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mc:AlternateContent xmlns:mc="http://schemas.openxmlformats.org/markup-compatibility/2006">
    <mc:Choice Requires="x15">
      <x15ac:absPath xmlns:x15ac="http://schemas.microsoft.com/office/spreadsheetml/2010/11/ac" url="F:\GRUPO 5 (GRAL ROCA)\INVIERNO 2022 G5\Grilla Horaria\Horarios para informar\"/>
    </mc:Choice>
  </mc:AlternateContent>
  <xr:revisionPtr revIDLastSave="0" documentId="13_ncr:1_{6882C2F2-72BC-4ABF-971A-5E0726407FE3}" xr6:coauthVersionLast="45" xr6:coauthVersionMax="45" xr10:uidLastSave="{00000000-0000-0000-0000-000000000000}"/>
  <bookViews>
    <workbookView xWindow="-120" yWindow="-120" windowWidth="29040" windowHeight="15840" tabRatio="956" xr2:uid="{00000000-000D-0000-FFFF-FFFF00000000}"/>
  </bookViews>
  <sheets>
    <sheet name="520H" sheetId="39" r:id="rId1"/>
    <sheet name="521H" sheetId="40" r:id="rId2"/>
    <sheet name="521S" sheetId="41" r:id="rId3"/>
    <sheet name="521D" sheetId="42" r:id="rId4"/>
    <sheet name="522H" sheetId="118" r:id="rId5"/>
    <sheet name="522S" sheetId="119" r:id="rId6"/>
    <sheet name="522D" sheetId="120" r:id="rId7"/>
    <sheet name="523H" sheetId="121" r:id="rId8"/>
    <sheet name="523S" sheetId="122" r:id="rId9"/>
    <sheet name="523D" sheetId="123" r:id="rId10"/>
    <sheet name="524H" sheetId="43" r:id="rId11"/>
    <sheet name="524S" sheetId="44" r:id="rId12"/>
    <sheet name="524D" sheetId="45" r:id="rId13"/>
    <sheet name="525H" sheetId="28" r:id="rId14"/>
    <sheet name="525S" sheetId="46" r:id="rId15"/>
    <sheet name="530H" sheetId="29" r:id="rId16"/>
    <sheet name="530S" sheetId="53" r:id="rId17"/>
    <sheet name="530D" sheetId="54" r:id="rId18"/>
    <sheet name="531H" sheetId="55" r:id="rId19"/>
    <sheet name="531S" sheetId="130" r:id="rId20"/>
    <sheet name="532H" sheetId="50" r:id="rId21"/>
    <sheet name="532S" sheetId="131" r:id="rId22"/>
    <sheet name="532D" sheetId="52" r:id="rId23"/>
    <sheet name="533H" sheetId="57" r:id="rId24"/>
    <sheet name="533S" sheetId="48" r:id="rId25"/>
    <sheet name="533D" sheetId="49" r:id="rId26"/>
    <sheet name="534H" sheetId="37" r:id="rId27"/>
    <sheet name="534S" sheetId="58" r:id="rId28"/>
    <sheet name="534D" sheetId="59" r:id="rId29"/>
    <sheet name="535H" sheetId="25" r:id="rId30"/>
    <sheet name="535S" sheetId="60" r:id="rId31"/>
    <sheet name="540H" sheetId="2" r:id="rId32"/>
    <sheet name="541H" sheetId="3" r:id="rId33"/>
    <sheet name="541S" sheetId="61" r:id="rId34"/>
    <sheet name="541D" sheetId="62" r:id="rId35"/>
    <sheet name="542H" sheetId="63" r:id="rId36"/>
    <sheet name="543H" sheetId="64" r:id="rId37"/>
    <sheet name="543S" sheetId="65" r:id="rId38"/>
    <sheet name="543D" sheetId="66" r:id="rId39"/>
    <sheet name="544H" sheetId="67" r:id="rId40"/>
    <sheet name="544S" sheetId="68" r:id="rId41"/>
    <sheet name="544D" sheetId="69" r:id="rId42"/>
    <sheet name="545H " sheetId="186" r:id="rId43"/>
    <sheet name="545S" sheetId="190" r:id="rId44"/>
    <sheet name="546H" sheetId="72" r:id="rId45"/>
    <sheet name="546S" sheetId="74" r:id="rId46"/>
    <sheet name="546D" sheetId="73" r:id="rId47"/>
    <sheet name="547H" sheetId="76" r:id="rId48"/>
    <sheet name="547S" sheetId="77" r:id="rId49"/>
    <sheet name="547D" sheetId="78" r:id="rId50"/>
    <sheet name="548H" sheetId="79" r:id="rId51"/>
    <sheet name="549H" sheetId="82" r:id="rId52"/>
    <sheet name="549S" sheetId="83" r:id="rId53"/>
    <sheet name="549D" sheetId="84" r:id="rId54"/>
    <sheet name="550H" sheetId="85" r:id="rId55"/>
    <sheet name="551H" sheetId="88" r:id="rId56"/>
    <sheet name="552H" sheetId="91" r:id="rId57"/>
    <sheet name="552S" sheetId="93" r:id="rId58"/>
    <sheet name="552D" sheetId="92" r:id="rId59"/>
    <sheet name="553H" sheetId="94" r:id="rId60"/>
    <sheet name="553S" sheetId="95" r:id="rId61"/>
    <sheet name="553D" sheetId="96" r:id="rId62"/>
    <sheet name="554H" sheetId="97" r:id="rId63"/>
    <sheet name="554S" sheetId="98" r:id="rId64"/>
    <sheet name="554D" sheetId="99" r:id="rId65"/>
    <sheet name="555H" sheetId="100" r:id="rId66"/>
    <sheet name="555S" sheetId="101" r:id="rId67"/>
    <sheet name="556H" sheetId="102" r:id="rId68"/>
    <sheet name="556S" sheetId="103" r:id="rId69"/>
    <sheet name="556D" sheetId="104" r:id="rId70"/>
    <sheet name="557H " sheetId="188" r:id="rId71"/>
    <sheet name="558H" sheetId="135" r:id="rId72"/>
    <sheet name="558S" sheetId="86" r:id="rId73"/>
    <sheet name="558D" sheetId="87" r:id="rId74"/>
    <sheet name="559H" sheetId="132" r:id="rId75"/>
    <sheet name="559S" sheetId="80" r:id="rId76"/>
    <sheet name="559D" sheetId="81" r:id="rId77"/>
    <sheet name="560H" sheetId="105" r:id="rId78"/>
    <sheet name="560S" sheetId="106" r:id="rId79"/>
    <sheet name="560D" sheetId="107" r:id="rId80"/>
    <sheet name="561H" sheetId="21" r:id="rId81"/>
    <sheet name="561S" sheetId="108" r:id="rId82"/>
    <sheet name="561D" sheetId="109" r:id="rId83"/>
    <sheet name="562H" sheetId="110" r:id="rId84"/>
    <sheet name="563H" sheetId="111" r:id="rId85"/>
    <sheet name="563S" sheetId="112" r:id="rId86"/>
    <sheet name="563D" sheetId="113" r:id="rId87"/>
    <sheet name="564H" sheetId="136" r:id="rId88"/>
    <sheet name="564S" sheetId="89" r:id="rId89"/>
    <sheet name="564D" sheetId="90" r:id="rId90"/>
    <sheet name="570H" sheetId="115" r:id="rId91"/>
    <sheet name="570S" sheetId="116" r:id="rId92"/>
    <sheet name="570D" sheetId="114" r:id="rId93"/>
    <sheet name="590H" sheetId="127" r:id="rId94"/>
    <sheet name="591H" sheetId="128" r:id="rId95"/>
  </sheets>
  <definedNames>
    <definedName name="A">#REF!</definedName>
    <definedName name="_xlnm.Print_Area" localSheetId="0">'520H'!$B$4:$P$60</definedName>
    <definedName name="_xlnm.Print_Area" localSheetId="3">'521D'!$B$5:$P$58</definedName>
    <definedName name="_xlnm.Print_Area" localSheetId="1">'521H'!$B$5:$P$57</definedName>
    <definedName name="_xlnm.Print_Area" localSheetId="2">'521S'!$B$5:$P$63</definedName>
    <definedName name="_xlnm.Print_Area" localSheetId="6">'522D'!$B$5:$S$65</definedName>
    <definedName name="_xlnm.Print_Area" localSheetId="4">'522H'!$B$5:$S$89</definedName>
    <definedName name="_xlnm.Print_Area" localSheetId="5">'522S'!$B$5:$S$73</definedName>
    <definedName name="_xlnm.Print_Area" localSheetId="9">'523D'!$B$4:$R$68</definedName>
    <definedName name="_xlnm.Print_Area" localSheetId="7">'523H'!$B$4:$S$86</definedName>
    <definedName name="_xlnm.Print_Area" localSheetId="8">'523S'!$B$4:$S$71</definedName>
    <definedName name="_xlnm.Print_Area" localSheetId="12">'524D'!$B$2:$P$29</definedName>
    <definedName name="_xlnm.Print_Area" localSheetId="10">'524H'!$B$2:$P$30</definedName>
    <definedName name="_xlnm.Print_Area" localSheetId="11">'524S'!$B$2:$P$29</definedName>
    <definedName name="_xlnm.Print_Area" localSheetId="13">'525H'!$B$5:$Q$52</definedName>
    <definedName name="_xlnm.Print_Area" localSheetId="14">'525S'!$B$5:$Q$43</definedName>
    <definedName name="_xlnm.Print_Area" localSheetId="17">'530D'!$B$5:$P$60</definedName>
    <definedName name="_xlnm.Print_Area" localSheetId="15">'530H'!$B$5:$P$81</definedName>
    <definedName name="_xlnm.Print_Area" localSheetId="16">'530S'!$B$5:$P$66</definedName>
    <definedName name="_xlnm.Print_Area" localSheetId="18">'531H'!$B$3:$Q$56</definedName>
    <definedName name="_xlnm.Print_Area" localSheetId="19">'531S'!$B$3:$Q$43</definedName>
    <definedName name="_xlnm.Print_Area" localSheetId="22">'532D'!$B$5:$S$66</definedName>
    <definedName name="_xlnm.Print_Area" localSheetId="20">'532H'!$B$5:$S$94</definedName>
    <definedName name="_xlnm.Print_Area" localSheetId="21">'532S'!$B$5:$S$75</definedName>
    <definedName name="_xlnm.Print_Area" localSheetId="25">'533D'!$B$5:$S$68</definedName>
    <definedName name="_xlnm.Print_Area" localSheetId="23">'533H'!$B$5:$S$92</definedName>
    <definedName name="_xlnm.Print_Area" localSheetId="24">'533S'!$B$5:$S$74</definedName>
    <definedName name="_xlnm.Print_Area" localSheetId="28">'534D'!$B$3:$Q$50</definedName>
    <definedName name="_xlnm.Print_Area" localSheetId="26">'534H'!$B$3:$Q$36</definedName>
    <definedName name="_xlnm.Print_Area" localSheetId="27">'534S'!$B$3:$Q$42</definedName>
    <definedName name="_xlnm.Print_Area" localSheetId="29">'535H'!$B$5:$Z$52</definedName>
    <definedName name="_xlnm.Print_Area" localSheetId="30">'535S'!$B$5:$Z$43</definedName>
    <definedName name="_xlnm.Print_Area" localSheetId="31">'540H'!$B$5:$R$53</definedName>
    <definedName name="_xlnm.Print_Area" localSheetId="34">'541D'!$B$5:$R$53</definedName>
    <definedName name="_xlnm.Print_Area" localSheetId="32">'541H'!$B$5:$R$51</definedName>
    <definedName name="_xlnm.Print_Area" localSheetId="33">'541S'!$B$5:$R$57</definedName>
    <definedName name="_xlnm.Print_Area" localSheetId="35">'542H'!$B$4:$R$49</definedName>
    <definedName name="_xlnm.Print_Area" localSheetId="38">'543D'!$B$5:$R$49</definedName>
    <definedName name="_xlnm.Print_Area" localSheetId="36">'543H'!$B$5:$R$48</definedName>
    <definedName name="_xlnm.Print_Area" localSheetId="37">'543S'!$B$5:$R$54</definedName>
    <definedName name="_xlnm.Print_Area" localSheetId="41">'544D'!$B$5:$S$91</definedName>
    <definedName name="_xlnm.Print_Area" localSheetId="39">'544H'!$B$5:$S$104</definedName>
    <definedName name="_xlnm.Print_Area" localSheetId="40">'544S'!$B$5:$S$100</definedName>
    <definedName name="_xlnm.Print_Area" localSheetId="42">'545H '!$B$5:$S$42</definedName>
    <definedName name="_xlnm.Print_Area" localSheetId="43">'545S'!$A$3:$T$44</definedName>
    <definedName name="_xlnm.Print_Area" localSheetId="46">'546D'!$B$5:$S$53</definedName>
    <definedName name="_xlnm.Print_Area" localSheetId="44">'546H'!$B$5:$S$38</definedName>
    <definedName name="_xlnm.Print_Area" localSheetId="45">'546S'!$B$5:$S$49</definedName>
    <definedName name="_xlnm.Print_Area" localSheetId="49">'547D'!$B$5:$Q$44</definedName>
    <definedName name="_xlnm.Print_Area" localSheetId="47">'547H'!$B$5:$Q$41</definedName>
    <definedName name="_xlnm.Print_Area" localSheetId="48">'547S'!$B$5:$Q$46</definedName>
    <definedName name="_xlnm.Print_Area" localSheetId="50">'548H'!$B$3:$U$60</definedName>
    <definedName name="_xlnm.Print_Area" localSheetId="53">'549D'!$B$5:$O$45</definedName>
    <definedName name="_xlnm.Print_Area" localSheetId="51">'549H'!$B$5:$O$56</definedName>
    <definedName name="_xlnm.Print_Area" localSheetId="52">'549S'!$B$5:$O$51</definedName>
    <definedName name="_xlnm.Print_Area" localSheetId="54">'550H'!$B$5:$P$63</definedName>
    <definedName name="_xlnm.Print_Area" localSheetId="55">'551H'!$A$4:$O$42</definedName>
    <definedName name="_xlnm.Print_Area" localSheetId="58">'552D'!$B$5:$S$36</definedName>
    <definedName name="_xlnm.Print_Area" localSheetId="56">'552H'!$B$5:$S$38</definedName>
    <definedName name="_xlnm.Print_Area" localSheetId="57">'552S'!$B$5:$S$38</definedName>
    <definedName name="_xlnm.Print_Area" localSheetId="61">'553D'!$B$5:$M$39</definedName>
    <definedName name="_xlnm.Print_Area" localSheetId="59">'553H'!$B$5:$M$48</definedName>
    <definedName name="_xlnm.Print_Area" localSheetId="60">'553S'!$B$5:$M$41</definedName>
    <definedName name="_xlnm.Print_Area" localSheetId="64">'554D'!$B$5:$Q$78</definedName>
    <definedName name="_xlnm.Print_Area" localSheetId="62">'554H'!$A$3:$Q$106</definedName>
    <definedName name="_xlnm.Print_Area" localSheetId="63">'554S'!$B$5:$Q$90</definedName>
    <definedName name="_xlnm.Print_Area" localSheetId="65">'555H'!$B$5:$N$32</definedName>
    <definedName name="_xlnm.Print_Area" localSheetId="66">'555S'!$B$5:$N$31</definedName>
    <definedName name="_xlnm.Print_Area" localSheetId="69">'556D'!$B$5:$O$36</definedName>
    <definedName name="_xlnm.Print_Area" localSheetId="67">'556H'!$B$5:$O$47</definedName>
    <definedName name="_xlnm.Print_Area" localSheetId="68">'556S'!$B$5:$O$40</definedName>
    <definedName name="_xlnm.Print_Area" localSheetId="70">'557H '!$B$5:$O$39</definedName>
    <definedName name="_xlnm.Print_Area" localSheetId="73">'558D'!$B$5:$P$59</definedName>
    <definedName name="_xlnm.Print_Area" localSheetId="71">'558H'!$A$4:$P$59</definedName>
    <definedName name="_xlnm.Print_Area" localSheetId="72">'558S'!$B$5:$P$62</definedName>
    <definedName name="_xlnm.Print_Area" localSheetId="76">'559D'!$B$3:$T$54</definedName>
    <definedName name="_xlnm.Print_Area" localSheetId="75">'559S'!$B$3:$T$62</definedName>
    <definedName name="_xlnm.Print_Area" localSheetId="79">'560D'!$B$5:$Q$45</definedName>
    <definedName name="_xlnm.Print_Area" localSheetId="77">'560H'!$B$5:$Q$55</definedName>
    <definedName name="_xlnm.Print_Area" localSheetId="78">'560S'!$B$5:$Q$48</definedName>
    <definedName name="_xlnm.Print_Area" localSheetId="82">'561D'!$B$5:$O$39</definedName>
    <definedName name="_xlnm.Print_Area" localSheetId="80">'561H'!$B$5:$O$46</definedName>
    <definedName name="_xlnm.Print_Area" localSheetId="81">'561S'!$B$5:$O$41</definedName>
    <definedName name="_xlnm.Print_Area" localSheetId="83">'562H'!$B$5:$R$54</definedName>
    <definedName name="_xlnm.Print_Area" localSheetId="86">'563D'!$B$5:$R$54</definedName>
    <definedName name="_xlnm.Print_Area" localSheetId="84">'563H'!$B$5:$R$51</definedName>
    <definedName name="_xlnm.Print_Area" localSheetId="85">'563S'!$B$5:$R$61</definedName>
    <definedName name="_xlnm.Print_Area" localSheetId="89">'564D'!$B$5:$O$39</definedName>
    <definedName name="_xlnm.Print_Area" localSheetId="87">'564H'!$A$4:$O$41</definedName>
    <definedName name="_xlnm.Print_Area" localSheetId="88">'564S'!$B$5:$O$42</definedName>
    <definedName name="_xlnm.Print_Area" localSheetId="92">'570D'!$B$5:$O$45</definedName>
    <definedName name="_xlnm.Print_Area" localSheetId="90">'570H'!$B$5:$O$56</definedName>
    <definedName name="_xlnm.Print_Area" localSheetId="91">'570S'!$B$5:$O$52</definedName>
    <definedName name="_xlnm.Print_Area" localSheetId="93">'590H'!$B$5:$M$36</definedName>
    <definedName name="_xlnm.Print_Area" localSheetId="94">'591H'!$B$5:$K$32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40" i="190" l="1"/>
  <c r="E33" i="190"/>
  <c r="F33" i="190" s="1"/>
  <c r="G33" i="190" s="1"/>
  <c r="H33" i="190" s="1"/>
  <c r="I33" i="190" s="1"/>
  <c r="J33" i="190" s="1"/>
  <c r="K33" i="190" s="1"/>
  <c r="L33" i="190" s="1"/>
  <c r="M33" i="190" s="1"/>
  <c r="N33" i="190" s="1"/>
  <c r="Q33" i="190" s="1"/>
  <c r="R33" i="190" s="1"/>
  <c r="E32" i="190"/>
  <c r="F32" i="190" s="1"/>
  <c r="G32" i="190" s="1"/>
  <c r="H32" i="190" s="1"/>
  <c r="I32" i="190" s="1"/>
  <c r="J32" i="190" s="1"/>
  <c r="K32" i="190" s="1"/>
  <c r="L32" i="190" s="1"/>
  <c r="M32" i="190" s="1"/>
  <c r="N32" i="190" s="1"/>
  <c r="Q32" i="190" s="1"/>
  <c r="R32" i="190" s="1"/>
  <c r="E31" i="190"/>
  <c r="F31" i="190" s="1"/>
  <c r="G31" i="190" s="1"/>
  <c r="H31" i="190" s="1"/>
  <c r="I31" i="190" s="1"/>
  <c r="J31" i="190" s="1"/>
  <c r="K31" i="190" s="1"/>
  <c r="L31" i="190" s="1"/>
  <c r="M31" i="190" s="1"/>
  <c r="N31" i="190" s="1"/>
  <c r="Q31" i="190" s="1"/>
  <c r="R31" i="190" s="1"/>
  <c r="E30" i="190"/>
  <c r="F30" i="190" s="1"/>
  <c r="G30" i="190" s="1"/>
  <c r="H30" i="190" s="1"/>
  <c r="I30" i="190" s="1"/>
  <c r="J30" i="190" s="1"/>
  <c r="K30" i="190" s="1"/>
  <c r="L30" i="190" s="1"/>
  <c r="M30" i="190" s="1"/>
  <c r="N30" i="190" s="1"/>
  <c r="Q30" i="190" s="1"/>
  <c r="R30" i="190" s="1"/>
  <c r="Q29" i="190"/>
  <c r="Q28" i="190"/>
  <c r="Q27" i="190"/>
  <c r="Q26" i="190"/>
  <c r="D24" i="190"/>
  <c r="E24" i="190" s="1"/>
  <c r="F24" i="190" s="1"/>
  <c r="G24" i="190" s="1"/>
  <c r="H24" i="190" s="1"/>
  <c r="I24" i="190" s="1"/>
  <c r="J24" i="190" s="1"/>
  <c r="K24" i="190" s="1"/>
  <c r="L24" i="190" s="1"/>
  <c r="M24" i="190" s="1"/>
  <c r="N24" i="190" s="1"/>
  <c r="O24" i="190" s="1"/>
  <c r="P23" i="190" s="1"/>
  <c r="E38" i="188"/>
  <c r="D34" i="188"/>
  <c r="E34" i="188" s="1"/>
  <c r="F34" i="188" s="1"/>
  <c r="G34" i="188" s="1"/>
  <c r="H34" i="188" s="1"/>
  <c r="I34" i="188" s="1"/>
  <c r="J34" i="188" s="1"/>
  <c r="K34" i="188" s="1"/>
  <c r="M34" i="188" s="1"/>
  <c r="D33" i="188"/>
  <c r="E33" i="188" s="1"/>
  <c r="F33" i="188" s="1"/>
  <c r="G33" i="188" s="1"/>
  <c r="H33" i="188" s="1"/>
  <c r="I33" i="188" s="1"/>
  <c r="J33" i="188" s="1"/>
  <c r="K33" i="188" s="1"/>
  <c r="M33" i="188" s="1"/>
  <c r="D32" i="188"/>
  <c r="E32" i="188" s="1"/>
  <c r="F32" i="188" s="1"/>
  <c r="G32" i="188" s="1"/>
  <c r="H32" i="188" s="1"/>
  <c r="I32" i="188" s="1"/>
  <c r="J32" i="188" s="1"/>
  <c r="K32" i="188" s="1"/>
  <c r="M32" i="188" s="1"/>
  <c r="D31" i="188"/>
  <c r="E31" i="188" s="1"/>
  <c r="F31" i="188" s="1"/>
  <c r="G31" i="188" s="1"/>
  <c r="H31" i="188" s="1"/>
  <c r="I31" i="188" s="1"/>
  <c r="J31" i="188" s="1"/>
  <c r="K31" i="188" s="1"/>
  <c r="M31" i="188" s="1"/>
  <c r="D30" i="188"/>
  <c r="E30" i="188" s="1"/>
  <c r="F30" i="188" s="1"/>
  <c r="G30" i="188" s="1"/>
  <c r="H30" i="188" s="1"/>
  <c r="I30" i="188" s="1"/>
  <c r="J30" i="188" s="1"/>
  <c r="K30" i="188" s="1"/>
  <c r="M30" i="188" s="1"/>
  <c r="D29" i="188"/>
  <c r="E29" i="188" s="1"/>
  <c r="F29" i="188" s="1"/>
  <c r="G29" i="188" s="1"/>
  <c r="H29" i="188" s="1"/>
  <c r="I29" i="188" s="1"/>
  <c r="J29" i="188" s="1"/>
  <c r="K29" i="188" s="1"/>
  <c r="M29" i="188" s="1"/>
  <c r="D28" i="188"/>
  <c r="E28" i="188" s="1"/>
  <c r="F28" i="188" s="1"/>
  <c r="G28" i="188" s="1"/>
  <c r="H28" i="188" s="1"/>
  <c r="I28" i="188" s="1"/>
  <c r="J28" i="188" s="1"/>
  <c r="K28" i="188" s="1"/>
  <c r="M28" i="188" s="1"/>
  <c r="E27" i="188"/>
  <c r="F27" i="188" s="1"/>
  <c r="G27" i="188" s="1"/>
  <c r="H27" i="188" s="1"/>
  <c r="I27" i="188" s="1"/>
  <c r="J27" i="188" s="1"/>
  <c r="K27" i="188" s="1"/>
  <c r="M27" i="188" s="1"/>
  <c r="D27" i="188"/>
  <c r="M26" i="188"/>
  <c r="O25" i="188"/>
  <c r="M25" i="188"/>
  <c r="D23" i="188"/>
  <c r="E23" i="188" s="1"/>
  <c r="F23" i="188" s="1"/>
  <c r="G23" i="188" s="1"/>
  <c r="H23" i="188" s="1"/>
  <c r="I23" i="188" s="1"/>
  <c r="J23" i="188" s="1"/>
  <c r="K23" i="188" s="1"/>
  <c r="L22" i="188" s="1"/>
  <c r="J40" i="186"/>
  <c r="E33" i="186"/>
  <c r="F33" i="186" s="1"/>
  <c r="G33" i="186" s="1"/>
  <c r="H33" i="186" s="1"/>
  <c r="I33" i="186" s="1"/>
  <c r="J33" i="186" s="1"/>
  <c r="K33" i="186" s="1"/>
  <c r="L33" i="186" s="1"/>
  <c r="M33" i="186" s="1"/>
  <c r="N33" i="186" s="1"/>
  <c r="Q33" i="186" s="1"/>
  <c r="R33" i="186" s="1"/>
  <c r="E32" i="186"/>
  <c r="F32" i="186" s="1"/>
  <c r="G32" i="186" s="1"/>
  <c r="H32" i="186" s="1"/>
  <c r="I32" i="186" s="1"/>
  <c r="J32" i="186" s="1"/>
  <c r="K32" i="186" s="1"/>
  <c r="L32" i="186" s="1"/>
  <c r="M32" i="186" s="1"/>
  <c r="N32" i="186" s="1"/>
  <c r="Q32" i="186" s="1"/>
  <c r="R32" i="186" s="1"/>
  <c r="E31" i="186"/>
  <c r="F31" i="186" s="1"/>
  <c r="G31" i="186" s="1"/>
  <c r="H31" i="186" s="1"/>
  <c r="I31" i="186" s="1"/>
  <c r="J31" i="186" s="1"/>
  <c r="K31" i="186" s="1"/>
  <c r="L31" i="186" s="1"/>
  <c r="M31" i="186" s="1"/>
  <c r="N31" i="186" s="1"/>
  <c r="Q31" i="186" s="1"/>
  <c r="R31" i="186" s="1"/>
  <c r="F30" i="186"/>
  <c r="G30" i="186" s="1"/>
  <c r="H30" i="186" s="1"/>
  <c r="I30" i="186" s="1"/>
  <c r="J30" i="186" s="1"/>
  <c r="K30" i="186" s="1"/>
  <c r="L30" i="186" s="1"/>
  <c r="M30" i="186" s="1"/>
  <c r="N30" i="186" s="1"/>
  <c r="Q30" i="186" s="1"/>
  <c r="R30" i="186" s="1"/>
  <c r="E30" i="186"/>
  <c r="Q29" i="186"/>
  <c r="Q28" i="186"/>
  <c r="Q27" i="186"/>
  <c r="Q26" i="186"/>
  <c r="D24" i="186"/>
  <c r="E24" i="186" s="1"/>
  <c r="F24" i="186" s="1"/>
  <c r="G24" i="186" s="1"/>
  <c r="H24" i="186" s="1"/>
  <c r="I24" i="186" s="1"/>
  <c r="J24" i="186" s="1"/>
  <c r="K24" i="186" s="1"/>
  <c r="L24" i="186" s="1"/>
  <c r="M24" i="186" s="1"/>
  <c r="N24" i="186" s="1"/>
  <c r="O24" i="186" s="1"/>
  <c r="P23" i="186" s="1"/>
  <c r="E43" i="78"/>
  <c r="D35" i="78"/>
  <c r="E35" i="78" s="1"/>
  <c r="F35" i="78" s="1"/>
  <c r="G35" i="78" s="1"/>
  <c r="H35" i="78" s="1"/>
  <c r="I35" i="78" s="1"/>
  <c r="J35" i="78" s="1"/>
  <c r="K35" i="78" s="1"/>
  <c r="L35" i="78" s="1"/>
  <c r="M35" i="78" s="1"/>
  <c r="O35" i="78" s="1"/>
  <c r="A35" i="78"/>
  <c r="D34" i="78"/>
  <c r="E34" i="78" s="1"/>
  <c r="F34" i="78" s="1"/>
  <c r="G34" i="78" s="1"/>
  <c r="H34" i="78" s="1"/>
  <c r="I34" i="78" s="1"/>
  <c r="J34" i="78" s="1"/>
  <c r="K34" i="78" s="1"/>
  <c r="L34" i="78" s="1"/>
  <c r="M34" i="78" s="1"/>
  <c r="O34" i="78" s="1"/>
  <c r="A34" i="78"/>
  <c r="D33" i="78"/>
  <c r="E33" i="78" s="1"/>
  <c r="F33" i="78" s="1"/>
  <c r="G33" i="78" s="1"/>
  <c r="H33" i="78" s="1"/>
  <c r="I33" i="78" s="1"/>
  <c r="J33" i="78" s="1"/>
  <c r="K33" i="78" s="1"/>
  <c r="L33" i="78" s="1"/>
  <c r="M33" i="78" s="1"/>
  <c r="O33" i="78" s="1"/>
  <c r="A33" i="78"/>
  <c r="E32" i="78"/>
  <c r="F32" i="78" s="1"/>
  <c r="G32" i="78" s="1"/>
  <c r="H32" i="78" s="1"/>
  <c r="I32" i="78" s="1"/>
  <c r="J32" i="78" s="1"/>
  <c r="K32" i="78" s="1"/>
  <c r="L32" i="78" s="1"/>
  <c r="M32" i="78" s="1"/>
  <c r="O32" i="78" s="1"/>
  <c r="D32" i="78"/>
  <c r="A32" i="78"/>
  <c r="D31" i="78"/>
  <c r="E31" i="78" s="1"/>
  <c r="F31" i="78" s="1"/>
  <c r="G31" i="78" s="1"/>
  <c r="H31" i="78" s="1"/>
  <c r="I31" i="78" s="1"/>
  <c r="J31" i="78" s="1"/>
  <c r="K31" i="78" s="1"/>
  <c r="L31" i="78" s="1"/>
  <c r="M31" i="78" s="1"/>
  <c r="O31" i="78" s="1"/>
  <c r="A31" i="78"/>
  <c r="E30" i="78"/>
  <c r="F30" i="78" s="1"/>
  <c r="G30" i="78" s="1"/>
  <c r="H30" i="78" s="1"/>
  <c r="I30" i="78" s="1"/>
  <c r="J30" i="78" s="1"/>
  <c r="K30" i="78" s="1"/>
  <c r="L30" i="78" s="1"/>
  <c r="M30" i="78" s="1"/>
  <c r="O30" i="78" s="1"/>
  <c r="D30" i="78"/>
  <c r="A30" i="78"/>
  <c r="D29" i="78"/>
  <c r="E29" i="78" s="1"/>
  <c r="F29" i="78" s="1"/>
  <c r="G29" i="78" s="1"/>
  <c r="H29" i="78" s="1"/>
  <c r="I29" i="78" s="1"/>
  <c r="J29" i="78" s="1"/>
  <c r="K29" i="78" s="1"/>
  <c r="L29" i="78" s="1"/>
  <c r="M29" i="78" s="1"/>
  <c r="O29" i="78" s="1"/>
  <c r="A29" i="78"/>
  <c r="E28" i="78"/>
  <c r="F28" i="78" s="1"/>
  <c r="G28" i="78" s="1"/>
  <c r="H28" i="78" s="1"/>
  <c r="I28" i="78" s="1"/>
  <c r="J28" i="78" s="1"/>
  <c r="K28" i="78" s="1"/>
  <c r="L28" i="78" s="1"/>
  <c r="M28" i="78" s="1"/>
  <c r="O28" i="78" s="1"/>
  <c r="D28" i="78"/>
  <c r="A28" i="78"/>
  <c r="D27" i="78"/>
  <c r="E27" i="78" s="1"/>
  <c r="F27" i="78" s="1"/>
  <c r="G27" i="78" s="1"/>
  <c r="H27" i="78" s="1"/>
  <c r="I27" i="78" s="1"/>
  <c r="J27" i="78" s="1"/>
  <c r="K27" i="78" s="1"/>
  <c r="L27" i="78" s="1"/>
  <c r="M27" i="78" s="1"/>
  <c r="O27" i="78" s="1"/>
  <c r="O26" i="78"/>
  <c r="O25" i="78"/>
  <c r="Q24" i="78"/>
  <c r="O24" i="78"/>
  <c r="C22" i="78"/>
  <c r="D22" i="78" s="1"/>
  <c r="E22" i="78" s="1"/>
  <c r="F22" i="78" s="1"/>
  <c r="G22" i="78" s="1"/>
  <c r="H22" i="78" s="1"/>
  <c r="I22" i="78" s="1"/>
  <c r="J22" i="78" s="1"/>
  <c r="K22" i="78" s="1"/>
  <c r="L22" i="78" s="1"/>
  <c r="M22" i="78" s="1"/>
  <c r="N21" i="78"/>
  <c r="E45" i="77"/>
  <c r="E36" i="77"/>
  <c r="F36" i="77" s="1"/>
  <c r="G36" i="77" s="1"/>
  <c r="H36" i="77" s="1"/>
  <c r="I36" i="77" s="1"/>
  <c r="J36" i="77" s="1"/>
  <c r="K36" i="77" s="1"/>
  <c r="L36" i="77" s="1"/>
  <c r="M36" i="77" s="1"/>
  <c r="O36" i="77" s="1"/>
  <c r="D36" i="77"/>
  <c r="A36" i="77"/>
  <c r="D35" i="77"/>
  <c r="E35" i="77" s="1"/>
  <c r="F35" i="77" s="1"/>
  <c r="G35" i="77" s="1"/>
  <c r="H35" i="77" s="1"/>
  <c r="I35" i="77" s="1"/>
  <c r="J35" i="77" s="1"/>
  <c r="K35" i="77" s="1"/>
  <c r="L35" i="77" s="1"/>
  <c r="M35" i="77" s="1"/>
  <c r="O35" i="77" s="1"/>
  <c r="A35" i="77"/>
  <c r="D34" i="77"/>
  <c r="E34" i="77" s="1"/>
  <c r="F34" i="77" s="1"/>
  <c r="G34" i="77" s="1"/>
  <c r="H34" i="77" s="1"/>
  <c r="I34" i="77" s="1"/>
  <c r="J34" i="77" s="1"/>
  <c r="K34" i="77" s="1"/>
  <c r="L34" i="77" s="1"/>
  <c r="M34" i="77" s="1"/>
  <c r="O34" i="77" s="1"/>
  <c r="A34" i="77"/>
  <c r="D33" i="77"/>
  <c r="E33" i="77" s="1"/>
  <c r="F33" i="77" s="1"/>
  <c r="G33" i="77" s="1"/>
  <c r="H33" i="77" s="1"/>
  <c r="I33" i="77" s="1"/>
  <c r="J33" i="77" s="1"/>
  <c r="K33" i="77" s="1"/>
  <c r="L33" i="77" s="1"/>
  <c r="M33" i="77" s="1"/>
  <c r="O33" i="77" s="1"/>
  <c r="A33" i="77"/>
  <c r="D32" i="77"/>
  <c r="E32" i="77" s="1"/>
  <c r="F32" i="77" s="1"/>
  <c r="G32" i="77" s="1"/>
  <c r="H32" i="77" s="1"/>
  <c r="I32" i="77" s="1"/>
  <c r="J32" i="77" s="1"/>
  <c r="K32" i="77" s="1"/>
  <c r="L32" i="77" s="1"/>
  <c r="M32" i="77" s="1"/>
  <c r="O32" i="77" s="1"/>
  <c r="A32" i="77"/>
  <c r="D31" i="77"/>
  <c r="E31" i="77" s="1"/>
  <c r="F31" i="77" s="1"/>
  <c r="G31" i="77" s="1"/>
  <c r="H31" i="77" s="1"/>
  <c r="I31" i="77" s="1"/>
  <c r="J31" i="77" s="1"/>
  <c r="K31" i="77" s="1"/>
  <c r="L31" i="77" s="1"/>
  <c r="M31" i="77" s="1"/>
  <c r="O31" i="77" s="1"/>
  <c r="A31" i="77"/>
  <c r="D30" i="77"/>
  <c r="E30" i="77" s="1"/>
  <c r="F30" i="77" s="1"/>
  <c r="G30" i="77" s="1"/>
  <c r="H30" i="77" s="1"/>
  <c r="I30" i="77" s="1"/>
  <c r="J30" i="77" s="1"/>
  <c r="K30" i="77" s="1"/>
  <c r="L30" i="77" s="1"/>
  <c r="M30" i="77" s="1"/>
  <c r="O30" i="77" s="1"/>
  <c r="A30" i="77"/>
  <c r="D29" i="77"/>
  <c r="E29" i="77" s="1"/>
  <c r="F29" i="77" s="1"/>
  <c r="G29" i="77" s="1"/>
  <c r="H29" i="77" s="1"/>
  <c r="I29" i="77" s="1"/>
  <c r="J29" i="77" s="1"/>
  <c r="K29" i="77" s="1"/>
  <c r="L29" i="77" s="1"/>
  <c r="M29" i="77" s="1"/>
  <c r="O29" i="77" s="1"/>
  <c r="A29" i="77"/>
  <c r="D28" i="77"/>
  <c r="E28" i="77" s="1"/>
  <c r="F28" i="77" s="1"/>
  <c r="G28" i="77" s="1"/>
  <c r="H28" i="77" s="1"/>
  <c r="I28" i="77" s="1"/>
  <c r="J28" i="77" s="1"/>
  <c r="K28" i="77" s="1"/>
  <c r="L28" i="77" s="1"/>
  <c r="M28" i="77" s="1"/>
  <c r="O28" i="77" s="1"/>
  <c r="A28" i="77"/>
  <c r="D27" i="77"/>
  <c r="E27" i="77" s="1"/>
  <c r="F27" i="77" s="1"/>
  <c r="G27" i="77" s="1"/>
  <c r="H27" i="77" s="1"/>
  <c r="I27" i="77" s="1"/>
  <c r="J27" i="77" s="1"/>
  <c r="K27" i="77" s="1"/>
  <c r="L27" i="77" s="1"/>
  <c r="M27" i="77" s="1"/>
  <c r="O27" i="77" s="1"/>
  <c r="O26" i="77"/>
  <c r="O25" i="77"/>
  <c r="Q24" i="77"/>
  <c r="O24" i="77"/>
  <c r="C22" i="77"/>
  <c r="D22" i="77" s="1"/>
  <c r="E22" i="77" s="1"/>
  <c r="F22" i="77" s="1"/>
  <c r="G22" i="77" s="1"/>
  <c r="H22" i="77" s="1"/>
  <c r="I22" i="77" s="1"/>
  <c r="J22" i="77" s="1"/>
  <c r="K22" i="77" s="1"/>
  <c r="L22" i="77" s="1"/>
  <c r="M22" i="77" s="1"/>
  <c r="N21" i="77"/>
  <c r="P35" i="77" s="1"/>
  <c r="E45" i="76"/>
  <c r="E41" i="76"/>
  <c r="F41" i="76" s="1"/>
  <c r="G41" i="76" s="1"/>
  <c r="H41" i="76" s="1"/>
  <c r="I41" i="76" s="1"/>
  <c r="J41" i="76" s="1"/>
  <c r="K41" i="76" s="1"/>
  <c r="L41" i="76" s="1"/>
  <c r="M41" i="76" s="1"/>
  <c r="O41" i="76" s="1"/>
  <c r="D41" i="76"/>
  <c r="A41" i="76"/>
  <c r="D40" i="76"/>
  <c r="E40" i="76" s="1"/>
  <c r="F40" i="76" s="1"/>
  <c r="G40" i="76" s="1"/>
  <c r="H40" i="76" s="1"/>
  <c r="I40" i="76" s="1"/>
  <c r="J40" i="76" s="1"/>
  <c r="K40" i="76" s="1"/>
  <c r="L40" i="76" s="1"/>
  <c r="M40" i="76" s="1"/>
  <c r="O40" i="76" s="1"/>
  <c r="A40" i="76"/>
  <c r="D39" i="76"/>
  <c r="E39" i="76" s="1"/>
  <c r="F39" i="76" s="1"/>
  <c r="G39" i="76" s="1"/>
  <c r="H39" i="76" s="1"/>
  <c r="I39" i="76" s="1"/>
  <c r="J39" i="76" s="1"/>
  <c r="K39" i="76" s="1"/>
  <c r="L39" i="76" s="1"/>
  <c r="M39" i="76" s="1"/>
  <c r="O39" i="76" s="1"/>
  <c r="A39" i="76"/>
  <c r="D38" i="76"/>
  <c r="E38" i="76" s="1"/>
  <c r="F38" i="76" s="1"/>
  <c r="G38" i="76" s="1"/>
  <c r="H38" i="76" s="1"/>
  <c r="I38" i="76" s="1"/>
  <c r="J38" i="76" s="1"/>
  <c r="K38" i="76" s="1"/>
  <c r="L38" i="76" s="1"/>
  <c r="M38" i="76" s="1"/>
  <c r="O38" i="76" s="1"/>
  <c r="A38" i="76"/>
  <c r="E37" i="76"/>
  <c r="F37" i="76" s="1"/>
  <c r="G37" i="76" s="1"/>
  <c r="H37" i="76" s="1"/>
  <c r="I37" i="76" s="1"/>
  <c r="J37" i="76" s="1"/>
  <c r="K37" i="76" s="1"/>
  <c r="L37" i="76" s="1"/>
  <c r="M37" i="76" s="1"/>
  <c r="O37" i="76" s="1"/>
  <c r="D37" i="76"/>
  <c r="A37" i="76"/>
  <c r="D36" i="76"/>
  <c r="E36" i="76" s="1"/>
  <c r="F36" i="76" s="1"/>
  <c r="G36" i="76" s="1"/>
  <c r="H36" i="76" s="1"/>
  <c r="I36" i="76" s="1"/>
  <c r="J36" i="76" s="1"/>
  <c r="K36" i="76" s="1"/>
  <c r="L36" i="76" s="1"/>
  <c r="M36" i="76" s="1"/>
  <c r="O36" i="76" s="1"/>
  <c r="A36" i="76"/>
  <c r="D35" i="76"/>
  <c r="E35" i="76" s="1"/>
  <c r="F35" i="76" s="1"/>
  <c r="G35" i="76" s="1"/>
  <c r="H35" i="76" s="1"/>
  <c r="I35" i="76" s="1"/>
  <c r="J35" i="76" s="1"/>
  <c r="K35" i="76" s="1"/>
  <c r="L35" i="76" s="1"/>
  <c r="M35" i="76" s="1"/>
  <c r="O35" i="76" s="1"/>
  <c r="A35" i="76"/>
  <c r="D34" i="76"/>
  <c r="E34" i="76" s="1"/>
  <c r="F34" i="76" s="1"/>
  <c r="G34" i="76" s="1"/>
  <c r="H34" i="76" s="1"/>
  <c r="I34" i="76" s="1"/>
  <c r="J34" i="76" s="1"/>
  <c r="K34" i="76" s="1"/>
  <c r="L34" i="76" s="1"/>
  <c r="M34" i="76" s="1"/>
  <c r="O34" i="76" s="1"/>
  <c r="A34" i="76"/>
  <c r="E33" i="76"/>
  <c r="F33" i="76" s="1"/>
  <c r="G33" i="76" s="1"/>
  <c r="H33" i="76" s="1"/>
  <c r="I33" i="76" s="1"/>
  <c r="J33" i="76" s="1"/>
  <c r="K33" i="76" s="1"/>
  <c r="L33" i="76" s="1"/>
  <c r="M33" i="76" s="1"/>
  <c r="O33" i="76" s="1"/>
  <c r="D33" i="76"/>
  <c r="A33" i="76"/>
  <c r="D32" i="76"/>
  <c r="E32" i="76" s="1"/>
  <c r="F32" i="76" s="1"/>
  <c r="G32" i="76" s="1"/>
  <c r="H32" i="76" s="1"/>
  <c r="I32" i="76" s="1"/>
  <c r="J32" i="76" s="1"/>
  <c r="K32" i="76" s="1"/>
  <c r="L32" i="76" s="1"/>
  <c r="M32" i="76" s="1"/>
  <c r="O32" i="76" s="1"/>
  <c r="A32" i="76"/>
  <c r="D31" i="76"/>
  <c r="E31" i="76" s="1"/>
  <c r="F31" i="76" s="1"/>
  <c r="G31" i="76" s="1"/>
  <c r="H31" i="76" s="1"/>
  <c r="I31" i="76" s="1"/>
  <c r="J31" i="76" s="1"/>
  <c r="K31" i="76" s="1"/>
  <c r="L31" i="76" s="1"/>
  <c r="M31" i="76" s="1"/>
  <c r="O31" i="76" s="1"/>
  <c r="A31" i="76"/>
  <c r="D30" i="76"/>
  <c r="E30" i="76" s="1"/>
  <c r="F30" i="76" s="1"/>
  <c r="G30" i="76" s="1"/>
  <c r="H30" i="76" s="1"/>
  <c r="I30" i="76" s="1"/>
  <c r="J30" i="76" s="1"/>
  <c r="K30" i="76" s="1"/>
  <c r="L30" i="76" s="1"/>
  <c r="M30" i="76" s="1"/>
  <c r="O30" i="76" s="1"/>
  <c r="A30" i="76"/>
  <c r="E29" i="76"/>
  <c r="F29" i="76" s="1"/>
  <c r="G29" i="76" s="1"/>
  <c r="H29" i="76" s="1"/>
  <c r="I29" i="76" s="1"/>
  <c r="J29" i="76" s="1"/>
  <c r="K29" i="76" s="1"/>
  <c r="L29" i="76" s="1"/>
  <c r="M29" i="76" s="1"/>
  <c r="O29" i="76" s="1"/>
  <c r="D29" i="76"/>
  <c r="A29" i="76"/>
  <c r="D28" i="76"/>
  <c r="E28" i="76" s="1"/>
  <c r="F28" i="76" s="1"/>
  <c r="G28" i="76" s="1"/>
  <c r="H28" i="76" s="1"/>
  <c r="I28" i="76" s="1"/>
  <c r="J28" i="76" s="1"/>
  <c r="K28" i="76" s="1"/>
  <c r="L28" i="76" s="1"/>
  <c r="M28" i="76" s="1"/>
  <c r="O28" i="76" s="1"/>
  <c r="A28" i="76"/>
  <c r="D27" i="76"/>
  <c r="E27" i="76" s="1"/>
  <c r="F27" i="76" s="1"/>
  <c r="G27" i="76" s="1"/>
  <c r="H27" i="76" s="1"/>
  <c r="I27" i="76" s="1"/>
  <c r="J27" i="76" s="1"/>
  <c r="K27" i="76" s="1"/>
  <c r="L27" i="76" s="1"/>
  <c r="M27" i="76" s="1"/>
  <c r="O27" i="76" s="1"/>
  <c r="O26" i="76"/>
  <c r="O25" i="76"/>
  <c r="Q24" i="76"/>
  <c r="O24" i="76"/>
  <c r="C22" i="76"/>
  <c r="D22" i="76" s="1"/>
  <c r="E22" i="76" s="1"/>
  <c r="F22" i="76" s="1"/>
  <c r="G22" i="76" s="1"/>
  <c r="H22" i="76" s="1"/>
  <c r="I22" i="76" s="1"/>
  <c r="J22" i="76" s="1"/>
  <c r="K22" i="76" s="1"/>
  <c r="L22" i="76" s="1"/>
  <c r="M22" i="76" s="1"/>
  <c r="N21" i="76"/>
  <c r="P40" i="76" s="1"/>
  <c r="F52" i="73"/>
  <c r="D44" i="73"/>
  <c r="E44" i="73" s="1"/>
  <c r="F44" i="73" s="1"/>
  <c r="G44" i="73" s="1"/>
  <c r="H44" i="73" s="1"/>
  <c r="I44" i="73" s="1"/>
  <c r="J44" i="73" s="1"/>
  <c r="K44" i="73" s="1"/>
  <c r="L44" i="73" s="1"/>
  <c r="M44" i="73" s="1"/>
  <c r="N44" i="73" s="1"/>
  <c r="O44" i="73" s="1"/>
  <c r="Q44" i="73" s="1"/>
  <c r="A44" i="73"/>
  <c r="D43" i="73"/>
  <c r="E43" i="73" s="1"/>
  <c r="F43" i="73" s="1"/>
  <c r="G43" i="73" s="1"/>
  <c r="H43" i="73" s="1"/>
  <c r="I43" i="73" s="1"/>
  <c r="J43" i="73" s="1"/>
  <c r="K43" i="73" s="1"/>
  <c r="L43" i="73" s="1"/>
  <c r="M43" i="73" s="1"/>
  <c r="N43" i="73" s="1"/>
  <c r="O43" i="73" s="1"/>
  <c r="Q43" i="73" s="1"/>
  <c r="A43" i="73"/>
  <c r="D42" i="73"/>
  <c r="E42" i="73" s="1"/>
  <c r="F42" i="73" s="1"/>
  <c r="G42" i="73" s="1"/>
  <c r="H42" i="73" s="1"/>
  <c r="I42" i="73" s="1"/>
  <c r="J42" i="73" s="1"/>
  <c r="K42" i="73" s="1"/>
  <c r="L42" i="73" s="1"/>
  <c r="M42" i="73" s="1"/>
  <c r="N42" i="73" s="1"/>
  <c r="O42" i="73" s="1"/>
  <c r="Q42" i="73" s="1"/>
  <c r="A42" i="73"/>
  <c r="D41" i="73"/>
  <c r="E41" i="73" s="1"/>
  <c r="F41" i="73" s="1"/>
  <c r="G41" i="73" s="1"/>
  <c r="H41" i="73" s="1"/>
  <c r="I41" i="73" s="1"/>
  <c r="J41" i="73" s="1"/>
  <c r="K41" i="73" s="1"/>
  <c r="L41" i="73" s="1"/>
  <c r="M41" i="73" s="1"/>
  <c r="N41" i="73" s="1"/>
  <c r="O41" i="73" s="1"/>
  <c r="Q41" i="73" s="1"/>
  <c r="A41" i="73"/>
  <c r="D40" i="73"/>
  <c r="E40" i="73" s="1"/>
  <c r="F40" i="73" s="1"/>
  <c r="G40" i="73" s="1"/>
  <c r="H40" i="73" s="1"/>
  <c r="I40" i="73" s="1"/>
  <c r="J40" i="73" s="1"/>
  <c r="K40" i="73" s="1"/>
  <c r="L40" i="73" s="1"/>
  <c r="M40" i="73" s="1"/>
  <c r="N40" i="73" s="1"/>
  <c r="O40" i="73" s="1"/>
  <c r="Q40" i="73" s="1"/>
  <c r="A40" i="73"/>
  <c r="E39" i="73"/>
  <c r="F39" i="73" s="1"/>
  <c r="G39" i="73" s="1"/>
  <c r="H39" i="73" s="1"/>
  <c r="I39" i="73" s="1"/>
  <c r="J39" i="73" s="1"/>
  <c r="K39" i="73" s="1"/>
  <c r="L39" i="73" s="1"/>
  <c r="M39" i="73" s="1"/>
  <c r="N39" i="73" s="1"/>
  <c r="O39" i="73" s="1"/>
  <c r="Q39" i="73" s="1"/>
  <c r="D39" i="73"/>
  <c r="A39" i="73"/>
  <c r="D38" i="73"/>
  <c r="E38" i="73" s="1"/>
  <c r="F38" i="73" s="1"/>
  <c r="G38" i="73" s="1"/>
  <c r="H38" i="73" s="1"/>
  <c r="I38" i="73" s="1"/>
  <c r="J38" i="73" s="1"/>
  <c r="K38" i="73" s="1"/>
  <c r="L38" i="73" s="1"/>
  <c r="M38" i="73" s="1"/>
  <c r="N38" i="73" s="1"/>
  <c r="O38" i="73" s="1"/>
  <c r="Q38" i="73" s="1"/>
  <c r="A38" i="73"/>
  <c r="D37" i="73"/>
  <c r="E37" i="73" s="1"/>
  <c r="F37" i="73" s="1"/>
  <c r="G37" i="73" s="1"/>
  <c r="H37" i="73" s="1"/>
  <c r="I37" i="73" s="1"/>
  <c r="J37" i="73" s="1"/>
  <c r="K37" i="73" s="1"/>
  <c r="L37" i="73" s="1"/>
  <c r="M37" i="73" s="1"/>
  <c r="N37" i="73" s="1"/>
  <c r="O37" i="73" s="1"/>
  <c r="Q37" i="73" s="1"/>
  <c r="A37" i="73"/>
  <c r="D36" i="73"/>
  <c r="E36" i="73" s="1"/>
  <c r="F36" i="73" s="1"/>
  <c r="G36" i="73" s="1"/>
  <c r="H36" i="73" s="1"/>
  <c r="I36" i="73" s="1"/>
  <c r="J36" i="73" s="1"/>
  <c r="K36" i="73" s="1"/>
  <c r="L36" i="73" s="1"/>
  <c r="M36" i="73" s="1"/>
  <c r="N36" i="73" s="1"/>
  <c r="O36" i="73" s="1"/>
  <c r="Q36" i="73" s="1"/>
  <c r="A36" i="73"/>
  <c r="E35" i="73"/>
  <c r="F35" i="73" s="1"/>
  <c r="G35" i="73" s="1"/>
  <c r="H35" i="73" s="1"/>
  <c r="I35" i="73" s="1"/>
  <c r="J35" i="73" s="1"/>
  <c r="K35" i="73" s="1"/>
  <c r="L35" i="73" s="1"/>
  <c r="M35" i="73" s="1"/>
  <c r="N35" i="73" s="1"/>
  <c r="O35" i="73" s="1"/>
  <c r="Q35" i="73" s="1"/>
  <c r="D35" i="73"/>
  <c r="A35" i="73"/>
  <c r="D34" i="73"/>
  <c r="E34" i="73" s="1"/>
  <c r="F34" i="73" s="1"/>
  <c r="G34" i="73" s="1"/>
  <c r="H34" i="73" s="1"/>
  <c r="I34" i="73" s="1"/>
  <c r="J34" i="73" s="1"/>
  <c r="K34" i="73" s="1"/>
  <c r="L34" i="73" s="1"/>
  <c r="M34" i="73" s="1"/>
  <c r="N34" i="73" s="1"/>
  <c r="O34" i="73" s="1"/>
  <c r="Q34" i="73" s="1"/>
  <c r="A34" i="73"/>
  <c r="D33" i="73"/>
  <c r="E33" i="73" s="1"/>
  <c r="F33" i="73" s="1"/>
  <c r="G33" i="73" s="1"/>
  <c r="H33" i="73" s="1"/>
  <c r="I33" i="73" s="1"/>
  <c r="J33" i="73" s="1"/>
  <c r="K33" i="73" s="1"/>
  <c r="L33" i="73" s="1"/>
  <c r="M33" i="73" s="1"/>
  <c r="N33" i="73" s="1"/>
  <c r="O33" i="73" s="1"/>
  <c r="Q33" i="73" s="1"/>
  <c r="A33" i="73"/>
  <c r="D32" i="73"/>
  <c r="E32" i="73" s="1"/>
  <c r="F32" i="73" s="1"/>
  <c r="G32" i="73" s="1"/>
  <c r="H32" i="73" s="1"/>
  <c r="I32" i="73" s="1"/>
  <c r="J32" i="73" s="1"/>
  <c r="K32" i="73" s="1"/>
  <c r="L32" i="73" s="1"/>
  <c r="M32" i="73" s="1"/>
  <c r="N32" i="73" s="1"/>
  <c r="O32" i="73" s="1"/>
  <c r="Q32" i="73" s="1"/>
  <c r="A32" i="73"/>
  <c r="E31" i="73"/>
  <c r="F31" i="73" s="1"/>
  <c r="G31" i="73" s="1"/>
  <c r="H31" i="73" s="1"/>
  <c r="I31" i="73" s="1"/>
  <c r="J31" i="73" s="1"/>
  <c r="K31" i="73" s="1"/>
  <c r="L31" i="73" s="1"/>
  <c r="M31" i="73" s="1"/>
  <c r="N31" i="73" s="1"/>
  <c r="O31" i="73" s="1"/>
  <c r="Q31" i="73" s="1"/>
  <c r="D31" i="73"/>
  <c r="A31" i="73"/>
  <c r="D30" i="73"/>
  <c r="E30" i="73" s="1"/>
  <c r="F30" i="73" s="1"/>
  <c r="G30" i="73" s="1"/>
  <c r="H30" i="73" s="1"/>
  <c r="I30" i="73" s="1"/>
  <c r="J30" i="73" s="1"/>
  <c r="K30" i="73" s="1"/>
  <c r="L30" i="73" s="1"/>
  <c r="M30" i="73" s="1"/>
  <c r="N30" i="73" s="1"/>
  <c r="O30" i="73" s="1"/>
  <c r="Q30" i="73" s="1"/>
  <c r="A30" i="73"/>
  <c r="Q29" i="73"/>
  <c r="Q28" i="73"/>
  <c r="S27" i="73"/>
  <c r="U27" i="73" s="1"/>
  <c r="Q27" i="73"/>
  <c r="E25" i="73"/>
  <c r="F25" i="73" s="1"/>
  <c r="G25" i="73" s="1"/>
  <c r="H25" i="73" s="1"/>
  <c r="I25" i="73" s="1"/>
  <c r="J25" i="73" s="1"/>
  <c r="K25" i="73" s="1"/>
  <c r="L25" i="73" s="1"/>
  <c r="M25" i="73" s="1"/>
  <c r="N25" i="73" s="1"/>
  <c r="O25" i="73" s="1"/>
  <c r="D25" i="73"/>
  <c r="P24" i="73"/>
  <c r="R44" i="73" s="1"/>
  <c r="G48" i="74"/>
  <c r="D41" i="74"/>
  <c r="E41" i="74" s="1"/>
  <c r="F41" i="74" s="1"/>
  <c r="G41" i="74" s="1"/>
  <c r="H41" i="74" s="1"/>
  <c r="I41" i="74" s="1"/>
  <c r="J41" i="74" s="1"/>
  <c r="K41" i="74" s="1"/>
  <c r="L41" i="74" s="1"/>
  <c r="M41" i="74" s="1"/>
  <c r="N41" i="74" s="1"/>
  <c r="O41" i="74" s="1"/>
  <c r="Q41" i="74" s="1"/>
  <c r="A41" i="74"/>
  <c r="D40" i="74"/>
  <c r="E40" i="74" s="1"/>
  <c r="F40" i="74" s="1"/>
  <c r="G40" i="74" s="1"/>
  <c r="H40" i="74" s="1"/>
  <c r="I40" i="74" s="1"/>
  <c r="J40" i="74" s="1"/>
  <c r="K40" i="74" s="1"/>
  <c r="L40" i="74" s="1"/>
  <c r="M40" i="74" s="1"/>
  <c r="N40" i="74" s="1"/>
  <c r="O40" i="74" s="1"/>
  <c r="Q40" i="74" s="1"/>
  <c r="A40" i="74"/>
  <c r="R39" i="74"/>
  <c r="D39" i="74"/>
  <c r="E39" i="74" s="1"/>
  <c r="F39" i="74" s="1"/>
  <c r="G39" i="74" s="1"/>
  <c r="H39" i="74" s="1"/>
  <c r="I39" i="74" s="1"/>
  <c r="J39" i="74" s="1"/>
  <c r="K39" i="74" s="1"/>
  <c r="L39" i="74" s="1"/>
  <c r="M39" i="74" s="1"/>
  <c r="N39" i="74" s="1"/>
  <c r="O39" i="74" s="1"/>
  <c r="Q39" i="74" s="1"/>
  <c r="A39" i="74"/>
  <c r="D38" i="74"/>
  <c r="E38" i="74" s="1"/>
  <c r="F38" i="74" s="1"/>
  <c r="G38" i="74" s="1"/>
  <c r="H38" i="74" s="1"/>
  <c r="I38" i="74" s="1"/>
  <c r="J38" i="74" s="1"/>
  <c r="K38" i="74" s="1"/>
  <c r="L38" i="74" s="1"/>
  <c r="M38" i="74" s="1"/>
  <c r="N38" i="74" s="1"/>
  <c r="O38" i="74" s="1"/>
  <c r="Q38" i="74" s="1"/>
  <c r="A38" i="74"/>
  <c r="D37" i="74"/>
  <c r="E37" i="74" s="1"/>
  <c r="F37" i="74" s="1"/>
  <c r="G37" i="74" s="1"/>
  <c r="H37" i="74" s="1"/>
  <c r="I37" i="74" s="1"/>
  <c r="J37" i="74" s="1"/>
  <c r="K37" i="74" s="1"/>
  <c r="L37" i="74" s="1"/>
  <c r="M37" i="74" s="1"/>
  <c r="N37" i="74" s="1"/>
  <c r="O37" i="74" s="1"/>
  <c r="Q37" i="74" s="1"/>
  <c r="A37" i="74"/>
  <c r="D36" i="74"/>
  <c r="E36" i="74" s="1"/>
  <c r="F36" i="74" s="1"/>
  <c r="G36" i="74" s="1"/>
  <c r="H36" i="74" s="1"/>
  <c r="I36" i="74" s="1"/>
  <c r="J36" i="74" s="1"/>
  <c r="K36" i="74" s="1"/>
  <c r="L36" i="74" s="1"/>
  <c r="M36" i="74" s="1"/>
  <c r="N36" i="74" s="1"/>
  <c r="O36" i="74" s="1"/>
  <c r="Q36" i="74" s="1"/>
  <c r="A36" i="74"/>
  <c r="D35" i="74"/>
  <c r="E35" i="74" s="1"/>
  <c r="F35" i="74" s="1"/>
  <c r="G35" i="74" s="1"/>
  <c r="H35" i="74" s="1"/>
  <c r="I35" i="74" s="1"/>
  <c r="J35" i="74" s="1"/>
  <c r="K35" i="74" s="1"/>
  <c r="L35" i="74" s="1"/>
  <c r="M35" i="74" s="1"/>
  <c r="N35" i="74" s="1"/>
  <c r="O35" i="74" s="1"/>
  <c r="Q35" i="74" s="1"/>
  <c r="R35" i="74" s="1"/>
  <c r="A35" i="74"/>
  <c r="D34" i="74"/>
  <c r="E34" i="74" s="1"/>
  <c r="F34" i="74" s="1"/>
  <c r="G34" i="74" s="1"/>
  <c r="H34" i="74" s="1"/>
  <c r="I34" i="74" s="1"/>
  <c r="J34" i="74" s="1"/>
  <c r="K34" i="74" s="1"/>
  <c r="L34" i="74" s="1"/>
  <c r="M34" i="74" s="1"/>
  <c r="N34" i="74" s="1"/>
  <c r="O34" i="74" s="1"/>
  <c r="Q34" i="74" s="1"/>
  <c r="A34" i="74"/>
  <c r="D33" i="74"/>
  <c r="E33" i="74" s="1"/>
  <c r="F33" i="74" s="1"/>
  <c r="G33" i="74" s="1"/>
  <c r="H33" i="74" s="1"/>
  <c r="I33" i="74" s="1"/>
  <c r="J33" i="74" s="1"/>
  <c r="K33" i="74" s="1"/>
  <c r="L33" i="74" s="1"/>
  <c r="M33" i="74" s="1"/>
  <c r="N33" i="74" s="1"/>
  <c r="O33" i="74" s="1"/>
  <c r="Q33" i="74" s="1"/>
  <c r="A33" i="74"/>
  <c r="D32" i="74"/>
  <c r="E32" i="74" s="1"/>
  <c r="F32" i="74" s="1"/>
  <c r="G32" i="74" s="1"/>
  <c r="H32" i="74" s="1"/>
  <c r="I32" i="74" s="1"/>
  <c r="J32" i="74" s="1"/>
  <c r="K32" i="74" s="1"/>
  <c r="L32" i="74" s="1"/>
  <c r="M32" i="74" s="1"/>
  <c r="N32" i="74" s="1"/>
  <c r="O32" i="74" s="1"/>
  <c r="Q32" i="74" s="1"/>
  <c r="A32" i="74"/>
  <c r="R31" i="74"/>
  <c r="D31" i="74"/>
  <c r="E31" i="74" s="1"/>
  <c r="F31" i="74" s="1"/>
  <c r="G31" i="74" s="1"/>
  <c r="H31" i="74" s="1"/>
  <c r="I31" i="74" s="1"/>
  <c r="J31" i="74" s="1"/>
  <c r="K31" i="74" s="1"/>
  <c r="L31" i="74" s="1"/>
  <c r="M31" i="74" s="1"/>
  <c r="N31" i="74" s="1"/>
  <c r="O31" i="74" s="1"/>
  <c r="Q31" i="74" s="1"/>
  <c r="A31" i="74"/>
  <c r="D30" i="74"/>
  <c r="E30" i="74" s="1"/>
  <c r="F30" i="74" s="1"/>
  <c r="G30" i="74" s="1"/>
  <c r="H30" i="74" s="1"/>
  <c r="I30" i="74" s="1"/>
  <c r="J30" i="74" s="1"/>
  <c r="K30" i="74" s="1"/>
  <c r="L30" i="74" s="1"/>
  <c r="M30" i="74" s="1"/>
  <c r="N30" i="74" s="1"/>
  <c r="O30" i="74" s="1"/>
  <c r="Q30" i="74" s="1"/>
  <c r="Q29" i="74"/>
  <c r="Q28" i="74"/>
  <c r="S27" i="74"/>
  <c r="U27" i="74" s="1"/>
  <c r="Q27" i="74"/>
  <c r="E25" i="74"/>
  <c r="F25" i="74" s="1"/>
  <c r="G25" i="74" s="1"/>
  <c r="H25" i="74" s="1"/>
  <c r="I25" i="74" s="1"/>
  <c r="J25" i="74" s="1"/>
  <c r="K25" i="74" s="1"/>
  <c r="L25" i="74" s="1"/>
  <c r="M25" i="74" s="1"/>
  <c r="N25" i="74" s="1"/>
  <c r="O25" i="74" s="1"/>
  <c r="D25" i="74"/>
  <c r="P24" i="74"/>
  <c r="G47" i="72"/>
  <c r="D43" i="72"/>
  <c r="E43" i="72" s="1"/>
  <c r="F43" i="72" s="1"/>
  <c r="G43" i="72" s="1"/>
  <c r="H43" i="72" s="1"/>
  <c r="I43" i="72" s="1"/>
  <c r="J43" i="72" s="1"/>
  <c r="K43" i="72" s="1"/>
  <c r="L43" i="72" s="1"/>
  <c r="M43" i="72" s="1"/>
  <c r="N43" i="72" s="1"/>
  <c r="O43" i="72" s="1"/>
  <c r="Q43" i="72" s="1"/>
  <c r="D42" i="72"/>
  <c r="E42" i="72" s="1"/>
  <c r="F42" i="72" s="1"/>
  <c r="G42" i="72" s="1"/>
  <c r="H42" i="72" s="1"/>
  <c r="I42" i="72" s="1"/>
  <c r="J42" i="72" s="1"/>
  <c r="K42" i="72" s="1"/>
  <c r="L42" i="72" s="1"/>
  <c r="M42" i="72" s="1"/>
  <c r="N42" i="72" s="1"/>
  <c r="O42" i="72" s="1"/>
  <c r="Q42" i="72" s="1"/>
  <c r="D41" i="72"/>
  <c r="E41" i="72" s="1"/>
  <c r="F41" i="72" s="1"/>
  <c r="G41" i="72" s="1"/>
  <c r="H41" i="72" s="1"/>
  <c r="I41" i="72" s="1"/>
  <c r="J41" i="72" s="1"/>
  <c r="K41" i="72" s="1"/>
  <c r="L41" i="72" s="1"/>
  <c r="M41" i="72" s="1"/>
  <c r="N41" i="72" s="1"/>
  <c r="O41" i="72" s="1"/>
  <c r="Q41" i="72" s="1"/>
  <c r="D40" i="72"/>
  <c r="E40" i="72" s="1"/>
  <c r="F40" i="72" s="1"/>
  <c r="G40" i="72" s="1"/>
  <c r="H40" i="72" s="1"/>
  <c r="I40" i="72" s="1"/>
  <c r="J40" i="72" s="1"/>
  <c r="K40" i="72" s="1"/>
  <c r="L40" i="72" s="1"/>
  <c r="M40" i="72" s="1"/>
  <c r="N40" i="72" s="1"/>
  <c r="O40" i="72" s="1"/>
  <c r="Q40" i="72" s="1"/>
  <c r="D39" i="72"/>
  <c r="E39" i="72" s="1"/>
  <c r="F39" i="72" s="1"/>
  <c r="G39" i="72" s="1"/>
  <c r="H39" i="72" s="1"/>
  <c r="I39" i="72" s="1"/>
  <c r="J39" i="72" s="1"/>
  <c r="K39" i="72" s="1"/>
  <c r="L39" i="72" s="1"/>
  <c r="M39" i="72" s="1"/>
  <c r="N39" i="72" s="1"/>
  <c r="O39" i="72" s="1"/>
  <c r="Q39" i="72" s="1"/>
  <c r="D38" i="72"/>
  <c r="E38" i="72" s="1"/>
  <c r="F38" i="72" s="1"/>
  <c r="G38" i="72" s="1"/>
  <c r="H38" i="72" s="1"/>
  <c r="I38" i="72" s="1"/>
  <c r="J38" i="72" s="1"/>
  <c r="K38" i="72" s="1"/>
  <c r="L38" i="72" s="1"/>
  <c r="M38" i="72" s="1"/>
  <c r="N38" i="72" s="1"/>
  <c r="O38" i="72" s="1"/>
  <c r="Q38" i="72" s="1"/>
  <c r="D37" i="72"/>
  <c r="E37" i="72" s="1"/>
  <c r="F37" i="72" s="1"/>
  <c r="G37" i="72" s="1"/>
  <c r="H37" i="72" s="1"/>
  <c r="I37" i="72" s="1"/>
  <c r="J37" i="72" s="1"/>
  <c r="K37" i="72" s="1"/>
  <c r="L37" i="72" s="1"/>
  <c r="M37" i="72" s="1"/>
  <c r="N37" i="72" s="1"/>
  <c r="O37" i="72" s="1"/>
  <c r="Q37" i="72" s="1"/>
  <c r="E36" i="72"/>
  <c r="F36" i="72" s="1"/>
  <c r="G36" i="72" s="1"/>
  <c r="H36" i="72" s="1"/>
  <c r="I36" i="72" s="1"/>
  <c r="J36" i="72" s="1"/>
  <c r="K36" i="72" s="1"/>
  <c r="L36" i="72" s="1"/>
  <c r="M36" i="72" s="1"/>
  <c r="N36" i="72" s="1"/>
  <c r="O36" i="72" s="1"/>
  <c r="Q36" i="72" s="1"/>
  <c r="D36" i="72"/>
  <c r="R35" i="72"/>
  <c r="D35" i="72"/>
  <c r="E35" i="72" s="1"/>
  <c r="F35" i="72" s="1"/>
  <c r="G35" i="72" s="1"/>
  <c r="H35" i="72" s="1"/>
  <c r="I35" i="72" s="1"/>
  <c r="J35" i="72" s="1"/>
  <c r="K35" i="72" s="1"/>
  <c r="L35" i="72" s="1"/>
  <c r="M35" i="72" s="1"/>
  <c r="N35" i="72" s="1"/>
  <c r="O35" i="72" s="1"/>
  <c r="Q35" i="72" s="1"/>
  <c r="D34" i="72"/>
  <c r="E34" i="72" s="1"/>
  <c r="F34" i="72" s="1"/>
  <c r="G34" i="72" s="1"/>
  <c r="H34" i="72" s="1"/>
  <c r="I34" i="72" s="1"/>
  <c r="J34" i="72" s="1"/>
  <c r="K34" i="72" s="1"/>
  <c r="L34" i="72" s="1"/>
  <c r="M34" i="72" s="1"/>
  <c r="N34" i="72" s="1"/>
  <c r="O34" i="72" s="1"/>
  <c r="Q34" i="72" s="1"/>
  <c r="D33" i="72"/>
  <c r="E33" i="72" s="1"/>
  <c r="F33" i="72" s="1"/>
  <c r="G33" i="72" s="1"/>
  <c r="H33" i="72" s="1"/>
  <c r="I33" i="72" s="1"/>
  <c r="J33" i="72" s="1"/>
  <c r="K33" i="72" s="1"/>
  <c r="L33" i="72" s="1"/>
  <c r="M33" i="72" s="1"/>
  <c r="N33" i="72" s="1"/>
  <c r="O33" i="72" s="1"/>
  <c r="Q33" i="72" s="1"/>
  <c r="E32" i="72"/>
  <c r="F32" i="72" s="1"/>
  <c r="G32" i="72" s="1"/>
  <c r="H32" i="72" s="1"/>
  <c r="I32" i="72" s="1"/>
  <c r="J32" i="72" s="1"/>
  <c r="K32" i="72" s="1"/>
  <c r="L32" i="72" s="1"/>
  <c r="M32" i="72" s="1"/>
  <c r="N32" i="72" s="1"/>
  <c r="O32" i="72" s="1"/>
  <c r="Q32" i="72" s="1"/>
  <c r="D32" i="72"/>
  <c r="D31" i="72"/>
  <c r="E31" i="72" s="1"/>
  <c r="F31" i="72" s="1"/>
  <c r="G31" i="72" s="1"/>
  <c r="H31" i="72" s="1"/>
  <c r="I31" i="72" s="1"/>
  <c r="J31" i="72" s="1"/>
  <c r="K31" i="72" s="1"/>
  <c r="L31" i="72" s="1"/>
  <c r="M31" i="72" s="1"/>
  <c r="N31" i="72" s="1"/>
  <c r="O31" i="72" s="1"/>
  <c r="Q31" i="72" s="1"/>
  <c r="D30" i="72"/>
  <c r="E30" i="72" s="1"/>
  <c r="F30" i="72" s="1"/>
  <c r="G30" i="72" s="1"/>
  <c r="H30" i="72" s="1"/>
  <c r="I30" i="72" s="1"/>
  <c r="J30" i="72" s="1"/>
  <c r="K30" i="72" s="1"/>
  <c r="L30" i="72" s="1"/>
  <c r="M30" i="72" s="1"/>
  <c r="N30" i="72" s="1"/>
  <c r="O30" i="72" s="1"/>
  <c r="Q30" i="72" s="1"/>
  <c r="Q29" i="72"/>
  <c r="Q28" i="72"/>
  <c r="S27" i="72"/>
  <c r="U27" i="72" s="1"/>
  <c r="Q27" i="72"/>
  <c r="D25" i="72"/>
  <c r="E25" i="72" s="1"/>
  <c r="F25" i="72" s="1"/>
  <c r="G25" i="72" s="1"/>
  <c r="H25" i="72" s="1"/>
  <c r="I25" i="72" s="1"/>
  <c r="J25" i="72" s="1"/>
  <c r="K25" i="72" s="1"/>
  <c r="L25" i="72" s="1"/>
  <c r="M25" i="72" s="1"/>
  <c r="N25" i="72" s="1"/>
  <c r="O25" i="72" s="1"/>
  <c r="P24" i="72"/>
  <c r="G42" i="60"/>
  <c r="D36" i="60"/>
  <c r="E36" i="60" s="1"/>
  <c r="F36" i="60" s="1"/>
  <c r="G36" i="60" s="1"/>
  <c r="H36" i="60" s="1"/>
  <c r="I36" i="60" s="1"/>
  <c r="J36" i="60" s="1"/>
  <c r="K36" i="60" s="1"/>
  <c r="L36" i="60" s="1"/>
  <c r="M36" i="60" s="1"/>
  <c r="N36" i="60" s="1"/>
  <c r="O36" i="60" s="1"/>
  <c r="P36" i="60" s="1"/>
  <c r="Q36" i="60" s="1"/>
  <c r="R36" i="60" s="1"/>
  <c r="A36" i="60"/>
  <c r="D35" i="60"/>
  <c r="E35" i="60" s="1"/>
  <c r="F35" i="60" s="1"/>
  <c r="G35" i="60" s="1"/>
  <c r="H35" i="60" s="1"/>
  <c r="I35" i="60" s="1"/>
  <c r="J35" i="60" s="1"/>
  <c r="K35" i="60" s="1"/>
  <c r="L35" i="60" s="1"/>
  <c r="M35" i="60" s="1"/>
  <c r="N35" i="60" s="1"/>
  <c r="O35" i="60" s="1"/>
  <c r="P35" i="60" s="1"/>
  <c r="Q35" i="60" s="1"/>
  <c r="R35" i="60" s="1"/>
  <c r="A35" i="60"/>
  <c r="E34" i="60"/>
  <c r="F34" i="60" s="1"/>
  <c r="G34" i="60" s="1"/>
  <c r="H34" i="60" s="1"/>
  <c r="I34" i="60" s="1"/>
  <c r="J34" i="60" s="1"/>
  <c r="K34" i="60" s="1"/>
  <c r="L34" i="60" s="1"/>
  <c r="M34" i="60" s="1"/>
  <c r="N34" i="60" s="1"/>
  <c r="O34" i="60" s="1"/>
  <c r="P34" i="60" s="1"/>
  <c r="Q34" i="60" s="1"/>
  <c r="R34" i="60" s="1"/>
  <c r="D34" i="60"/>
  <c r="A34" i="60"/>
  <c r="D33" i="60"/>
  <c r="E33" i="60" s="1"/>
  <c r="F33" i="60" s="1"/>
  <c r="G33" i="60" s="1"/>
  <c r="H33" i="60" s="1"/>
  <c r="I33" i="60" s="1"/>
  <c r="J33" i="60" s="1"/>
  <c r="K33" i="60" s="1"/>
  <c r="L33" i="60" s="1"/>
  <c r="M33" i="60" s="1"/>
  <c r="N33" i="60" s="1"/>
  <c r="O33" i="60" s="1"/>
  <c r="P33" i="60" s="1"/>
  <c r="Q33" i="60" s="1"/>
  <c r="R33" i="60" s="1"/>
  <c r="A33" i="60"/>
  <c r="D32" i="60"/>
  <c r="E32" i="60" s="1"/>
  <c r="F32" i="60" s="1"/>
  <c r="G32" i="60" s="1"/>
  <c r="H32" i="60" s="1"/>
  <c r="I32" i="60" s="1"/>
  <c r="J32" i="60" s="1"/>
  <c r="K32" i="60" s="1"/>
  <c r="L32" i="60" s="1"/>
  <c r="M32" i="60" s="1"/>
  <c r="N32" i="60" s="1"/>
  <c r="O32" i="60" s="1"/>
  <c r="P32" i="60" s="1"/>
  <c r="Q32" i="60" s="1"/>
  <c r="R32" i="60" s="1"/>
  <c r="A32" i="60"/>
  <c r="D31" i="60"/>
  <c r="E31" i="60" s="1"/>
  <c r="F31" i="60" s="1"/>
  <c r="G31" i="60" s="1"/>
  <c r="H31" i="60" s="1"/>
  <c r="I31" i="60" s="1"/>
  <c r="J31" i="60" s="1"/>
  <c r="K31" i="60" s="1"/>
  <c r="L31" i="60" s="1"/>
  <c r="M31" i="60" s="1"/>
  <c r="N31" i="60" s="1"/>
  <c r="O31" i="60" s="1"/>
  <c r="P31" i="60" s="1"/>
  <c r="Q31" i="60" s="1"/>
  <c r="R31" i="60" s="1"/>
  <c r="W30" i="60"/>
  <c r="W29" i="60"/>
  <c r="W28" i="60"/>
  <c r="V28" i="60"/>
  <c r="D26" i="60"/>
  <c r="E26" i="60" s="1"/>
  <c r="F26" i="60" s="1"/>
  <c r="G26" i="60" s="1"/>
  <c r="H26" i="60" s="1"/>
  <c r="I26" i="60" s="1"/>
  <c r="J26" i="60" s="1"/>
  <c r="K26" i="60" s="1"/>
  <c r="L26" i="60" s="1"/>
  <c r="M26" i="60" s="1"/>
  <c r="N26" i="60" s="1"/>
  <c r="O26" i="60" s="1"/>
  <c r="P26" i="60" s="1"/>
  <c r="Q26" i="60" s="1"/>
  <c r="R26" i="60" s="1"/>
  <c r="S25" i="60"/>
  <c r="S33" i="60" s="1"/>
  <c r="U33" i="60" s="1"/>
  <c r="G51" i="25"/>
  <c r="D46" i="25"/>
  <c r="E46" i="25" s="1"/>
  <c r="F46" i="25" s="1"/>
  <c r="G46" i="25" s="1"/>
  <c r="H46" i="25" s="1"/>
  <c r="I46" i="25" s="1"/>
  <c r="J46" i="25" s="1"/>
  <c r="K46" i="25" s="1"/>
  <c r="L46" i="25" s="1"/>
  <c r="M46" i="25" s="1"/>
  <c r="N46" i="25" s="1"/>
  <c r="O46" i="25" s="1"/>
  <c r="P46" i="25" s="1"/>
  <c r="Q46" i="25" s="1"/>
  <c r="R46" i="25" s="1"/>
  <c r="A46" i="25"/>
  <c r="D45" i="25"/>
  <c r="E45" i="25" s="1"/>
  <c r="F45" i="25" s="1"/>
  <c r="G45" i="25" s="1"/>
  <c r="H45" i="25" s="1"/>
  <c r="I45" i="25" s="1"/>
  <c r="J45" i="25" s="1"/>
  <c r="K45" i="25" s="1"/>
  <c r="L45" i="25" s="1"/>
  <c r="M45" i="25" s="1"/>
  <c r="N45" i="25" s="1"/>
  <c r="O45" i="25" s="1"/>
  <c r="P45" i="25" s="1"/>
  <c r="Q45" i="25" s="1"/>
  <c r="R45" i="25" s="1"/>
  <c r="A45" i="25"/>
  <c r="D44" i="25"/>
  <c r="E44" i="25" s="1"/>
  <c r="F44" i="25" s="1"/>
  <c r="G44" i="25" s="1"/>
  <c r="H44" i="25" s="1"/>
  <c r="I44" i="25" s="1"/>
  <c r="J44" i="25" s="1"/>
  <c r="K44" i="25" s="1"/>
  <c r="L44" i="25" s="1"/>
  <c r="M44" i="25" s="1"/>
  <c r="N44" i="25" s="1"/>
  <c r="O44" i="25" s="1"/>
  <c r="P44" i="25" s="1"/>
  <c r="Q44" i="25" s="1"/>
  <c r="R44" i="25" s="1"/>
  <c r="A44" i="25"/>
  <c r="D43" i="25"/>
  <c r="E43" i="25" s="1"/>
  <c r="F43" i="25" s="1"/>
  <c r="G43" i="25" s="1"/>
  <c r="H43" i="25" s="1"/>
  <c r="I43" i="25" s="1"/>
  <c r="J43" i="25" s="1"/>
  <c r="K43" i="25" s="1"/>
  <c r="L43" i="25" s="1"/>
  <c r="M43" i="25" s="1"/>
  <c r="N43" i="25" s="1"/>
  <c r="O43" i="25" s="1"/>
  <c r="P43" i="25" s="1"/>
  <c r="Q43" i="25" s="1"/>
  <c r="R43" i="25" s="1"/>
  <c r="A43" i="25"/>
  <c r="H42" i="25"/>
  <c r="I42" i="25" s="1"/>
  <c r="J42" i="25" s="1"/>
  <c r="K42" i="25" s="1"/>
  <c r="L42" i="25" s="1"/>
  <c r="M42" i="25" s="1"/>
  <c r="N42" i="25" s="1"/>
  <c r="O42" i="25" s="1"/>
  <c r="P42" i="25" s="1"/>
  <c r="Q42" i="25" s="1"/>
  <c r="R42" i="25" s="1"/>
  <c r="D42" i="25"/>
  <c r="E42" i="25" s="1"/>
  <c r="F42" i="25" s="1"/>
  <c r="G42" i="25" s="1"/>
  <c r="A42" i="25"/>
  <c r="D41" i="25"/>
  <c r="E41" i="25" s="1"/>
  <c r="F41" i="25" s="1"/>
  <c r="G41" i="25" s="1"/>
  <c r="H41" i="25" s="1"/>
  <c r="I41" i="25" s="1"/>
  <c r="J41" i="25" s="1"/>
  <c r="K41" i="25" s="1"/>
  <c r="L41" i="25" s="1"/>
  <c r="M41" i="25" s="1"/>
  <c r="N41" i="25" s="1"/>
  <c r="O41" i="25" s="1"/>
  <c r="P41" i="25" s="1"/>
  <c r="Q41" i="25" s="1"/>
  <c r="R41" i="25" s="1"/>
  <c r="A41" i="25"/>
  <c r="D40" i="25"/>
  <c r="E40" i="25" s="1"/>
  <c r="F40" i="25" s="1"/>
  <c r="G40" i="25" s="1"/>
  <c r="H40" i="25" s="1"/>
  <c r="I40" i="25" s="1"/>
  <c r="J40" i="25" s="1"/>
  <c r="K40" i="25" s="1"/>
  <c r="L40" i="25" s="1"/>
  <c r="M40" i="25" s="1"/>
  <c r="N40" i="25" s="1"/>
  <c r="O40" i="25" s="1"/>
  <c r="P40" i="25" s="1"/>
  <c r="Q40" i="25" s="1"/>
  <c r="R40" i="25" s="1"/>
  <c r="A40" i="25"/>
  <c r="D39" i="25"/>
  <c r="E39" i="25" s="1"/>
  <c r="F39" i="25" s="1"/>
  <c r="G39" i="25" s="1"/>
  <c r="H39" i="25" s="1"/>
  <c r="I39" i="25" s="1"/>
  <c r="J39" i="25" s="1"/>
  <c r="K39" i="25" s="1"/>
  <c r="L39" i="25" s="1"/>
  <c r="M39" i="25" s="1"/>
  <c r="N39" i="25" s="1"/>
  <c r="O39" i="25" s="1"/>
  <c r="P39" i="25" s="1"/>
  <c r="Q39" i="25" s="1"/>
  <c r="R39" i="25" s="1"/>
  <c r="A39" i="25"/>
  <c r="D38" i="25"/>
  <c r="E38" i="25" s="1"/>
  <c r="F38" i="25" s="1"/>
  <c r="G38" i="25" s="1"/>
  <c r="H38" i="25" s="1"/>
  <c r="I38" i="25" s="1"/>
  <c r="J38" i="25" s="1"/>
  <c r="K38" i="25" s="1"/>
  <c r="L38" i="25" s="1"/>
  <c r="M38" i="25" s="1"/>
  <c r="N38" i="25" s="1"/>
  <c r="O38" i="25" s="1"/>
  <c r="P38" i="25" s="1"/>
  <c r="Q38" i="25" s="1"/>
  <c r="R38" i="25" s="1"/>
  <c r="X38" i="25" s="1"/>
  <c r="Y38" i="25" s="1"/>
  <c r="A38" i="25"/>
  <c r="F37" i="25"/>
  <c r="G37" i="25" s="1"/>
  <c r="H37" i="25" s="1"/>
  <c r="I37" i="25" s="1"/>
  <c r="J37" i="25" s="1"/>
  <c r="K37" i="25" s="1"/>
  <c r="L37" i="25" s="1"/>
  <c r="M37" i="25" s="1"/>
  <c r="N37" i="25" s="1"/>
  <c r="O37" i="25" s="1"/>
  <c r="P37" i="25" s="1"/>
  <c r="Q37" i="25" s="1"/>
  <c r="R37" i="25" s="1"/>
  <c r="D37" i="25"/>
  <c r="E37" i="25" s="1"/>
  <c r="A37" i="25"/>
  <c r="E36" i="25"/>
  <c r="F36" i="25" s="1"/>
  <c r="G36" i="25" s="1"/>
  <c r="H36" i="25" s="1"/>
  <c r="I36" i="25" s="1"/>
  <c r="J36" i="25" s="1"/>
  <c r="K36" i="25" s="1"/>
  <c r="L36" i="25" s="1"/>
  <c r="M36" i="25" s="1"/>
  <c r="N36" i="25" s="1"/>
  <c r="O36" i="25" s="1"/>
  <c r="P36" i="25" s="1"/>
  <c r="Q36" i="25" s="1"/>
  <c r="R36" i="25" s="1"/>
  <c r="D36" i="25"/>
  <c r="A36" i="25"/>
  <c r="D35" i="25"/>
  <c r="E35" i="25" s="1"/>
  <c r="F35" i="25" s="1"/>
  <c r="G35" i="25" s="1"/>
  <c r="H35" i="25" s="1"/>
  <c r="I35" i="25" s="1"/>
  <c r="J35" i="25" s="1"/>
  <c r="K35" i="25" s="1"/>
  <c r="L35" i="25" s="1"/>
  <c r="M35" i="25" s="1"/>
  <c r="N35" i="25" s="1"/>
  <c r="O35" i="25" s="1"/>
  <c r="P35" i="25" s="1"/>
  <c r="Q35" i="25" s="1"/>
  <c r="R35" i="25" s="1"/>
  <c r="A35" i="25"/>
  <c r="D34" i="25"/>
  <c r="E34" i="25" s="1"/>
  <c r="F34" i="25" s="1"/>
  <c r="G34" i="25" s="1"/>
  <c r="H34" i="25" s="1"/>
  <c r="I34" i="25" s="1"/>
  <c r="J34" i="25" s="1"/>
  <c r="K34" i="25" s="1"/>
  <c r="L34" i="25" s="1"/>
  <c r="M34" i="25" s="1"/>
  <c r="N34" i="25" s="1"/>
  <c r="O34" i="25" s="1"/>
  <c r="P34" i="25" s="1"/>
  <c r="Q34" i="25" s="1"/>
  <c r="R34" i="25" s="1"/>
  <c r="A34" i="25"/>
  <c r="D33" i="25"/>
  <c r="E33" i="25" s="1"/>
  <c r="F33" i="25" s="1"/>
  <c r="G33" i="25" s="1"/>
  <c r="H33" i="25" s="1"/>
  <c r="I33" i="25" s="1"/>
  <c r="J33" i="25" s="1"/>
  <c r="K33" i="25" s="1"/>
  <c r="L33" i="25" s="1"/>
  <c r="M33" i="25" s="1"/>
  <c r="N33" i="25" s="1"/>
  <c r="O33" i="25" s="1"/>
  <c r="P33" i="25" s="1"/>
  <c r="Q33" i="25" s="1"/>
  <c r="R33" i="25" s="1"/>
  <c r="A33" i="25"/>
  <c r="H32" i="25"/>
  <c r="I32" i="25" s="1"/>
  <c r="J32" i="25" s="1"/>
  <c r="K32" i="25" s="1"/>
  <c r="L32" i="25" s="1"/>
  <c r="M32" i="25" s="1"/>
  <c r="N32" i="25" s="1"/>
  <c r="O32" i="25" s="1"/>
  <c r="P32" i="25" s="1"/>
  <c r="Q32" i="25" s="1"/>
  <c r="R32" i="25" s="1"/>
  <c r="D32" i="25"/>
  <c r="E32" i="25" s="1"/>
  <c r="F32" i="25" s="1"/>
  <c r="G32" i="25" s="1"/>
  <c r="A32" i="25"/>
  <c r="D31" i="25"/>
  <c r="E31" i="25" s="1"/>
  <c r="F31" i="25" s="1"/>
  <c r="G31" i="25" s="1"/>
  <c r="H31" i="25" s="1"/>
  <c r="I31" i="25" s="1"/>
  <c r="J31" i="25" s="1"/>
  <c r="K31" i="25" s="1"/>
  <c r="L31" i="25" s="1"/>
  <c r="M31" i="25" s="1"/>
  <c r="N31" i="25" s="1"/>
  <c r="O31" i="25" s="1"/>
  <c r="P31" i="25" s="1"/>
  <c r="Q31" i="25" s="1"/>
  <c r="R31" i="25" s="1"/>
  <c r="W30" i="25"/>
  <c r="W29" i="25"/>
  <c r="W28" i="25"/>
  <c r="V28" i="25"/>
  <c r="H26" i="25"/>
  <c r="I26" i="25" s="1"/>
  <c r="J26" i="25" s="1"/>
  <c r="K26" i="25" s="1"/>
  <c r="L26" i="25" s="1"/>
  <c r="M26" i="25" s="1"/>
  <c r="N26" i="25" s="1"/>
  <c r="O26" i="25" s="1"/>
  <c r="P26" i="25" s="1"/>
  <c r="Q26" i="25" s="1"/>
  <c r="R26" i="25" s="1"/>
  <c r="D26" i="25"/>
  <c r="E26" i="25" s="1"/>
  <c r="F26" i="25" s="1"/>
  <c r="G26" i="25" s="1"/>
  <c r="S25" i="25"/>
  <c r="S46" i="25" s="1"/>
  <c r="U46" i="25" s="1"/>
  <c r="N34" i="188" l="1"/>
  <c r="N30" i="188"/>
  <c r="N28" i="188"/>
  <c r="N27" i="188"/>
  <c r="N33" i="188"/>
  <c r="N32" i="188"/>
  <c r="N29" i="188"/>
  <c r="N31" i="188"/>
  <c r="S33" i="25"/>
  <c r="U33" i="25" s="1"/>
  <c r="S36" i="25"/>
  <c r="U36" i="25" s="1"/>
  <c r="S39" i="25"/>
  <c r="U39" i="25" s="1"/>
  <c r="S43" i="25"/>
  <c r="U43" i="25" s="1"/>
  <c r="S31" i="25"/>
  <c r="U31" i="25" s="1"/>
  <c r="S41" i="25"/>
  <c r="U41" i="25" s="1"/>
  <c r="S45" i="25"/>
  <c r="U45" i="25" s="1"/>
  <c r="P34" i="78"/>
  <c r="S34" i="60"/>
  <c r="U34" i="60" s="1"/>
  <c r="P27" i="78"/>
  <c r="P29" i="78"/>
  <c r="P31" i="78"/>
  <c r="P33" i="78"/>
  <c r="P35" i="78"/>
  <c r="P28" i="78"/>
  <c r="P30" i="78"/>
  <c r="P32" i="78"/>
  <c r="P28" i="77"/>
  <c r="P30" i="77"/>
  <c r="P32" i="77"/>
  <c r="P34" i="77"/>
  <c r="P36" i="77"/>
  <c r="P27" i="77"/>
  <c r="P29" i="77"/>
  <c r="P31" i="77"/>
  <c r="P33" i="77"/>
  <c r="P27" i="76"/>
  <c r="P29" i="76"/>
  <c r="P31" i="76"/>
  <c r="P33" i="76"/>
  <c r="P35" i="76"/>
  <c r="P37" i="76"/>
  <c r="P39" i="76"/>
  <c r="P41" i="76"/>
  <c r="P28" i="76"/>
  <c r="P30" i="76"/>
  <c r="P32" i="76"/>
  <c r="P34" i="76"/>
  <c r="P36" i="76"/>
  <c r="P38" i="76"/>
  <c r="R30" i="73"/>
  <c r="R31" i="73"/>
  <c r="R32" i="73"/>
  <c r="R33" i="73"/>
  <c r="R35" i="73"/>
  <c r="R36" i="73"/>
  <c r="R37" i="73"/>
  <c r="R38" i="73"/>
  <c r="R39" i="73"/>
  <c r="R40" i="73"/>
  <c r="R41" i="73"/>
  <c r="R42" i="73"/>
  <c r="R43" i="73"/>
  <c r="R34" i="73"/>
  <c r="R30" i="74"/>
  <c r="R34" i="74"/>
  <c r="R38" i="74"/>
  <c r="R33" i="74"/>
  <c r="R37" i="74"/>
  <c r="R41" i="74"/>
  <c r="R32" i="74"/>
  <c r="R36" i="74"/>
  <c r="R40" i="74"/>
  <c r="R39" i="72"/>
  <c r="R43" i="72"/>
  <c r="R40" i="72"/>
  <c r="R31" i="72"/>
  <c r="R30" i="72"/>
  <c r="R34" i="72"/>
  <c r="R38" i="72"/>
  <c r="R42" i="72"/>
  <c r="R33" i="72"/>
  <c r="R37" i="72"/>
  <c r="R41" i="72"/>
  <c r="R32" i="72"/>
  <c r="R36" i="72"/>
  <c r="T31" i="60"/>
  <c r="X31" i="60"/>
  <c r="Y31" i="60" s="1"/>
  <c r="X33" i="60"/>
  <c r="Y33" i="60" s="1"/>
  <c r="T33" i="60"/>
  <c r="T36" i="60"/>
  <c r="X36" i="60"/>
  <c r="Y36" i="60" s="1"/>
  <c r="X34" i="60"/>
  <c r="Y34" i="60" s="1"/>
  <c r="T34" i="60"/>
  <c r="T32" i="60"/>
  <c r="X32" i="60"/>
  <c r="Y32" i="60" s="1"/>
  <c r="T35" i="60"/>
  <c r="X35" i="60"/>
  <c r="Y35" i="60" s="1"/>
  <c r="S31" i="60"/>
  <c r="U31" i="60" s="1"/>
  <c r="S35" i="60"/>
  <c r="U35" i="60" s="1"/>
  <c r="S32" i="60"/>
  <c r="U32" i="60" s="1"/>
  <c r="S36" i="60"/>
  <c r="U36" i="60" s="1"/>
  <c r="X32" i="25"/>
  <c r="Y32" i="25" s="1"/>
  <c r="T32" i="25"/>
  <c r="X36" i="25"/>
  <c r="Y36" i="25" s="1"/>
  <c r="T36" i="25"/>
  <c r="T37" i="25"/>
  <c r="X37" i="25"/>
  <c r="Y37" i="25" s="1"/>
  <c r="X35" i="25"/>
  <c r="Y35" i="25" s="1"/>
  <c r="S35" i="25"/>
  <c r="T35" i="25" s="1"/>
  <c r="U35" i="25" s="1"/>
  <c r="V35" i="25" s="1"/>
  <c r="T41" i="25"/>
  <c r="X41" i="25"/>
  <c r="Y41" i="25" s="1"/>
  <c r="X43" i="25"/>
  <c r="Y43" i="25" s="1"/>
  <c r="T43" i="25"/>
  <c r="T34" i="25"/>
  <c r="X34" i="25"/>
  <c r="Y34" i="25" s="1"/>
  <c r="T40" i="25"/>
  <c r="X40" i="25"/>
  <c r="Y40" i="25" s="1"/>
  <c r="X42" i="25"/>
  <c r="Y42" i="25" s="1"/>
  <c r="T42" i="25"/>
  <c r="T31" i="25"/>
  <c r="X31" i="25"/>
  <c r="Y31" i="25" s="1"/>
  <c r="X33" i="25"/>
  <c r="Y33" i="25" s="1"/>
  <c r="T33" i="25"/>
  <c r="X39" i="25"/>
  <c r="Y39" i="25" s="1"/>
  <c r="T39" i="25"/>
  <c r="T45" i="25"/>
  <c r="X45" i="25"/>
  <c r="Y45" i="25" s="1"/>
  <c r="T44" i="25"/>
  <c r="X44" i="25"/>
  <c r="Y44" i="25" s="1"/>
  <c r="X46" i="25"/>
  <c r="Y46" i="25" s="1"/>
  <c r="T46" i="25"/>
  <c r="S34" i="25"/>
  <c r="U34" i="25" s="1"/>
  <c r="S37" i="25"/>
  <c r="U37" i="25" s="1"/>
  <c r="S40" i="25"/>
  <c r="U40" i="25" s="1"/>
  <c r="S44" i="25"/>
  <c r="U44" i="25" s="1"/>
  <c r="S32" i="25"/>
  <c r="U32" i="25" s="1"/>
  <c r="S42" i="25"/>
  <c r="U42" i="25" s="1"/>
  <c r="D33" i="110"/>
  <c r="E33" i="110" s="1"/>
  <c r="F33" i="110" s="1"/>
  <c r="G33" i="110" s="1"/>
  <c r="H33" i="110" s="1"/>
  <c r="I33" i="110" s="1"/>
  <c r="J33" i="110" s="1"/>
  <c r="K33" i="110" s="1"/>
  <c r="L33" i="110" s="1"/>
  <c r="M33" i="110" s="1"/>
  <c r="N33" i="110" s="1"/>
  <c r="D34" i="110"/>
  <c r="E34" i="110" s="1"/>
  <c r="F34" i="110" s="1"/>
  <c r="G34" i="110" s="1"/>
  <c r="H34" i="110" s="1"/>
  <c r="I34" i="110" s="1"/>
  <c r="J34" i="110" s="1"/>
  <c r="K34" i="110" s="1"/>
  <c r="L34" i="110" s="1"/>
  <c r="M34" i="110" s="1"/>
  <c r="N34" i="110" s="1"/>
  <c r="D35" i="110"/>
  <c r="E35" i="110"/>
  <c r="F35" i="110" s="1"/>
  <c r="G35" i="110" s="1"/>
  <c r="H35" i="110" s="1"/>
  <c r="I35" i="110" s="1"/>
  <c r="J35" i="110" s="1"/>
  <c r="K35" i="110" s="1"/>
  <c r="L35" i="110" s="1"/>
  <c r="M35" i="110" s="1"/>
  <c r="N35" i="110" s="1"/>
  <c r="D36" i="110"/>
  <c r="E36" i="110" s="1"/>
  <c r="F36" i="110" s="1"/>
  <c r="G36" i="110" s="1"/>
  <c r="H36" i="110" s="1"/>
  <c r="I36" i="110" s="1"/>
  <c r="J36" i="110" s="1"/>
  <c r="K36" i="110" s="1"/>
  <c r="L36" i="110" s="1"/>
  <c r="M36" i="110" s="1"/>
  <c r="N36" i="110" s="1"/>
  <c r="D37" i="110"/>
  <c r="E37" i="110" s="1"/>
  <c r="F37" i="110" s="1"/>
  <c r="G37" i="110" s="1"/>
  <c r="H37" i="110" s="1"/>
  <c r="I37" i="110" s="1"/>
  <c r="J37" i="110" s="1"/>
  <c r="K37" i="110" s="1"/>
  <c r="L37" i="110" s="1"/>
  <c r="M37" i="110" s="1"/>
  <c r="N37" i="110" s="1"/>
  <c r="D38" i="110"/>
  <c r="E38" i="110" s="1"/>
  <c r="F38" i="110" s="1"/>
  <c r="G38" i="110" s="1"/>
  <c r="H38" i="110" s="1"/>
  <c r="I38" i="110" s="1"/>
  <c r="J38" i="110" s="1"/>
  <c r="K38" i="110" s="1"/>
  <c r="L38" i="110" s="1"/>
  <c r="M38" i="110" s="1"/>
  <c r="N38" i="110" s="1"/>
  <c r="D39" i="110"/>
  <c r="E39" i="110" s="1"/>
  <c r="F39" i="110" s="1"/>
  <c r="G39" i="110" s="1"/>
  <c r="H39" i="110" s="1"/>
  <c r="I39" i="110" s="1"/>
  <c r="J39" i="110" s="1"/>
  <c r="K39" i="110" s="1"/>
  <c r="L39" i="110" s="1"/>
  <c r="M39" i="110" s="1"/>
  <c r="N39" i="110" s="1"/>
  <c r="D40" i="110"/>
  <c r="E40" i="110" s="1"/>
  <c r="F40" i="110" s="1"/>
  <c r="G40" i="110" s="1"/>
  <c r="H40" i="110" s="1"/>
  <c r="I40" i="110" s="1"/>
  <c r="J40" i="110" s="1"/>
  <c r="K40" i="110" s="1"/>
  <c r="L40" i="110" s="1"/>
  <c r="M40" i="110" s="1"/>
  <c r="N40" i="110" s="1"/>
  <c r="D41" i="110"/>
  <c r="E41" i="110" s="1"/>
  <c r="F41" i="110" s="1"/>
  <c r="G41" i="110" s="1"/>
  <c r="H41" i="110" s="1"/>
  <c r="I41" i="110" s="1"/>
  <c r="J41" i="110" s="1"/>
  <c r="K41" i="110" s="1"/>
  <c r="L41" i="110" s="1"/>
  <c r="M41" i="110" s="1"/>
  <c r="N41" i="110" s="1"/>
  <c r="D42" i="110"/>
  <c r="E42" i="110" s="1"/>
  <c r="F42" i="110" s="1"/>
  <c r="G42" i="110" s="1"/>
  <c r="H42" i="110" s="1"/>
  <c r="I42" i="110" s="1"/>
  <c r="J42" i="110" s="1"/>
  <c r="K42" i="110" s="1"/>
  <c r="L42" i="110" s="1"/>
  <c r="M42" i="110" s="1"/>
  <c r="N42" i="110" s="1"/>
  <c r="D43" i="110"/>
  <c r="E43" i="110" s="1"/>
  <c r="F43" i="110" s="1"/>
  <c r="G43" i="110" s="1"/>
  <c r="H43" i="110" s="1"/>
  <c r="I43" i="110" s="1"/>
  <c r="J43" i="110" s="1"/>
  <c r="K43" i="110" s="1"/>
  <c r="L43" i="110" s="1"/>
  <c r="M43" i="110" s="1"/>
  <c r="N43" i="110" s="1"/>
  <c r="D44" i="110"/>
  <c r="E44" i="110" s="1"/>
  <c r="F44" i="110" s="1"/>
  <c r="G44" i="110" s="1"/>
  <c r="H44" i="110" s="1"/>
  <c r="I44" i="110" s="1"/>
  <c r="J44" i="110" s="1"/>
  <c r="K44" i="110" s="1"/>
  <c r="L44" i="110" s="1"/>
  <c r="M44" i="110" s="1"/>
  <c r="N44" i="110" s="1"/>
  <c r="D45" i="110"/>
  <c r="E45" i="110" s="1"/>
  <c r="F45" i="110" s="1"/>
  <c r="G45" i="110" s="1"/>
  <c r="H45" i="110" s="1"/>
  <c r="I45" i="110" s="1"/>
  <c r="J45" i="110" s="1"/>
  <c r="K45" i="110" s="1"/>
  <c r="L45" i="110" s="1"/>
  <c r="M45" i="110" s="1"/>
  <c r="N45" i="110" s="1"/>
  <c r="D46" i="110"/>
  <c r="E46" i="110" s="1"/>
  <c r="F46" i="110" s="1"/>
  <c r="G46" i="110" s="1"/>
  <c r="H46" i="110" s="1"/>
  <c r="I46" i="110" s="1"/>
  <c r="J46" i="110" s="1"/>
  <c r="K46" i="110" s="1"/>
  <c r="L46" i="110" s="1"/>
  <c r="M46" i="110" s="1"/>
  <c r="N46" i="110" s="1"/>
  <c r="D47" i="110"/>
  <c r="E47" i="110" s="1"/>
  <c r="F47" i="110" s="1"/>
  <c r="G47" i="110" s="1"/>
  <c r="H47" i="110" s="1"/>
  <c r="I47" i="110" s="1"/>
  <c r="J47" i="110" s="1"/>
  <c r="K47" i="110" s="1"/>
  <c r="L47" i="110" s="1"/>
  <c r="M47" i="110" s="1"/>
  <c r="N47" i="110" s="1"/>
  <c r="G109" i="97"/>
  <c r="D103" i="97"/>
  <c r="E103" i="97" s="1"/>
  <c r="F103" i="97" s="1"/>
  <c r="G103" i="97" s="1"/>
  <c r="H103" i="97" s="1"/>
  <c r="I103" i="97" s="1"/>
  <c r="J103" i="97" s="1"/>
  <c r="K103" i="97" s="1"/>
  <c r="L103" i="97" s="1"/>
  <c r="M103" i="97" s="1"/>
  <c r="O103" i="97" s="1"/>
  <c r="A103" i="97"/>
  <c r="D102" i="97"/>
  <c r="E102" i="97" s="1"/>
  <c r="F102" i="97" s="1"/>
  <c r="G102" i="97" s="1"/>
  <c r="H102" i="97" s="1"/>
  <c r="I102" i="97" s="1"/>
  <c r="J102" i="97" s="1"/>
  <c r="K102" i="97" s="1"/>
  <c r="L102" i="97" s="1"/>
  <c r="M102" i="97" s="1"/>
  <c r="O102" i="97" s="1"/>
  <c r="A102" i="97"/>
  <c r="G101" i="97"/>
  <c r="H101" i="97" s="1"/>
  <c r="I101" i="97" s="1"/>
  <c r="J101" i="97" s="1"/>
  <c r="K101" i="97" s="1"/>
  <c r="L101" i="97" s="1"/>
  <c r="M101" i="97" s="1"/>
  <c r="O101" i="97" s="1"/>
  <c r="D101" i="97"/>
  <c r="E101" i="97" s="1"/>
  <c r="F101" i="97" s="1"/>
  <c r="A101" i="97"/>
  <c r="D100" i="97"/>
  <c r="E100" i="97" s="1"/>
  <c r="F100" i="97" s="1"/>
  <c r="G100" i="97" s="1"/>
  <c r="H100" i="97" s="1"/>
  <c r="I100" i="97" s="1"/>
  <c r="J100" i="97" s="1"/>
  <c r="K100" i="97" s="1"/>
  <c r="L100" i="97" s="1"/>
  <c r="M100" i="97" s="1"/>
  <c r="O100" i="97" s="1"/>
  <c r="A100" i="97"/>
  <c r="D99" i="97"/>
  <c r="E99" i="97" s="1"/>
  <c r="F99" i="97" s="1"/>
  <c r="G99" i="97" s="1"/>
  <c r="H99" i="97" s="1"/>
  <c r="I99" i="97" s="1"/>
  <c r="J99" i="97" s="1"/>
  <c r="K99" i="97" s="1"/>
  <c r="L99" i="97" s="1"/>
  <c r="M99" i="97" s="1"/>
  <c r="O99" i="97" s="1"/>
  <c r="A99" i="97"/>
  <c r="D98" i="97"/>
  <c r="E98" i="97" s="1"/>
  <c r="F98" i="97" s="1"/>
  <c r="G98" i="97" s="1"/>
  <c r="H98" i="97" s="1"/>
  <c r="I98" i="97" s="1"/>
  <c r="J98" i="97" s="1"/>
  <c r="K98" i="97" s="1"/>
  <c r="L98" i="97" s="1"/>
  <c r="M98" i="97" s="1"/>
  <c r="O98" i="97" s="1"/>
  <c r="A98" i="97"/>
  <c r="G97" i="97"/>
  <c r="H97" i="97" s="1"/>
  <c r="I97" i="97" s="1"/>
  <c r="J97" i="97" s="1"/>
  <c r="K97" i="97" s="1"/>
  <c r="L97" i="97" s="1"/>
  <c r="M97" i="97" s="1"/>
  <c r="O97" i="97" s="1"/>
  <c r="D97" i="97"/>
  <c r="E97" i="97" s="1"/>
  <c r="F97" i="97" s="1"/>
  <c r="A97" i="97"/>
  <c r="D96" i="97"/>
  <c r="E96" i="97" s="1"/>
  <c r="F96" i="97" s="1"/>
  <c r="G96" i="97" s="1"/>
  <c r="H96" i="97" s="1"/>
  <c r="I96" i="97" s="1"/>
  <c r="J96" i="97" s="1"/>
  <c r="K96" i="97" s="1"/>
  <c r="L96" i="97" s="1"/>
  <c r="M96" i="97" s="1"/>
  <c r="O96" i="97" s="1"/>
  <c r="A96" i="97"/>
  <c r="D95" i="97"/>
  <c r="E95" i="97" s="1"/>
  <c r="F95" i="97" s="1"/>
  <c r="G95" i="97" s="1"/>
  <c r="H95" i="97" s="1"/>
  <c r="I95" i="97" s="1"/>
  <c r="J95" i="97" s="1"/>
  <c r="K95" i="97" s="1"/>
  <c r="L95" i="97" s="1"/>
  <c r="M95" i="97" s="1"/>
  <c r="O95" i="97" s="1"/>
  <c r="A95" i="97"/>
  <c r="D94" i="97"/>
  <c r="E94" i="97" s="1"/>
  <c r="F94" i="97" s="1"/>
  <c r="G94" i="97" s="1"/>
  <c r="H94" i="97" s="1"/>
  <c r="I94" i="97" s="1"/>
  <c r="J94" i="97" s="1"/>
  <c r="K94" i="97" s="1"/>
  <c r="L94" i="97" s="1"/>
  <c r="M94" i="97" s="1"/>
  <c r="O94" i="97" s="1"/>
  <c r="A94" i="97"/>
  <c r="D93" i="97"/>
  <c r="E93" i="97" s="1"/>
  <c r="F93" i="97" s="1"/>
  <c r="G93" i="97" s="1"/>
  <c r="H93" i="97" s="1"/>
  <c r="I93" i="97" s="1"/>
  <c r="J93" i="97" s="1"/>
  <c r="K93" i="97" s="1"/>
  <c r="L93" i="97" s="1"/>
  <c r="M93" i="97" s="1"/>
  <c r="O93" i="97" s="1"/>
  <c r="A93" i="97"/>
  <c r="E92" i="97"/>
  <c r="F92" i="97" s="1"/>
  <c r="G92" i="97" s="1"/>
  <c r="H92" i="97" s="1"/>
  <c r="I92" i="97" s="1"/>
  <c r="J92" i="97" s="1"/>
  <c r="K92" i="97" s="1"/>
  <c r="L92" i="97" s="1"/>
  <c r="M92" i="97" s="1"/>
  <c r="O92" i="97" s="1"/>
  <c r="D92" i="97"/>
  <c r="A92" i="97"/>
  <c r="N91" i="97"/>
  <c r="D91" i="97"/>
  <c r="E91" i="97" s="1"/>
  <c r="F91" i="97" s="1"/>
  <c r="G91" i="97" s="1"/>
  <c r="H91" i="97" s="1"/>
  <c r="I91" i="97" s="1"/>
  <c r="J91" i="97" s="1"/>
  <c r="K91" i="97" s="1"/>
  <c r="L91" i="97" s="1"/>
  <c r="M91" i="97" s="1"/>
  <c r="O91" i="97" s="1"/>
  <c r="A91" i="97"/>
  <c r="D90" i="97"/>
  <c r="E90" i="97" s="1"/>
  <c r="F90" i="97" s="1"/>
  <c r="G90" i="97" s="1"/>
  <c r="H90" i="97" s="1"/>
  <c r="I90" i="97" s="1"/>
  <c r="J90" i="97" s="1"/>
  <c r="K90" i="97" s="1"/>
  <c r="L90" i="97" s="1"/>
  <c r="M90" i="97" s="1"/>
  <c r="O90" i="97" s="1"/>
  <c r="A90" i="97"/>
  <c r="D89" i="97"/>
  <c r="E89" i="97" s="1"/>
  <c r="F89" i="97" s="1"/>
  <c r="G89" i="97" s="1"/>
  <c r="H89" i="97" s="1"/>
  <c r="I89" i="97" s="1"/>
  <c r="J89" i="97" s="1"/>
  <c r="K89" i="97" s="1"/>
  <c r="L89" i="97" s="1"/>
  <c r="M89" i="97" s="1"/>
  <c r="O89" i="97" s="1"/>
  <c r="A89" i="97"/>
  <c r="D88" i="97"/>
  <c r="E88" i="97" s="1"/>
  <c r="F88" i="97" s="1"/>
  <c r="G88" i="97" s="1"/>
  <c r="H88" i="97" s="1"/>
  <c r="I88" i="97" s="1"/>
  <c r="J88" i="97" s="1"/>
  <c r="K88" i="97" s="1"/>
  <c r="L88" i="97" s="1"/>
  <c r="M88" i="97" s="1"/>
  <c r="O88" i="97" s="1"/>
  <c r="A88" i="97"/>
  <c r="D87" i="97"/>
  <c r="E87" i="97" s="1"/>
  <c r="F87" i="97" s="1"/>
  <c r="G87" i="97" s="1"/>
  <c r="H87" i="97" s="1"/>
  <c r="I87" i="97" s="1"/>
  <c r="J87" i="97" s="1"/>
  <c r="K87" i="97" s="1"/>
  <c r="L87" i="97" s="1"/>
  <c r="M87" i="97" s="1"/>
  <c r="O87" i="97" s="1"/>
  <c r="A87" i="97"/>
  <c r="D86" i="97"/>
  <c r="E86" i="97" s="1"/>
  <c r="F86" i="97" s="1"/>
  <c r="G86" i="97" s="1"/>
  <c r="H86" i="97" s="1"/>
  <c r="I86" i="97" s="1"/>
  <c r="J86" i="97" s="1"/>
  <c r="K86" i="97" s="1"/>
  <c r="L86" i="97" s="1"/>
  <c r="M86" i="97" s="1"/>
  <c r="O86" i="97" s="1"/>
  <c r="A86" i="97"/>
  <c r="E85" i="97"/>
  <c r="F85" i="97" s="1"/>
  <c r="G85" i="97" s="1"/>
  <c r="H85" i="97" s="1"/>
  <c r="I85" i="97" s="1"/>
  <c r="J85" i="97" s="1"/>
  <c r="K85" i="97" s="1"/>
  <c r="L85" i="97" s="1"/>
  <c r="M85" i="97" s="1"/>
  <c r="O85" i="97" s="1"/>
  <c r="D85" i="97"/>
  <c r="A85" i="97"/>
  <c r="D84" i="97"/>
  <c r="E84" i="97" s="1"/>
  <c r="F84" i="97" s="1"/>
  <c r="G84" i="97" s="1"/>
  <c r="H84" i="97" s="1"/>
  <c r="I84" i="97" s="1"/>
  <c r="J84" i="97" s="1"/>
  <c r="K84" i="97" s="1"/>
  <c r="L84" i="97" s="1"/>
  <c r="M84" i="97" s="1"/>
  <c r="O84" i="97" s="1"/>
  <c r="A84" i="97"/>
  <c r="D83" i="97"/>
  <c r="E83" i="97" s="1"/>
  <c r="F83" i="97" s="1"/>
  <c r="G83" i="97" s="1"/>
  <c r="H83" i="97" s="1"/>
  <c r="I83" i="97" s="1"/>
  <c r="J83" i="97" s="1"/>
  <c r="K83" i="97" s="1"/>
  <c r="L83" i="97" s="1"/>
  <c r="M83" i="97" s="1"/>
  <c r="O83" i="97" s="1"/>
  <c r="A83" i="97"/>
  <c r="D82" i="97"/>
  <c r="E82" i="97" s="1"/>
  <c r="F82" i="97" s="1"/>
  <c r="G82" i="97" s="1"/>
  <c r="H82" i="97" s="1"/>
  <c r="I82" i="97" s="1"/>
  <c r="J82" i="97" s="1"/>
  <c r="K82" i="97" s="1"/>
  <c r="L82" i="97" s="1"/>
  <c r="M82" i="97" s="1"/>
  <c r="O82" i="97" s="1"/>
  <c r="A82" i="97"/>
  <c r="D81" i="97"/>
  <c r="E81" i="97" s="1"/>
  <c r="F81" i="97" s="1"/>
  <c r="G81" i="97" s="1"/>
  <c r="H81" i="97" s="1"/>
  <c r="I81" i="97" s="1"/>
  <c r="J81" i="97" s="1"/>
  <c r="K81" i="97" s="1"/>
  <c r="L81" i="97" s="1"/>
  <c r="M81" i="97" s="1"/>
  <c r="O81" i="97" s="1"/>
  <c r="A81" i="97"/>
  <c r="D80" i="97"/>
  <c r="E80" i="97" s="1"/>
  <c r="F80" i="97" s="1"/>
  <c r="G80" i="97" s="1"/>
  <c r="H80" i="97" s="1"/>
  <c r="I80" i="97" s="1"/>
  <c r="J80" i="97" s="1"/>
  <c r="K80" i="97" s="1"/>
  <c r="L80" i="97" s="1"/>
  <c r="M80" i="97" s="1"/>
  <c r="O80" i="97" s="1"/>
  <c r="A80" i="97"/>
  <c r="D79" i="97"/>
  <c r="E79" i="97" s="1"/>
  <c r="F79" i="97" s="1"/>
  <c r="G79" i="97" s="1"/>
  <c r="H79" i="97" s="1"/>
  <c r="I79" i="97" s="1"/>
  <c r="J79" i="97" s="1"/>
  <c r="K79" i="97" s="1"/>
  <c r="L79" i="97" s="1"/>
  <c r="M79" i="97" s="1"/>
  <c r="O79" i="97" s="1"/>
  <c r="A79" i="97"/>
  <c r="D78" i="97"/>
  <c r="E78" i="97" s="1"/>
  <c r="F78" i="97" s="1"/>
  <c r="G78" i="97" s="1"/>
  <c r="H78" i="97" s="1"/>
  <c r="I78" i="97" s="1"/>
  <c r="J78" i="97" s="1"/>
  <c r="K78" i="97" s="1"/>
  <c r="L78" i="97" s="1"/>
  <c r="M78" i="97" s="1"/>
  <c r="O78" i="97" s="1"/>
  <c r="A78" i="97"/>
  <c r="D77" i="97"/>
  <c r="E77" i="97" s="1"/>
  <c r="F77" i="97" s="1"/>
  <c r="G77" i="97" s="1"/>
  <c r="H77" i="97" s="1"/>
  <c r="I77" i="97" s="1"/>
  <c r="J77" i="97" s="1"/>
  <c r="K77" i="97" s="1"/>
  <c r="L77" i="97" s="1"/>
  <c r="M77" i="97" s="1"/>
  <c r="O77" i="97" s="1"/>
  <c r="A77" i="97"/>
  <c r="D76" i="97"/>
  <c r="E76" i="97" s="1"/>
  <c r="F76" i="97" s="1"/>
  <c r="G76" i="97" s="1"/>
  <c r="H76" i="97" s="1"/>
  <c r="I76" i="97" s="1"/>
  <c r="J76" i="97" s="1"/>
  <c r="K76" i="97" s="1"/>
  <c r="L76" i="97" s="1"/>
  <c r="M76" i="97" s="1"/>
  <c r="O76" i="97" s="1"/>
  <c r="A76" i="97"/>
  <c r="D75" i="97"/>
  <c r="E75" i="97" s="1"/>
  <c r="F75" i="97" s="1"/>
  <c r="G75" i="97" s="1"/>
  <c r="H75" i="97" s="1"/>
  <c r="I75" i="97" s="1"/>
  <c r="J75" i="97" s="1"/>
  <c r="K75" i="97" s="1"/>
  <c r="L75" i="97" s="1"/>
  <c r="M75" i="97" s="1"/>
  <c r="O75" i="97" s="1"/>
  <c r="A75" i="97"/>
  <c r="D74" i="97"/>
  <c r="E74" i="97" s="1"/>
  <c r="F74" i="97" s="1"/>
  <c r="G74" i="97" s="1"/>
  <c r="H74" i="97" s="1"/>
  <c r="I74" i="97" s="1"/>
  <c r="J74" i="97" s="1"/>
  <c r="K74" i="97" s="1"/>
  <c r="L74" i="97" s="1"/>
  <c r="M74" i="97" s="1"/>
  <c r="O74" i="97" s="1"/>
  <c r="A74" i="97"/>
  <c r="D73" i="97"/>
  <c r="E73" i="97" s="1"/>
  <c r="F73" i="97" s="1"/>
  <c r="G73" i="97" s="1"/>
  <c r="H73" i="97" s="1"/>
  <c r="I73" i="97" s="1"/>
  <c r="J73" i="97" s="1"/>
  <c r="K73" i="97" s="1"/>
  <c r="L73" i="97" s="1"/>
  <c r="M73" i="97" s="1"/>
  <c r="O73" i="97" s="1"/>
  <c r="A73" i="97"/>
  <c r="D72" i="97"/>
  <c r="E72" i="97" s="1"/>
  <c r="F72" i="97" s="1"/>
  <c r="G72" i="97" s="1"/>
  <c r="H72" i="97" s="1"/>
  <c r="I72" i="97" s="1"/>
  <c r="J72" i="97" s="1"/>
  <c r="K72" i="97" s="1"/>
  <c r="L72" i="97" s="1"/>
  <c r="M72" i="97" s="1"/>
  <c r="O72" i="97" s="1"/>
  <c r="A72" i="97"/>
  <c r="E71" i="97"/>
  <c r="F71" i="97" s="1"/>
  <c r="G71" i="97" s="1"/>
  <c r="H71" i="97" s="1"/>
  <c r="I71" i="97" s="1"/>
  <c r="J71" i="97" s="1"/>
  <c r="K71" i="97" s="1"/>
  <c r="L71" i="97" s="1"/>
  <c r="M71" i="97" s="1"/>
  <c r="O71" i="97" s="1"/>
  <c r="D71" i="97"/>
  <c r="A71" i="97"/>
  <c r="D70" i="97"/>
  <c r="E70" i="97" s="1"/>
  <c r="F70" i="97" s="1"/>
  <c r="G70" i="97" s="1"/>
  <c r="H70" i="97" s="1"/>
  <c r="I70" i="97" s="1"/>
  <c r="J70" i="97" s="1"/>
  <c r="K70" i="97" s="1"/>
  <c r="L70" i="97" s="1"/>
  <c r="M70" i="97" s="1"/>
  <c r="O70" i="97" s="1"/>
  <c r="A70" i="97"/>
  <c r="D69" i="97"/>
  <c r="E69" i="97" s="1"/>
  <c r="F69" i="97" s="1"/>
  <c r="G69" i="97" s="1"/>
  <c r="H69" i="97" s="1"/>
  <c r="I69" i="97" s="1"/>
  <c r="J69" i="97" s="1"/>
  <c r="K69" i="97" s="1"/>
  <c r="L69" i="97" s="1"/>
  <c r="M69" i="97" s="1"/>
  <c r="O69" i="97" s="1"/>
  <c r="A69" i="97"/>
  <c r="D68" i="97"/>
  <c r="E68" i="97" s="1"/>
  <c r="F68" i="97" s="1"/>
  <c r="G68" i="97" s="1"/>
  <c r="H68" i="97" s="1"/>
  <c r="I68" i="97" s="1"/>
  <c r="J68" i="97" s="1"/>
  <c r="K68" i="97" s="1"/>
  <c r="L68" i="97" s="1"/>
  <c r="M68" i="97" s="1"/>
  <c r="O68" i="97" s="1"/>
  <c r="A68" i="97"/>
  <c r="D67" i="97"/>
  <c r="E67" i="97" s="1"/>
  <c r="F67" i="97" s="1"/>
  <c r="G67" i="97" s="1"/>
  <c r="H67" i="97" s="1"/>
  <c r="I67" i="97" s="1"/>
  <c r="J67" i="97" s="1"/>
  <c r="K67" i="97" s="1"/>
  <c r="L67" i="97" s="1"/>
  <c r="M67" i="97" s="1"/>
  <c r="O67" i="97" s="1"/>
  <c r="A67" i="97"/>
  <c r="E66" i="97"/>
  <c r="F66" i="97" s="1"/>
  <c r="G66" i="97" s="1"/>
  <c r="H66" i="97" s="1"/>
  <c r="I66" i="97" s="1"/>
  <c r="J66" i="97" s="1"/>
  <c r="K66" i="97" s="1"/>
  <c r="L66" i="97" s="1"/>
  <c r="M66" i="97" s="1"/>
  <c r="O66" i="97" s="1"/>
  <c r="D66" i="97"/>
  <c r="A66" i="97"/>
  <c r="D65" i="97"/>
  <c r="E65" i="97" s="1"/>
  <c r="F65" i="97" s="1"/>
  <c r="G65" i="97" s="1"/>
  <c r="H65" i="97" s="1"/>
  <c r="I65" i="97" s="1"/>
  <c r="J65" i="97" s="1"/>
  <c r="K65" i="97" s="1"/>
  <c r="L65" i="97" s="1"/>
  <c r="M65" i="97" s="1"/>
  <c r="O65" i="97" s="1"/>
  <c r="A65" i="97"/>
  <c r="D64" i="97"/>
  <c r="E64" i="97" s="1"/>
  <c r="F64" i="97" s="1"/>
  <c r="G64" i="97" s="1"/>
  <c r="H64" i="97" s="1"/>
  <c r="I64" i="97" s="1"/>
  <c r="J64" i="97" s="1"/>
  <c r="K64" i="97" s="1"/>
  <c r="L64" i="97" s="1"/>
  <c r="M64" i="97" s="1"/>
  <c r="O64" i="97" s="1"/>
  <c r="A64" i="97"/>
  <c r="D63" i="97"/>
  <c r="E63" i="97" s="1"/>
  <c r="F63" i="97" s="1"/>
  <c r="G63" i="97" s="1"/>
  <c r="H63" i="97" s="1"/>
  <c r="I63" i="97" s="1"/>
  <c r="J63" i="97" s="1"/>
  <c r="K63" i="97" s="1"/>
  <c r="L63" i="97" s="1"/>
  <c r="M63" i="97" s="1"/>
  <c r="O63" i="97" s="1"/>
  <c r="A63" i="97"/>
  <c r="D62" i="97"/>
  <c r="E62" i="97" s="1"/>
  <c r="F62" i="97" s="1"/>
  <c r="G62" i="97" s="1"/>
  <c r="H62" i="97" s="1"/>
  <c r="I62" i="97" s="1"/>
  <c r="J62" i="97" s="1"/>
  <c r="K62" i="97" s="1"/>
  <c r="L62" i="97" s="1"/>
  <c r="M62" i="97" s="1"/>
  <c r="O62" i="97" s="1"/>
  <c r="A62" i="97"/>
  <c r="E61" i="97"/>
  <c r="F61" i="97" s="1"/>
  <c r="G61" i="97" s="1"/>
  <c r="H61" i="97" s="1"/>
  <c r="I61" i="97" s="1"/>
  <c r="J61" i="97" s="1"/>
  <c r="K61" i="97" s="1"/>
  <c r="L61" i="97" s="1"/>
  <c r="M61" i="97" s="1"/>
  <c r="O61" i="97" s="1"/>
  <c r="D61" i="97"/>
  <c r="A61" i="97"/>
  <c r="D60" i="97"/>
  <c r="E60" i="97" s="1"/>
  <c r="F60" i="97" s="1"/>
  <c r="G60" i="97" s="1"/>
  <c r="H60" i="97" s="1"/>
  <c r="I60" i="97" s="1"/>
  <c r="J60" i="97" s="1"/>
  <c r="K60" i="97" s="1"/>
  <c r="L60" i="97" s="1"/>
  <c r="M60" i="97" s="1"/>
  <c r="O60" i="97" s="1"/>
  <c r="A60" i="97"/>
  <c r="E59" i="97"/>
  <c r="F59" i="97" s="1"/>
  <c r="G59" i="97" s="1"/>
  <c r="H59" i="97" s="1"/>
  <c r="I59" i="97" s="1"/>
  <c r="J59" i="97" s="1"/>
  <c r="K59" i="97" s="1"/>
  <c r="L59" i="97" s="1"/>
  <c r="M59" i="97" s="1"/>
  <c r="O59" i="97" s="1"/>
  <c r="D59" i="97"/>
  <c r="A59" i="97"/>
  <c r="E58" i="97"/>
  <c r="F58" i="97" s="1"/>
  <c r="G58" i="97" s="1"/>
  <c r="H58" i="97" s="1"/>
  <c r="I58" i="97" s="1"/>
  <c r="J58" i="97" s="1"/>
  <c r="K58" i="97" s="1"/>
  <c r="L58" i="97" s="1"/>
  <c r="M58" i="97" s="1"/>
  <c r="O58" i="97" s="1"/>
  <c r="D58" i="97"/>
  <c r="A58" i="97"/>
  <c r="D57" i="97"/>
  <c r="E57" i="97" s="1"/>
  <c r="F57" i="97" s="1"/>
  <c r="G57" i="97" s="1"/>
  <c r="H57" i="97" s="1"/>
  <c r="I57" i="97" s="1"/>
  <c r="J57" i="97" s="1"/>
  <c r="K57" i="97" s="1"/>
  <c r="L57" i="97" s="1"/>
  <c r="M57" i="97" s="1"/>
  <c r="O57" i="97" s="1"/>
  <c r="A57" i="97"/>
  <c r="D56" i="97"/>
  <c r="E56" i="97" s="1"/>
  <c r="F56" i="97" s="1"/>
  <c r="G56" i="97" s="1"/>
  <c r="H56" i="97" s="1"/>
  <c r="I56" i="97" s="1"/>
  <c r="J56" i="97" s="1"/>
  <c r="K56" i="97" s="1"/>
  <c r="L56" i="97" s="1"/>
  <c r="M56" i="97" s="1"/>
  <c r="O56" i="97" s="1"/>
  <c r="A56" i="97"/>
  <c r="D55" i="97"/>
  <c r="E55" i="97" s="1"/>
  <c r="F55" i="97" s="1"/>
  <c r="G55" i="97" s="1"/>
  <c r="H55" i="97" s="1"/>
  <c r="I55" i="97" s="1"/>
  <c r="J55" i="97" s="1"/>
  <c r="K55" i="97" s="1"/>
  <c r="L55" i="97" s="1"/>
  <c r="M55" i="97" s="1"/>
  <c r="O55" i="97" s="1"/>
  <c r="A55" i="97"/>
  <c r="D54" i="97"/>
  <c r="E54" i="97" s="1"/>
  <c r="F54" i="97" s="1"/>
  <c r="G54" i="97" s="1"/>
  <c r="H54" i="97" s="1"/>
  <c r="I54" i="97" s="1"/>
  <c r="J54" i="97" s="1"/>
  <c r="K54" i="97" s="1"/>
  <c r="L54" i="97" s="1"/>
  <c r="M54" i="97" s="1"/>
  <c r="O54" i="97" s="1"/>
  <c r="A54" i="97"/>
  <c r="D53" i="97"/>
  <c r="E53" i="97" s="1"/>
  <c r="F53" i="97" s="1"/>
  <c r="G53" i="97" s="1"/>
  <c r="H53" i="97" s="1"/>
  <c r="I53" i="97" s="1"/>
  <c r="J53" i="97" s="1"/>
  <c r="K53" i="97" s="1"/>
  <c r="L53" i="97" s="1"/>
  <c r="M53" i="97" s="1"/>
  <c r="O53" i="97" s="1"/>
  <c r="A53" i="97"/>
  <c r="D52" i="97"/>
  <c r="E52" i="97" s="1"/>
  <c r="F52" i="97" s="1"/>
  <c r="G52" i="97" s="1"/>
  <c r="H52" i="97" s="1"/>
  <c r="I52" i="97" s="1"/>
  <c r="J52" i="97" s="1"/>
  <c r="K52" i="97" s="1"/>
  <c r="L52" i="97" s="1"/>
  <c r="M52" i="97" s="1"/>
  <c r="O52" i="97" s="1"/>
  <c r="A52" i="97"/>
  <c r="D51" i="97"/>
  <c r="E51" i="97" s="1"/>
  <c r="F51" i="97" s="1"/>
  <c r="G51" i="97" s="1"/>
  <c r="H51" i="97" s="1"/>
  <c r="I51" i="97" s="1"/>
  <c r="J51" i="97" s="1"/>
  <c r="K51" i="97" s="1"/>
  <c r="L51" i="97" s="1"/>
  <c r="M51" i="97" s="1"/>
  <c r="O51" i="97" s="1"/>
  <c r="A51" i="97"/>
  <c r="D50" i="97"/>
  <c r="E50" i="97" s="1"/>
  <c r="F50" i="97" s="1"/>
  <c r="G50" i="97" s="1"/>
  <c r="H50" i="97" s="1"/>
  <c r="I50" i="97" s="1"/>
  <c r="J50" i="97" s="1"/>
  <c r="K50" i="97" s="1"/>
  <c r="L50" i="97" s="1"/>
  <c r="M50" i="97" s="1"/>
  <c r="O50" i="97" s="1"/>
  <c r="A50" i="97"/>
  <c r="D49" i="97"/>
  <c r="E49" i="97" s="1"/>
  <c r="F49" i="97" s="1"/>
  <c r="G49" i="97" s="1"/>
  <c r="H49" i="97" s="1"/>
  <c r="I49" i="97" s="1"/>
  <c r="J49" i="97" s="1"/>
  <c r="K49" i="97" s="1"/>
  <c r="L49" i="97" s="1"/>
  <c r="M49" i="97" s="1"/>
  <c r="O49" i="97" s="1"/>
  <c r="A49" i="97"/>
  <c r="E48" i="97"/>
  <c r="F48" i="97" s="1"/>
  <c r="G48" i="97" s="1"/>
  <c r="H48" i="97" s="1"/>
  <c r="I48" i="97" s="1"/>
  <c r="J48" i="97" s="1"/>
  <c r="K48" i="97" s="1"/>
  <c r="L48" i="97" s="1"/>
  <c r="M48" i="97" s="1"/>
  <c r="O48" i="97" s="1"/>
  <c r="D48" i="97"/>
  <c r="A48" i="97"/>
  <c r="D47" i="97"/>
  <c r="E47" i="97" s="1"/>
  <c r="F47" i="97" s="1"/>
  <c r="G47" i="97" s="1"/>
  <c r="H47" i="97" s="1"/>
  <c r="I47" i="97" s="1"/>
  <c r="J47" i="97" s="1"/>
  <c r="K47" i="97" s="1"/>
  <c r="L47" i="97" s="1"/>
  <c r="M47" i="97" s="1"/>
  <c r="O47" i="97" s="1"/>
  <c r="A47" i="97"/>
  <c r="D46" i="97"/>
  <c r="E46" i="97" s="1"/>
  <c r="F46" i="97" s="1"/>
  <c r="G46" i="97" s="1"/>
  <c r="H46" i="97" s="1"/>
  <c r="I46" i="97" s="1"/>
  <c r="J46" i="97" s="1"/>
  <c r="K46" i="97" s="1"/>
  <c r="L46" i="97" s="1"/>
  <c r="M46" i="97" s="1"/>
  <c r="O46" i="97" s="1"/>
  <c r="A46" i="97"/>
  <c r="D45" i="97"/>
  <c r="E45" i="97" s="1"/>
  <c r="F45" i="97" s="1"/>
  <c r="G45" i="97" s="1"/>
  <c r="H45" i="97" s="1"/>
  <c r="I45" i="97" s="1"/>
  <c r="J45" i="97" s="1"/>
  <c r="K45" i="97" s="1"/>
  <c r="L45" i="97" s="1"/>
  <c r="M45" i="97" s="1"/>
  <c r="O45" i="97" s="1"/>
  <c r="A45" i="97"/>
  <c r="N44" i="97"/>
  <c r="D44" i="97"/>
  <c r="E44" i="97" s="1"/>
  <c r="F44" i="97" s="1"/>
  <c r="G44" i="97" s="1"/>
  <c r="H44" i="97" s="1"/>
  <c r="I44" i="97" s="1"/>
  <c r="J44" i="97" s="1"/>
  <c r="K44" i="97" s="1"/>
  <c r="L44" i="97" s="1"/>
  <c r="M44" i="97" s="1"/>
  <c r="O44" i="97" s="1"/>
  <c r="A44" i="97"/>
  <c r="D43" i="97"/>
  <c r="E43" i="97" s="1"/>
  <c r="F43" i="97" s="1"/>
  <c r="G43" i="97" s="1"/>
  <c r="H43" i="97" s="1"/>
  <c r="I43" i="97" s="1"/>
  <c r="J43" i="97" s="1"/>
  <c r="K43" i="97" s="1"/>
  <c r="L43" i="97" s="1"/>
  <c r="M43" i="97" s="1"/>
  <c r="O43" i="97" s="1"/>
  <c r="A43" i="97"/>
  <c r="D42" i="97"/>
  <c r="E42" i="97" s="1"/>
  <c r="F42" i="97" s="1"/>
  <c r="G42" i="97" s="1"/>
  <c r="H42" i="97" s="1"/>
  <c r="I42" i="97" s="1"/>
  <c r="J42" i="97" s="1"/>
  <c r="K42" i="97" s="1"/>
  <c r="L42" i="97" s="1"/>
  <c r="M42" i="97" s="1"/>
  <c r="O42" i="97" s="1"/>
  <c r="A42" i="97"/>
  <c r="G41" i="97"/>
  <c r="H41" i="97" s="1"/>
  <c r="I41" i="97" s="1"/>
  <c r="J41" i="97" s="1"/>
  <c r="K41" i="97" s="1"/>
  <c r="L41" i="97" s="1"/>
  <c r="M41" i="97" s="1"/>
  <c r="O41" i="97" s="1"/>
  <c r="D41" i="97"/>
  <c r="E41" i="97" s="1"/>
  <c r="F41" i="97" s="1"/>
  <c r="A41" i="97"/>
  <c r="E40" i="97"/>
  <c r="F40" i="97" s="1"/>
  <c r="G40" i="97" s="1"/>
  <c r="H40" i="97" s="1"/>
  <c r="I40" i="97" s="1"/>
  <c r="J40" i="97" s="1"/>
  <c r="K40" i="97" s="1"/>
  <c r="L40" i="97" s="1"/>
  <c r="M40" i="97" s="1"/>
  <c r="O40" i="97" s="1"/>
  <c r="D40" i="97"/>
  <c r="A40" i="97"/>
  <c r="D39" i="97"/>
  <c r="E39" i="97" s="1"/>
  <c r="F39" i="97" s="1"/>
  <c r="G39" i="97" s="1"/>
  <c r="H39" i="97" s="1"/>
  <c r="I39" i="97" s="1"/>
  <c r="J39" i="97" s="1"/>
  <c r="K39" i="97" s="1"/>
  <c r="L39" i="97" s="1"/>
  <c r="M39" i="97" s="1"/>
  <c r="O39" i="97" s="1"/>
  <c r="A39" i="97"/>
  <c r="D38" i="97"/>
  <c r="E38" i="97" s="1"/>
  <c r="F38" i="97" s="1"/>
  <c r="G38" i="97" s="1"/>
  <c r="H38" i="97" s="1"/>
  <c r="I38" i="97" s="1"/>
  <c r="J38" i="97" s="1"/>
  <c r="K38" i="97" s="1"/>
  <c r="L38" i="97" s="1"/>
  <c r="M38" i="97" s="1"/>
  <c r="O38" i="97" s="1"/>
  <c r="A38" i="97"/>
  <c r="D37" i="97"/>
  <c r="E37" i="97" s="1"/>
  <c r="F37" i="97" s="1"/>
  <c r="G37" i="97" s="1"/>
  <c r="H37" i="97" s="1"/>
  <c r="I37" i="97" s="1"/>
  <c r="J37" i="97" s="1"/>
  <c r="K37" i="97" s="1"/>
  <c r="L37" i="97" s="1"/>
  <c r="M37" i="97" s="1"/>
  <c r="O37" i="97" s="1"/>
  <c r="A37" i="97"/>
  <c r="D36" i="97"/>
  <c r="E36" i="97" s="1"/>
  <c r="F36" i="97" s="1"/>
  <c r="G36" i="97" s="1"/>
  <c r="H36" i="97" s="1"/>
  <c r="I36" i="97" s="1"/>
  <c r="J36" i="97" s="1"/>
  <c r="K36" i="97" s="1"/>
  <c r="L36" i="97" s="1"/>
  <c r="M36" i="97" s="1"/>
  <c r="O36" i="97" s="1"/>
  <c r="A36" i="97"/>
  <c r="D35" i="97"/>
  <c r="E35" i="97" s="1"/>
  <c r="F35" i="97" s="1"/>
  <c r="G35" i="97" s="1"/>
  <c r="H35" i="97" s="1"/>
  <c r="I35" i="97" s="1"/>
  <c r="J35" i="97" s="1"/>
  <c r="K35" i="97" s="1"/>
  <c r="L35" i="97" s="1"/>
  <c r="M35" i="97" s="1"/>
  <c r="O35" i="97" s="1"/>
  <c r="A35" i="97"/>
  <c r="N34" i="97"/>
  <c r="D34" i="97"/>
  <c r="E34" i="97" s="1"/>
  <c r="F34" i="97" s="1"/>
  <c r="G34" i="97" s="1"/>
  <c r="H34" i="97" s="1"/>
  <c r="I34" i="97" s="1"/>
  <c r="J34" i="97" s="1"/>
  <c r="K34" i="97" s="1"/>
  <c r="L34" i="97" s="1"/>
  <c r="M34" i="97" s="1"/>
  <c r="O34" i="97" s="1"/>
  <c r="A34" i="97"/>
  <c r="D33" i="97"/>
  <c r="E33" i="97" s="1"/>
  <c r="F33" i="97" s="1"/>
  <c r="G33" i="97" s="1"/>
  <c r="H33" i="97" s="1"/>
  <c r="I33" i="97" s="1"/>
  <c r="J33" i="97" s="1"/>
  <c r="K33" i="97" s="1"/>
  <c r="L33" i="97" s="1"/>
  <c r="M33" i="97" s="1"/>
  <c r="O33" i="97" s="1"/>
  <c r="A33" i="97"/>
  <c r="D32" i="97"/>
  <c r="E32" i="97" s="1"/>
  <c r="F32" i="97" s="1"/>
  <c r="G32" i="97" s="1"/>
  <c r="H32" i="97" s="1"/>
  <c r="I32" i="97" s="1"/>
  <c r="J32" i="97" s="1"/>
  <c r="K32" i="97" s="1"/>
  <c r="L32" i="97" s="1"/>
  <c r="M32" i="97" s="1"/>
  <c r="O32" i="97" s="1"/>
  <c r="A32" i="97"/>
  <c r="D31" i="97"/>
  <c r="E31" i="97" s="1"/>
  <c r="F31" i="97" s="1"/>
  <c r="G31" i="97" s="1"/>
  <c r="H31" i="97" s="1"/>
  <c r="I31" i="97" s="1"/>
  <c r="J31" i="97" s="1"/>
  <c r="K31" i="97" s="1"/>
  <c r="L31" i="97" s="1"/>
  <c r="M31" i="97" s="1"/>
  <c r="O31" i="97" s="1"/>
  <c r="A31" i="97"/>
  <c r="N30" i="97"/>
  <c r="D30" i="97"/>
  <c r="E30" i="97" s="1"/>
  <c r="F30" i="97" s="1"/>
  <c r="G30" i="97" s="1"/>
  <c r="H30" i="97" s="1"/>
  <c r="I30" i="97" s="1"/>
  <c r="J30" i="97" s="1"/>
  <c r="K30" i="97" s="1"/>
  <c r="L30" i="97" s="1"/>
  <c r="M30" i="97" s="1"/>
  <c r="O30" i="97" s="1"/>
  <c r="A30" i="97"/>
  <c r="D29" i="97"/>
  <c r="E29" i="97" s="1"/>
  <c r="F29" i="97" s="1"/>
  <c r="G29" i="97" s="1"/>
  <c r="H29" i="97" s="1"/>
  <c r="I29" i="97" s="1"/>
  <c r="J29" i="97" s="1"/>
  <c r="K29" i="97" s="1"/>
  <c r="L29" i="97" s="1"/>
  <c r="M29" i="97" s="1"/>
  <c r="O29" i="97" s="1"/>
  <c r="O28" i="97"/>
  <c r="O27" i="97"/>
  <c r="O26" i="97"/>
  <c r="D24" i="97"/>
  <c r="E24" i="97" s="1"/>
  <c r="F24" i="97" s="1"/>
  <c r="G24" i="97" s="1"/>
  <c r="H24" i="97" s="1"/>
  <c r="I24" i="97" s="1"/>
  <c r="J24" i="97" s="1"/>
  <c r="K24" i="97" s="1"/>
  <c r="L24" i="97" s="1"/>
  <c r="M24" i="97" s="1"/>
  <c r="C24" i="97"/>
  <c r="N23" i="97"/>
  <c r="N77" i="97" s="1"/>
  <c r="N29" i="97" l="1"/>
  <c r="P29" i="97" s="1"/>
  <c r="N33" i="97"/>
  <c r="P37" i="97"/>
  <c r="N40" i="97"/>
  <c r="N48" i="97"/>
  <c r="N52" i="97"/>
  <c r="N79" i="97"/>
  <c r="N85" i="97"/>
  <c r="N32" i="97"/>
  <c r="P35" i="97"/>
  <c r="N37" i="97"/>
  <c r="N38" i="97"/>
  <c r="N46" i="97"/>
  <c r="N50" i="97"/>
  <c r="N54" i="97"/>
  <c r="N59" i="97"/>
  <c r="N61" i="97"/>
  <c r="N67" i="97"/>
  <c r="N75" i="97"/>
  <c r="N87" i="97"/>
  <c r="P33" i="97"/>
  <c r="N31" i="97"/>
  <c r="P31" i="97" s="1"/>
  <c r="N35" i="97"/>
  <c r="N36" i="97"/>
  <c r="N42" i="97"/>
  <c r="N56" i="97"/>
  <c r="P56" i="97" s="1"/>
  <c r="N69" i="97"/>
  <c r="P85" i="97"/>
  <c r="P77" i="97"/>
  <c r="P67" i="97"/>
  <c r="P36" i="97"/>
  <c r="P48" i="97"/>
  <c r="P42" i="97"/>
  <c r="P46" i="97"/>
  <c r="P54" i="97"/>
  <c r="P32" i="97"/>
  <c r="P52" i="97"/>
  <c r="P59" i="97"/>
  <c r="P75" i="97"/>
  <c r="P30" i="97"/>
  <c r="P38" i="97"/>
  <c r="P40" i="97"/>
  <c r="P44" i="97"/>
  <c r="P34" i="97"/>
  <c r="P50" i="97"/>
  <c r="P61" i="97"/>
  <c r="P69" i="97"/>
  <c r="N102" i="97"/>
  <c r="P102" i="97" s="1"/>
  <c r="N100" i="97"/>
  <c r="P100" i="97" s="1"/>
  <c r="N98" i="97"/>
  <c r="P98" i="97" s="1"/>
  <c r="N96" i="97"/>
  <c r="P96" i="97" s="1"/>
  <c r="N94" i="97"/>
  <c r="P94" i="97" s="1"/>
  <c r="N92" i="97"/>
  <c r="P92" i="97" s="1"/>
  <c r="N90" i="97"/>
  <c r="P90" i="97" s="1"/>
  <c r="N88" i="97"/>
  <c r="P88" i="97" s="1"/>
  <c r="N86" i="97"/>
  <c r="P86" i="97" s="1"/>
  <c r="N84" i="97"/>
  <c r="P84" i="97" s="1"/>
  <c r="N82" i="97"/>
  <c r="P82" i="97" s="1"/>
  <c r="N80" i="97"/>
  <c r="P80" i="97" s="1"/>
  <c r="N78" i="97"/>
  <c r="P78" i="97" s="1"/>
  <c r="N76" i="97"/>
  <c r="P76" i="97" s="1"/>
  <c r="N103" i="97"/>
  <c r="P103" i="97" s="1"/>
  <c r="N101" i="97"/>
  <c r="P101" i="97" s="1"/>
  <c r="N99" i="97"/>
  <c r="P99" i="97" s="1"/>
  <c r="N97" i="97"/>
  <c r="P97" i="97" s="1"/>
  <c r="N95" i="97"/>
  <c r="P95" i="97" s="1"/>
  <c r="N83" i="97"/>
  <c r="P83" i="97" s="1"/>
  <c r="N93" i="97"/>
  <c r="P93" i="97" s="1"/>
  <c r="N81" i="97"/>
  <c r="P81" i="97" s="1"/>
  <c r="N74" i="97"/>
  <c r="P74" i="97" s="1"/>
  <c r="N72" i="97"/>
  <c r="P72" i="97" s="1"/>
  <c r="N70" i="97"/>
  <c r="P70" i="97" s="1"/>
  <c r="N68" i="97"/>
  <c r="P68" i="97" s="1"/>
  <c r="N66" i="97"/>
  <c r="P66" i="97" s="1"/>
  <c r="N64" i="97"/>
  <c r="P64" i="97" s="1"/>
  <c r="N62" i="97"/>
  <c r="P62" i="97" s="1"/>
  <c r="N60" i="97"/>
  <c r="P60" i="97" s="1"/>
  <c r="N58" i="97"/>
  <c r="P58" i="97" s="1"/>
  <c r="N63" i="97"/>
  <c r="P63" i="97" s="1"/>
  <c r="N71" i="97"/>
  <c r="P71" i="97" s="1"/>
  <c r="P79" i="97"/>
  <c r="P87" i="97"/>
  <c r="P91" i="97"/>
  <c r="N39" i="97"/>
  <c r="P39" i="97" s="1"/>
  <c r="N41" i="97"/>
  <c r="P41" i="97" s="1"/>
  <c r="N43" i="97"/>
  <c r="P43" i="97" s="1"/>
  <c r="N45" i="97"/>
  <c r="P45" i="97" s="1"/>
  <c r="N47" i="97"/>
  <c r="P47" i="97" s="1"/>
  <c r="N49" i="97"/>
  <c r="P49" i="97" s="1"/>
  <c r="N51" i="97"/>
  <c r="P51" i="97" s="1"/>
  <c r="N53" i="97"/>
  <c r="P53" i="97" s="1"/>
  <c r="N55" i="97"/>
  <c r="P55" i="97" s="1"/>
  <c r="N57" i="97"/>
  <c r="P57" i="97" s="1"/>
  <c r="N65" i="97"/>
  <c r="P65" i="97" s="1"/>
  <c r="N73" i="97"/>
  <c r="P73" i="97" s="1"/>
  <c r="N89" i="97"/>
  <c r="P89" i="97" s="1"/>
  <c r="D30" i="127" l="1"/>
  <c r="E30" i="127" s="1"/>
  <c r="F30" i="127" s="1"/>
  <c r="G30" i="127" s="1"/>
  <c r="H30" i="127" s="1"/>
  <c r="I30" i="127" s="1"/>
  <c r="J27" i="127"/>
  <c r="K27" i="127"/>
  <c r="L27" i="127" s="1"/>
  <c r="J26" i="127"/>
  <c r="K26" i="127"/>
  <c r="D28" i="127"/>
  <c r="E28" i="127" s="1"/>
  <c r="F28" i="127" s="1"/>
  <c r="G28" i="127" s="1"/>
  <c r="H28" i="127" s="1"/>
  <c r="D29" i="127"/>
  <c r="E29" i="127" s="1"/>
  <c r="F29" i="127" s="1"/>
  <c r="G29" i="127" s="1"/>
  <c r="H29" i="127" s="1"/>
  <c r="E35" i="127"/>
  <c r="A28" i="28"/>
  <c r="A29" i="28"/>
  <c r="A30" i="28"/>
  <c r="A31" i="28"/>
  <c r="A32" i="28"/>
  <c r="A33" i="28"/>
  <c r="A34" i="28"/>
  <c r="A35" i="28"/>
  <c r="A36" i="28"/>
  <c r="A37" i="28"/>
  <c r="A38" i="28"/>
  <c r="A39" i="28"/>
  <c r="A40" i="28"/>
  <c r="A41" i="28"/>
  <c r="A42" i="28"/>
  <c r="A43" i="28"/>
  <c r="A44" i="28"/>
  <c r="A45" i="28"/>
  <c r="L26" i="127" l="1"/>
  <c r="E72" i="67"/>
  <c r="F72" i="67" s="1"/>
  <c r="G72" i="67" s="1"/>
  <c r="H72" i="67" s="1"/>
  <c r="I72" i="67" s="1"/>
  <c r="J72" i="67" s="1"/>
  <c r="K72" i="67" s="1"/>
  <c r="L72" i="67" s="1"/>
  <c r="M72" i="67" s="1"/>
  <c r="N72" i="67" s="1"/>
  <c r="E85" i="67"/>
  <c r="F85" i="67" s="1"/>
  <c r="G85" i="67" s="1"/>
  <c r="H85" i="67" s="1"/>
  <c r="I85" i="67" s="1"/>
  <c r="J85" i="67" s="1"/>
  <c r="K85" i="67" s="1"/>
  <c r="L85" i="67" s="1"/>
  <c r="M85" i="67" s="1"/>
  <c r="N85" i="67" s="1"/>
  <c r="E86" i="67"/>
  <c r="F86" i="67" s="1"/>
  <c r="G86" i="67" s="1"/>
  <c r="H86" i="67" s="1"/>
  <c r="I86" i="67" s="1"/>
  <c r="J86" i="67" s="1"/>
  <c r="K86" i="67" s="1"/>
  <c r="L86" i="67" s="1"/>
  <c r="M86" i="67" s="1"/>
  <c r="N86" i="67" s="1"/>
  <c r="E87" i="67"/>
  <c r="F87" i="67" s="1"/>
  <c r="G87" i="67" s="1"/>
  <c r="H87" i="67" s="1"/>
  <c r="I87" i="67" s="1"/>
  <c r="J87" i="67" s="1"/>
  <c r="K87" i="67" s="1"/>
  <c r="L87" i="67" s="1"/>
  <c r="M87" i="67" s="1"/>
  <c r="N87" i="67" s="1"/>
  <c r="E88" i="67"/>
  <c r="F88" i="67" s="1"/>
  <c r="G88" i="67" s="1"/>
  <c r="H88" i="67" s="1"/>
  <c r="I88" i="67" s="1"/>
  <c r="J88" i="67" s="1"/>
  <c r="K88" i="67" s="1"/>
  <c r="L88" i="67" s="1"/>
  <c r="M88" i="67" s="1"/>
  <c r="N88" i="67" s="1"/>
  <c r="E89" i="67"/>
  <c r="F89" i="67" s="1"/>
  <c r="G89" i="67" s="1"/>
  <c r="H89" i="67" s="1"/>
  <c r="I89" i="67" s="1"/>
  <c r="J89" i="67" s="1"/>
  <c r="K89" i="67" s="1"/>
  <c r="L89" i="67" s="1"/>
  <c r="M89" i="67" s="1"/>
  <c r="N89" i="67" s="1"/>
  <c r="E90" i="67"/>
  <c r="F90" i="67" s="1"/>
  <c r="G90" i="67" s="1"/>
  <c r="H90" i="67" s="1"/>
  <c r="I90" i="67" s="1"/>
  <c r="J90" i="67" s="1"/>
  <c r="K90" i="67" s="1"/>
  <c r="L90" i="67" s="1"/>
  <c r="M90" i="67" s="1"/>
  <c r="N90" i="67" s="1"/>
  <c r="E84" i="67"/>
  <c r="F84" i="67" s="1"/>
  <c r="G84" i="67" s="1"/>
  <c r="H84" i="67" s="1"/>
  <c r="I84" i="67" s="1"/>
  <c r="J84" i="67" s="1"/>
  <c r="K84" i="67" s="1"/>
  <c r="L84" i="67" s="1"/>
  <c r="M84" i="67" s="1"/>
  <c r="N84" i="67" s="1"/>
  <c r="E73" i="67"/>
  <c r="F73" i="67" s="1"/>
  <c r="G73" i="67" s="1"/>
  <c r="H73" i="67" s="1"/>
  <c r="I73" i="67" s="1"/>
  <c r="J73" i="67" s="1"/>
  <c r="K73" i="67" s="1"/>
  <c r="L73" i="67" s="1"/>
  <c r="M73" i="67" s="1"/>
  <c r="N73" i="67" s="1"/>
  <c r="E74" i="67"/>
  <c r="F74" i="67" s="1"/>
  <c r="G74" i="67" s="1"/>
  <c r="H74" i="67" s="1"/>
  <c r="I74" i="67" s="1"/>
  <c r="J74" i="67" s="1"/>
  <c r="K74" i="67" s="1"/>
  <c r="L74" i="67" s="1"/>
  <c r="M74" i="67" s="1"/>
  <c r="N74" i="67" s="1"/>
  <c r="E75" i="67"/>
  <c r="F75" i="67" s="1"/>
  <c r="G75" i="67" s="1"/>
  <c r="H75" i="67" s="1"/>
  <c r="I75" i="67" s="1"/>
  <c r="J75" i="67" s="1"/>
  <c r="K75" i="67" s="1"/>
  <c r="L75" i="67" s="1"/>
  <c r="M75" i="67" s="1"/>
  <c r="N75" i="67" s="1"/>
  <c r="E76" i="67"/>
  <c r="F76" i="67" s="1"/>
  <c r="G76" i="67" s="1"/>
  <c r="H76" i="67" s="1"/>
  <c r="I76" i="67" s="1"/>
  <c r="J76" i="67" s="1"/>
  <c r="K76" i="67" s="1"/>
  <c r="L76" i="67" s="1"/>
  <c r="M76" i="67" s="1"/>
  <c r="N76" i="67" s="1"/>
  <c r="E77" i="67"/>
  <c r="F77" i="67" s="1"/>
  <c r="G77" i="67" s="1"/>
  <c r="H77" i="67" s="1"/>
  <c r="I77" i="67" s="1"/>
  <c r="J77" i="67" s="1"/>
  <c r="K77" i="67" s="1"/>
  <c r="L77" i="67" s="1"/>
  <c r="M77" i="67" s="1"/>
  <c r="N77" i="67" s="1"/>
  <c r="E78" i="67"/>
  <c r="F78" i="67" s="1"/>
  <c r="G78" i="67" s="1"/>
  <c r="H78" i="67" s="1"/>
  <c r="I78" i="67" s="1"/>
  <c r="J78" i="67" s="1"/>
  <c r="K78" i="67" s="1"/>
  <c r="L78" i="67" s="1"/>
  <c r="M78" i="67" s="1"/>
  <c r="N78" i="67" s="1"/>
  <c r="E79" i="67"/>
  <c r="F79" i="67" s="1"/>
  <c r="G79" i="67" s="1"/>
  <c r="H79" i="67" s="1"/>
  <c r="I79" i="67" s="1"/>
  <c r="J79" i="67" s="1"/>
  <c r="K79" i="67" s="1"/>
  <c r="L79" i="67" s="1"/>
  <c r="M79" i="67" s="1"/>
  <c r="N79" i="67" s="1"/>
  <c r="E80" i="67"/>
  <c r="F80" i="67" s="1"/>
  <c r="G80" i="67" s="1"/>
  <c r="H80" i="67" s="1"/>
  <c r="I80" i="67" s="1"/>
  <c r="J80" i="67" s="1"/>
  <c r="K80" i="67" s="1"/>
  <c r="L80" i="67" s="1"/>
  <c r="M80" i="67" s="1"/>
  <c r="N80" i="67" s="1"/>
  <c r="E81" i="67"/>
  <c r="F81" i="67" s="1"/>
  <c r="G81" i="67" s="1"/>
  <c r="H81" i="67" s="1"/>
  <c r="I81" i="67" s="1"/>
  <c r="J81" i="67" s="1"/>
  <c r="K81" i="67" s="1"/>
  <c r="L81" i="67" s="1"/>
  <c r="M81" i="67" s="1"/>
  <c r="N81" i="67" s="1"/>
  <c r="E82" i="67"/>
  <c r="F82" i="67" s="1"/>
  <c r="G82" i="67" s="1"/>
  <c r="H82" i="67" s="1"/>
  <c r="I82" i="67" s="1"/>
  <c r="J82" i="67" s="1"/>
  <c r="K82" i="67" s="1"/>
  <c r="L82" i="67" s="1"/>
  <c r="M82" i="67" s="1"/>
  <c r="N82" i="67" s="1"/>
  <c r="E83" i="67"/>
  <c r="F83" i="67" s="1"/>
  <c r="G83" i="67" s="1"/>
  <c r="H83" i="67" s="1"/>
  <c r="I83" i="67" s="1"/>
  <c r="J83" i="67" s="1"/>
  <c r="K83" i="67" s="1"/>
  <c r="L83" i="67" s="1"/>
  <c r="M83" i="67" s="1"/>
  <c r="N83" i="67" s="1"/>
  <c r="E66" i="67"/>
  <c r="F66" i="67" s="1"/>
  <c r="G66" i="67" s="1"/>
  <c r="H66" i="67" s="1"/>
  <c r="I66" i="67" s="1"/>
  <c r="J66" i="67" s="1"/>
  <c r="K66" i="67" s="1"/>
  <c r="L66" i="67" s="1"/>
  <c r="M66" i="67" s="1"/>
  <c r="N66" i="67" s="1"/>
  <c r="E67" i="67"/>
  <c r="F67" i="67" s="1"/>
  <c r="G67" i="67" s="1"/>
  <c r="H67" i="67" s="1"/>
  <c r="I67" i="67" s="1"/>
  <c r="J67" i="67" s="1"/>
  <c r="K67" i="67" s="1"/>
  <c r="L67" i="67" s="1"/>
  <c r="M67" i="67" s="1"/>
  <c r="N67" i="67" s="1"/>
  <c r="E68" i="67"/>
  <c r="F68" i="67" s="1"/>
  <c r="G68" i="67" s="1"/>
  <c r="H68" i="67" s="1"/>
  <c r="I68" i="67" s="1"/>
  <c r="J68" i="67" s="1"/>
  <c r="K68" i="67" s="1"/>
  <c r="L68" i="67" s="1"/>
  <c r="M68" i="67" s="1"/>
  <c r="N68" i="67" s="1"/>
  <c r="E69" i="67"/>
  <c r="F69" i="67" s="1"/>
  <c r="G69" i="67" s="1"/>
  <c r="H69" i="67" s="1"/>
  <c r="I69" i="67" s="1"/>
  <c r="J69" i="67" s="1"/>
  <c r="K69" i="67" s="1"/>
  <c r="L69" i="67" s="1"/>
  <c r="M69" i="67" s="1"/>
  <c r="N69" i="67" s="1"/>
  <c r="E70" i="67"/>
  <c r="F70" i="67" s="1"/>
  <c r="G70" i="67" s="1"/>
  <c r="H70" i="67" s="1"/>
  <c r="I70" i="67" s="1"/>
  <c r="J70" i="67" s="1"/>
  <c r="K70" i="67" s="1"/>
  <c r="L70" i="67" s="1"/>
  <c r="M70" i="67" s="1"/>
  <c r="N70" i="67" s="1"/>
  <c r="E71" i="67"/>
  <c r="F71" i="67" s="1"/>
  <c r="G71" i="67" s="1"/>
  <c r="H71" i="67" s="1"/>
  <c r="I71" i="67" s="1"/>
  <c r="J71" i="67" s="1"/>
  <c r="K71" i="67" s="1"/>
  <c r="L71" i="67" s="1"/>
  <c r="M71" i="67" s="1"/>
  <c r="N71" i="67" s="1"/>
  <c r="E65" i="67"/>
  <c r="F65" i="67" s="1"/>
  <c r="G65" i="67" s="1"/>
  <c r="H65" i="67" s="1"/>
  <c r="I65" i="67" s="1"/>
  <c r="J65" i="67" s="1"/>
  <c r="K65" i="67" s="1"/>
  <c r="L65" i="67" s="1"/>
  <c r="M65" i="67" s="1"/>
  <c r="N65" i="67" s="1"/>
  <c r="E60" i="67"/>
  <c r="F60" i="67" s="1"/>
  <c r="G60" i="67" s="1"/>
  <c r="H60" i="67" s="1"/>
  <c r="I60" i="67" s="1"/>
  <c r="J60" i="67" s="1"/>
  <c r="K60" i="67" s="1"/>
  <c r="L60" i="67" s="1"/>
  <c r="M60" i="67" s="1"/>
  <c r="N60" i="67" s="1"/>
  <c r="E61" i="67"/>
  <c r="F61" i="67" s="1"/>
  <c r="G61" i="67" s="1"/>
  <c r="H61" i="67" s="1"/>
  <c r="I61" i="67" s="1"/>
  <c r="J61" i="67" s="1"/>
  <c r="K61" i="67" s="1"/>
  <c r="L61" i="67" s="1"/>
  <c r="M61" i="67" s="1"/>
  <c r="N61" i="67" s="1"/>
  <c r="E62" i="67"/>
  <c r="F62" i="67" s="1"/>
  <c r="G62" i="67" s="1"/>
  <c r="H62" i="67" s="1"/>
  <c r="I62" i="67" s="1"/>
  <c r="J62" i="67" s="1"/>
  <c r="K62" i="67" s="1"/>
  <c r="L62" i="67" s="1"/>
  <c r="M62" i="67" s="1"/>
  <c r="N62" i="67" s="1"/>
  <c r="E63" i="67"/>
  <c r="F63" i="67" s="1"/>
  <c r="G63" i="67" s="1"/>
  <c r="H63" i="67" s="1"/>
  <c r="I63" i="67" s="1"/>
  <c r="J63" i="67" s="1"/>
  <c r="K63" i="67" s="1"/>
  <c r="L63" i="67" s="1"/>
  <c r="M63" i="67" s="1"/>
  <c r="N63" i="67" s="1"/>
  <c r="E64" i="67"/>
  <c r="F64" i="67" s="1"/>
  <c r="G64" i="67" s="1"/>
  <c r="H64" i="67" s="1"/>
  <c r="I64" i="67" s="1"/>
  <c r="J64" i="67" s="1"/>
  <c r="K64" i="67" s="1"/>
  <c r="L64" i="67" s="1"/>
  <c r="M64" i="67" s="1"/>
  <c r="N64" i="67" s="1"/>
  <c r="E59" i="67"/>
  <c r="F59" i="67" s="1"/>
  <c r="G59" i="67" s="1"/>
  <c r="H59" i="67" s="1"/>
  <c r="I59" i="67" s="1"/>
  <c r="J59" i="67" s="1"/>
  <c r="K59" i="67" s="1"/>
  <c r="L59" i="67" s="1"/>
  <c r="M59" i="67" s="1"/>
  <c r="N59" i="67" s="1"/>
  <c r="E53" i="67"/>
  <c r="F53" i="67" s="1"/>
  <c r="G53" i="67" s="1"/>
  <c r="H53" i="67" s="1"/>
  <c r="I53" i="67" s="1"/>
  <c r="J53" i="67" s="1"/>
  <c r="K53" i="67" s="1"/>
  <c r="L53" i="67" s="1"/>
  <c r="M53" i="67" s="1"/>
  <c r="N53" i="67" s="1"/>
  <c r="E54" i="67"/>
  <c r="F54" i="67" s="1"/>
  <c r="G54" i="67" s="1"/>
  <c r="H54" i="67" s="1"/>
  <c r="I54" i="67" s="1"/>
  <c r="J54" i="67" s="1"/>
  <c r="K54" i="67" s="1"/>
  <c r="L54" i="67" s="1"/>
  <c r="M54" i="67" s="1"/>
  <c r="N54" i="67" s="1"/>
  <c r="E55" i="67"/>
  <c r="F55" i="67" s="1"/>
  <c r="G55" i="67" s="1"/>
  <c r="H55" i="67" s="1"/>
  <c r="I55" i="67" s="1"/>
  <c r="J55" i="67" s="1"/>
  <c r="K55" i="67" s="1"/>
  <c r="L55" i="67" s="1"/>
  <c r="M55" i="67" s="1"/>
  <c r="N55" i="67" s="1"/>
  <c r="E56" i="67"/>
  <c r="F56" i="67" s="1"/>
  <c r="G56" i="67" s="1"/>
  <c r="H56" i="67" s="1"/>
  <c r="I56" i="67" s="1"/>
  <c r="J56" i="67" s="1"/>
  <c r="K56" i="67" s="1"/>
  <c r="L56" i="67" s="1"/>
  <c r="M56" i="67" s="1"/>
  <c r="N56" i="67" s="1"/>
  <c r="E57" i="67"/>
  <c r="F57" i="67" s="1"/>
  <c r="G57" i="67" s="1"/>
  <c r="H57" i="67" s="1"/>
  <c r="I57" i="67" s="1"/>
  <c r="J57" i="67" s="1"/>
  <c r="K57" i="67" s="1"/>
  <c r="L57" i="67" s="1"/>
  <c r="M57" i="67" s="1"/>
  <c r="N57" i="67" s="1"/>
  <c r="E58" i="67"/>
  <c r="F58" i="67" s="1"/>
  <c r="G58" i="67" s="1"/>
  <c r="H58" i="67" s="1"/>
  <c r="I58" i="67" s="1"/>
  <c r="J58" i="67" s="1"/>
  <c r="K58" i="67" s="1"/>
  <c r="L58" i="67" s="1"/>
  <c r="M58" i="67" s="1"/>
  <c r="N58" i="67" s="1"/>
  <c r="E52" i="67"/>
  <c r="F52" i="67" s="1"/>
  <c r="G52" i="67" s="1"/>
  <c r="H52" i="67" s="1"/>
  <c r="I52" i="67" s="1"/>
  <c r="J52" i="67" s="1"/>
  <c r="K52" i="67" s="1"/>
  <c r="L52" i="67" s="1"/>
  <c r="M52" i="67" s="1"/>
  <c r="N52" i="67" s="1"/>
  <c r="E34" i="67"/>
  <c r="F34" i="67" s="1"/>
  <c r="G34" i="67" s="1"/>
  <c r="H34" i="67" s="1"/>
  <c r="I34" i="67" s="1"/>
  <c r="J34" i="67" s="1"/>
  <c r="K34" i="67" s="1"/>
  <c r="L34" i="67" s="1"/>
  <c r="M34" i="67" s="1"/>
  <c r="N34" i="67" s="1"/>
  <c r="E35" i="67"/>
  <c r="F35" i="67" s="1"/>
  <c r="G35" i="67" s="1"/>
  <c r="H35" i="67" s="1"/>
  <c r="I35" i="67" s="1"/>
  <c r="J35" i="67" s="1"/>
  <c r="K35" i="67" s="1"/>
  <c r="L35" i="67" s="1"/>
  <c r="M35" i="67" s="1"/>
  <c r="N35" i="67" s="1"/>
  <c r="E36" i="67"/>
  <c r="F36" i="67" s="1"/>
  <c r="G36" i="67" s="1"/>
  <c r="H36" i="67" s="1"/>
  <c r="I36" i="67" s="1"/>
  <c r="J36" i="67" s="1"/>
  <c r="K36" i="67" s="1"/>
  <c r="L36" i="67" s="1"/>
  <c r="M36" i="67" s="1"/>
  <c r="N36" i="67" s="1"/>
  <c r="E37" i="67"/>
  <c r="F37" i="67" s="1"/>
  <c r="G37" i="67" s="1"/>
  <c r="H37" i="67" s="1"/>
  <c r="I37" i="67" s="1"/>
  <c r="J37" i="67" s="1"/>
  <c r="K37" i="67" s="1"/>
  <c r="L37" i="67" s="1"/>
  <c r="M37" i="67" s="1"/>
  <c r="N37" i="67" s="1"/>
  <c r="E38" i="67"/>
  <c r="F38" i="67" s="1"/>
  <c r="G38" i="67" s="1"/>
  <c r="H38" i="67" s="1"/>
  <c r="I38" i="67" s="1"/>
  <c r="J38" i="67" s="1"/>
  <c r="K38" i="67" s="1"/>
  <c r="L38" i="67" s="1"/>
  <c r="M38" i="67" s="1"/>
  <c r="N38" i="67" s="1"/>
  <c r="E39" i="67"/>
  <c r="F39" i="67" s="1"/>
  <c r="G39" i="67" s="1"/>
  <c r="H39" i="67" s="1"/>
  <c r="I39" i="67" s="1"/>
  <c r="J39" i="67" s="1"/>
  <c r="K39" i="67" s="1"/>
  <c r="L39" i="67" s="1"/>
  <c r="M39" i="67" s="1"/>
  <c r="N39" i="67" s="1"/>
  <c r="E40" i="67"/>
  <c r="F40" i="67" s="1"/>
  <c r="G40" i="67" s="1"/>
  <c r="H40" i="67" s="1"/>
  <c r="I40" i="67" s="1"/>
  <c r="J40" i="67" s="1"/>
  <c r="K40" i="67" s="1"/>
  <c r="L40" i="67" s="1"/>
  <c r="M40" i="67" s="1"/>
  <c r="N40" i="67" s="1"/>
  <c r="E41" i="67"/>
  <c r="F41" i="67" s="1"/>
  <c r="G41" i="67" s="1"/>
  <c r="H41" i="67" s="1"/>
  <c r="I41" i="67" s="1"/>
  <c r="J41" i="67" s="1"/>
  <c r="K41" i="67" s="1"/>
  <c r="L41" i="67" s="1"/>
  <c r="M41" i="67" s="1"/>
  <c r="N41" i="67" s="1"/>
  <c r="E42" i="67"/>
  <c r="F42" i="67" s="1"/>
  <c r="G42" i="67" s="1"/>
  <c r="H42" i="67" s="1"/>
  <c r="I42" i="67" s="1"/>
  <c r="J42" i="67" s="1"/>
  <c r="K42" i="67" s="1"/>
  <c r="L42" i="67" s="1"/>
  <c r="M42" i="67" s="1"/>
  <c r="N42" i="67" s="1"/>
  <c r="E43" i="67"/>
  <c r="F43" i="67" s="1"/>
  <c r="G43" i="67" s="1"/>
  <c r="H43" i="67" s="1"/>
  <c r="I43" i="67" s="1"/>
  <c r="J43" i="67" s="1"/>
  <c r="K43" i="67" s="1"/>
  <c r="L43" i="67" s="1"/>
  <c r="M43" i="67" s="1"/>
  <c r="N43" i="67" s="1"/>
  <c r="E44" i="67"/>
  <c r="F44" i="67" s="1"/>
  <c r="G44" i="67" s="1"/>
  <c r="H44" i="67" s="1"/>
  <c r="I44" i="67" s="1"/>
  <c r="J44" i="67" s="1"/>
  <c r="K44" i="67" s="1"/>
  <c r="L44" i="67" s="1"/>
  <c r="M44" i="67" s="1"/>
  <c r="N44" i="67" s="1"/>
  <c r="E45" i="67"/>
  <c r="F45" i="67" s="1"/>
  <c r="G45" i="67" s="1"/>
  <c r="H45" i="67" s="1"/>
  <c r="I45" i="67" s="1"/>
  <c r="J45" i="67" s="1"/>
  <c r="K45" i="67" s="1"/>
  <c r="L45" i="67" s="1"/>
  <c r="M45" i="67" s="1"/>
  <c r="N45" i="67" s="1"/>
  <c r="E46" i="67"/>
  <c r="F46" i="67" s="1"/>
  <c r="G46" i="67" s="1"/>
  <c r="H46" i="67" s="1"/>
  <c r="I46" i="67" s="1"/>
  <c r="J46" i="67" s="1"/>
  <c r="K46" i="67" s="1"/>
  <c r="L46" i="67" s="1"/>
  <c r="M46" i="67" s="1"/>
  <c r="N46" i="67" s="1"/>
  <c r="E47" i="67"/>
  <c r="F47" i="67" s="1"/>
  <c r="G47" i="67" s="1"/>
  <c r="H47" i="67" s="1"/>
  <c r="I47" i="67" s="1"/>
  <c r="J47" i="67" s="1"/>
  <c r="K47" i="67" s="1"/>
  <c r="L47" i="67" s="1"/>
  <c r="M47" i="67" s="1"/>
  <c r="N47" i="67" s="1"/>
  <c r="E48" i="67"/>
  <c r="F48" i="67" s="1"/>
  <c r="G48" i="67" s="1"/>
  <c r="H48" i="67" s="1"/>
  <c r="I48" i="67" s="1"/>
  <c r="J48" i="67" s="1"/>
  <c r="K48" i="67" s="1"/>
  <c r="L48" i="67" s="1"/>
  <c r="M48" i="67" s="1"/>
  <c r="N48" i="67" s="1"/>
  <c r="E49" i="67"/>
  <c r="F49" i="67" s="1"/>
  <c r="G49" i="67" s="1"/>
  <c r="H49" i="67" s="1"/>
  <c r="I49" i="67" s="1"/>
  <c r="J49" i="67" s="1"/>
  <c r="K49" i="67" s="1"/>
  <c r="L49" i="67" s="1"/>
  <c r="M49" i="67" s="1"/>
  <c r="N49" i="67" s="1"/>
  <c r="E50" i="67"/>
  <c r="F50" i="67" s="1"/>
  <c r="G50" i="67" s="1"/>
  <c r="H50" i="67" s="1"/>
  <c r="I50" i="67" s="1"/>
  <c r="J50" i="67" s="1"/>
  <c r="K50" i="67" s="1"/>
  <c r="L50" i="67" s="1"/>
  <c r="M50" i="67" s="1"/>
  <c r="N50" i="67" s="1"/>
  <c r="E51" i="67"/>
  <c r="F51" i="67" s="1"/>
  <c r="G51" i="67" s="1"/>
  <c r="H51" i="67" s="1"/>
  <c r="I51" i="67" s="1"/>
  <c r="J51" i="67" s="1"/>
  <c r="K51" i="67" s="1"/>
  <c r="L51" i="67" s="1"/>
  <c r="M51" i="67" s="1"/>
  <c r="N51" i="67" s="1"/>
  <c r="E33" i="67"/>
  <c r="F33" i="67" s="1"/>
  <c r="G33" i="67" s="1"/>
  <c r="H33" i="67" s="1"/>
  <c r="I33" i="67" s="1"/>
  <c r="J33" i="67" s="1"/>
  <c r="K33" i="67" s="1"/>
  <c r="L33" i="67" s="1"/>
  <c r="M33" i="67" s="1"/>
  <c r="N33" i="67" s="1"/>
  <c r="E31" i="67"/>
  <c r="F31" i="67" s="1"/>
  <c r="G31" i="67" s="1"/>
  <c r="H31" i="67" s="1"/>
  <c r="I31" i="67" s="1"/>
  <c r="J31" i="67" s="1"/>
  <c r="K31" i="67" s="1"/>
  <c r="L31" i="67" s="1"/>
  <c r="M31" i="67" s="1"/>
  <c r="N31" i="67" s="1"/>
  <c r="E32" i="67"/>
  <c r="F32" i="67" s="1"/>
  <c r="G32" i="67" s="1"/>
  <c r="H32" i="67" s="1"/>
  <c r="I32" i="67" s="1"/>
  <c r="J32" i="67" s="1"/>
  <c r="K32" i="67" s="1"/>
  <c r="L32" i="67" s="1"/>
  <c r="M32" i="67" s="1"/>
  <c r="N32" i="67" s="1"/>
  <c r="E30" i="67"/>
  <c r="F30" i="67" s="1"/>
  <c r="G30" i="67" s="1"/>
  <c r="H30" i="67" s="1"/>
  <c r="I30" i="67" s="1"/>
  <c r="J30" i="67" s="1"/>
  <c r="K30" i="67" s="1"/>
  <c r="L30" i="67" s="1"/>
  <c r="M30" i="67" s="1"/>
  <c r="N30" i="67" s="1"/>
  <c r="Q27" i="67"/>
  <c r="Q26" i="67"/>
  <c r="Q29" i="57" l="1"/>
  <c r="D37" i="57"/>
  <c r="E37" i="57" s="1"/>
  <c r="F37" i="57" s="1"/>
  <c r="D38" i="57"/>
  <c r="E38" i="57" s="1"/>
  <c r="F38" i="57" s="1"/>
  <c r="D39" i="57"/>
  <c r="E39" i="57" s="1"/>
  <c r="F39" i="57" s="1"/>
  <c r="D40" i="57"/>
  <c r="E40" i="57" s="1"/>
  <c r="F40" i="57" s="1"/>
  <c r="D41" i="57"/>
  <c r="E41" i="57" s="1"/>
  <c r="F41" i="57" s="1"/>
  <c r="D42" i="57"/>
  <c r="E42" i="57" s="1"/>
  <c r="F42" i="57" s="1"/>
  <c r="D43" i="57"/>
  <c r="E43" i="57" s="1"/>
  <c r="F43" i="57" s="1"/>
  <c r="D44" i="57"/>
  <c r="E44" i="57" s="1"/>
  <c r="F44" i="57" s="1"/>
  <c r="D45" i="57"/>
  <c r="E45" i="57" s="1"/>
  <c r="F45" i="57" s="1"/>
  <c r="D46" i="57"/>
  <c r="E46" i="57" s="1"/>
  <c r="F46" i="57" s="1"/>
  <c r="D47" i="57"/>
  <c r="E47" i="57" s="1"/>
  <c r="F47" i="57" s="1"/>
  <c r="D48" i="57"/>
  <c r="E48" i="57" s="1"/>
  <c r="F48" i="57" s="1"/>
  <c r="D49" i="57"/>
  <c r="E49" i="57" s="1"/>
  <c r="F49" i="57" s="1"/>
  <c r="D50" i="57"/>
  <c r="E50" i="57" s="1"/>
  <c r="F50" i="57" s="1"/>
  <c r="D51" i="57"/>
  <c r="E51" i="57" s="1"/>
  <c r="F51" i="57" s="1"/>
  <c r="D52" i="57"/>
  <c r="E52" i="57" s="1"/>
  <c r="F52" i="57" s="1"/>
  <c r="D53" i="57"/>
  <c r="E53" i="57" s="1"/>
  <c r="F53" i="57" s="1"/>
  <c r="D54" i="57"/>
  <c r="E54" i="57" s="1"/>
  <c r="F54" i="57" s="1"/>
  <c r="D55" i="57"/>
  <c r="E55" i="57" s="1"/>
  <c r="F55" i="57" s="1"/>
  <c r="D56" i="57"/>
  <c r="E56" i="57" s="1"/>
  <c r="F56" i="57" s="1"/>
  <c r="D57" i="57"/>
  <c r="E57" i="57" s="1"/>
  <c r="F57" i="57" s="1"/>
  <c r="D58" i="57"/>
  <c r="E58" i="57" s="1"/>
  <c r="F58" i="57" s="1"/>
  <c r="D59" i="57"/>
  <c r="E59" i="57" s="1"/>
  <c r="F59" i="57" s="1"/>
  <c r="D60" i="57"/>
  <c r="E60" i="57" s="1"/>
  <c r="F60" i="57" s="1"/>
  <c r="D61" i="57"/>
  <c r="E61" i="57" s="1"/>
  <c r="F61" i="57" s="1"/>
  <c r="D62" i="57"/>
  <c r="E62" i="57" s="1"/>
  <c r="F62" i="57" s="1"/>
  <c r="D63" i="57"/>
  <c r="E63" i="57" s="1"/>
  <c r="F63" i="57" s="1"/>
  <c r="D64" i="57"/>
  <c r="E64" i="57" s="1"/>
  <c r="F64" i="57" s="1"/>
  <c r="D65" i="57"/>
  <c r="E65" i="57" s="1"/>
  <c r="F65" i="57" s="1"/>
  <c r="D66" i="57"/>
  <c r="E66" i="57" s="1"/>
  <c r="F66" i="57" s="1"/>
  <c r="D67" i="57"/>
  <c r="E67" i="57" s="1"/>
  <c r="F67" i="57" s="1"/>
  <c r="D68" i="57"/>
  <c r="E68" i="57" s="1"/>
  <c r="F68" i="57" s="1"/>
  <c r="D69" i="57"/>
  <c r="E69" i="57" s="1"/>
  <c r="F69" i="57" s="1"/>
  <c r="D70" i="57"/>
  <c r="E70" i="57" s="1"/>
  <c r="F70" i="57" s="1"/>
  <c r="D71" i="57"/>
  <c r="E71" i="57" s="1"/>
  <c r="F71" i="57" s="1"/>
  <c r="D72" i="57"/>
  <c r="E72" i="57" s="1"/>
  <c r="F72" i="57" s="1"/>
  <c r="D73" i="57"/>
  <c r="E73" i="57" s="1"/>
  <c r="F73" i="57" s="1"/>
  <c r="D74" i="57"/>
  <c r="E74" i="57" s="1"/>
  <c r="F74" i="57" s="1"/>
  <c r="D75" i="57"/>
  <c r="E75" i="57" s="1"/>
  <c r="F75" i="57" s="1"/>
  <c r="D76" i="57"/>
  <c r="E76" i="57" s="1"/>
  <c r="F76" i="57" s="1"/>
  <c r="D77" i="57"/>
  <c r="E77" i="57" s="1"/>
  <c r="F77" i="57" s="1"/>
  <c r="D78" i="57"/>
  <c r="E78" i="57" s="1"/>
  <c r="F78" i="57" s="1"/>
  <c r="D79" i="57"/>
  <c r="E79" i="57" s="1"/>
  <c r="F79" i="57" s="1"/>
  <c r="D80" i="57"/>
  <c r="E80" i="57" s="1"/>
  <c r="F80" i="57" s="1"/>
  <c r="D81" i="57"/>
  <c r="E81" i="57" s="1"/>
  <c r="F81" i="57" s="1"/>
  <c r="D36" i="57"/>
  <c r="E36" i="57" s="1"/>
  <c r="F36" i="57" s="1"/>
  <c r="Q28" i="52"/>
  <c r="D29" i="52"/>
  <c r="E29" i="52" s="1"/>
  <c r="G40" i="57" l="1"/>
  <c r="H40" i="57" s="1"/>
  <c r="I40" i="57" s="1"/>
  <c r="J40" i="57" s="1"/>
  <c r="K40" i="57" s="1"/>
  <c r="L40" i="57" s="1"/>
  <c r="G36" i="57"/>
  <c r="H36" i="57" s="1"/>
  <c r="I36" i="57" s="1"/>
  <c r="J36" i="57" s="1"/>
  <c r="K36" i="57" s="1"/>
  <c r="L36" i="57" s="1"/>
  <c r="G74" i="57"/>
  <c r="H74" i="57" s="1"/>
  <c r="I74" i="57" s="1"/>
  <c r="J74" i="57" s="1"/>
  <c r="K74" i="57" s="1"/>
  <c r="L74" i="57" s="1"/>
  <c r="G62" i="57"/>
  <c r="H62" i="57" s="1"/>
  <c r="I62" i="57" s="1"/>
  <c r="J62" i="57" s="1"/>
  <c r="K62" i="57" s="1"/>
  <c r="L62" i="57" s="1"/>
  <c r="G50" i="57"/>
  <c r="H50" i="57" s="1"/>
  <c r="I50" i="57" s="1"/>
  <c r="J50" i="57" s="1"/>
  <c r="K50" i="57" s="1"/>
  <c r="L50" i="57" s="1"/>
  <c r="G39" i="57"/>
  <c r="H39" i="57" s="1"/>
  <c r="I39" i="57" s="1"/>
  <c r="J39" i="57" s="1"/>
  <c r="K39" i="57" s="1"/>
  <c r="L39" i="57" s="1"/>
  <c r="G81" i="57"/>
  <c r="H81" i="57" s="1"/>
  <c r="I81" i="57" s="1"/>
  <c r="J81" i="57" s="1"/>
  <c r="K81" i="57" s="1"/>
  <c r="L81" i="57" s="1"/>
  <c r="G77" i="57"/>
  <c r="H77" i="57" s="1"/>
  <c r="I77" i="57" s="1"/>
  <c r="J77" i="57" s="1"/>
  <c r="K77" i="57" s="1"/>
  <c r="L77" i="57" s="1"/>
  <c r="G73" i="57"/>
  <c r="H73" i="57" s="1"/>
  <c r="I73" i="57" s="1"/>
  <c r="J73" i="57" s="1"/>
  <c r="K73" i="57" s="1"/>
  <c r="L73" i="57" s="1"/>
  <c r="G69" i="57"/>
  <c r="H69" i="57" s="1"/>
  <c r="I69" i="57" s="1"/>
  <c r="J69" i="57" s="1"/>
  <c r="K69" i="57" s="1"/>
  <c r="L69" i="57" s="1"/>
  <c r="G65" i="57"/>
  <c r="H65" i="57" s="1"/>
  <c r="I65" i="57" s="1"/>
  <c r="J65" i="57" s="1"/>
  <c r="K65" i="57" s="1"/>
  <c r="L65" i="57" s="1"/>
  <c r="G61" i="57"/>
  <c r="H61" i="57" s="1"/>
  <c r="I61" i="57" s="1"/>
  <c r="J61" i="57" s="1"/>
  <c r="K61" i="57" s="1"/>
  <c r="L61" i="57" s="1"/>
  <c r="G57" i="57"/>
  <c r="H57" i="57" s="1"/>
  <c r="I57" i="57" s="1"/>
  <c r="J57" i="57" s="1"/>
  <c r="K57" i="57" s="1"/>
  <c r="L57" i="57" s="1"/>
  <c r="G53" i="57"/>
  <c r="H53" i="57" s="1"/>
  <c r="I53" i="57" s="1"/>
  <c r="J53" i="57" s="1"/>
  <c r="K53" i="57" s="1"/>
  <c r="L53" i="57" s="1"/>
  <c r="G49" i="57"/>
  <c r="H49" i="57" s="1"/>
  <c r="I49" i="57" s="1"/>
  <c r="J49" i="57" s="1"/>
  <c r="K49" i="57" s="1"/>
  <c r="L49" i="57" s="1"/>
  <c r="G45" i="57"/>
  <c r="H45" i="57" s="1"/>
  <c r="I45" i="57" s="1"/>
  <c r="J45" i="57" s="1"/>
  <c r="K45" i="57" s="1"/>
  <c r="L45" i="57" s="1"/>
  <c r="G41" i="57"/>
  <c r="H41" i="57" s="1"/>
  <c r="I41" i="57" s="1"/>
  <c r="J41" i="57" s="1"/>
  <c r="K41" i="57" s="1"/>
  <c r="L41" i="57" s="1"/>
  <c r="G38" i="57"/>
  <c r="H38" i="57" s="1"/>
  <c r="I38" i="57" s="1"/>
  <c r="J38" i="57" s="1"/>
  <c r="K38" i="57" s="1"/>
  <c r="L38" i="57" s="1"/>
  <c r="G70" i="57"/>
  <c r="H70" i="57" s="1"/>
  <c r="I70" i="57" s="1"/>
  <c r="J70" i="57" s="1"/>
  <c r="K70" i="57" s="1"/>
  <c r="L70" i="57" s="1"/>
  <c r="G58" i="57"/>
  <c r="H58" i="57" s="1"/>
  <c r="I58" i="57" s="1"/>
  <c r="J58" i="57" s="1"/>
  <c r="K58" i="57" s="1"/>
  <c r="L58" i="57" s="1"/>
  <c r="G42" i="57"/>
  <c r="H42" i="57" s="1"/>
  <c r="I42" i="57" s="1"/>
  <c r="J42" i="57" s="1"/>
  <c r="K42" i="57" s="1"/>
  <c r="L42" i="57" s="1"/>
  <c r="G80" i="57"/>
  <c r="H80" i="57" s="1"/>
  <c r="I80" i="57" s="1"/>
  <c r="J80" i="57" s="1"/>
  <c r="K80" i="57" s="1"/>
  <c r="L80" i="57" s="1"/>
  <c r="G76" i="57"/>
  <c r="H76" i="57" s="1"/>
  <c r="I76" i="57" s="1"/>
  <c r="J76" i="57" s="1"/>
  <c r="K76" i="57" s="1"/>
  <c r="L76" i="57" s="1"/>
  <c r="G72" i="57"/>
  <c r="H72" i="57" s="1"/>
  <c r="I72" i="57" s="1"/>
  <c r="J72" i="57" s="1"/>
  <c r="K72" i="57" s="1"/>
  <c r="L72" i="57" s="1"/>
  <c r="G68" i="57"/>
  <c r="H68" i="57" s="1"/>
  <c r="I68" i="57" s="1"/>
  <c r="J68" i="57" s="1"/>
  <c r="K68" i="57" s="1"/>
  <c r="L68" i="57" s="1"/>
  <c r="G64" i="57"/>
  <c r="H64" i="57" s="1"/>
  <c r="I64" i="57" s="1"/>
  <c r="J64" i="57" s="1"/>
  <c r="K64" i="57" s="1"/>
  <c r="L64" i="57" s="1"/>
  <c r="G60" i="57"/>
  <c r="H60" i="57" s="1"/>
  <c r="I60" i="57" s="1"/>
  <c r="J60" i="57" s="1"/>
  <c r="K60" i="57" s="1"/>
  <c r="L60" i="57" s="1"/>
  <c r="G56" i="57"/>
  <c r="H56" i="57" s="1"/>
  <c r="I56" i="57" s="1"/>
  <c r="J56" i="57" s="1"/>
  <c r="K56" i="57" s="1"/>
  <c r="L56" i="57" s="1"/>
  <c r="G52" i="57"/>
  <c r="H52" i="57" s="1"/>
  <c r="I52" i="57" s="1"/>
  <c r="J52" i="57" s="1"/>
  <c r="K52" i="57" s="1"/>
  <c r="L52" i="57" s="1"/>
  <c r="G48" i="57"/>
  <c r="H48" i="57" s="1"/>
  <c r="I48" i="57" s="1"/>
  <c r="J48" i="57" s="1"/>
  <c r="K48" i="57" s="1"/>
  <c r="L48" i="57" s="1"/>
  <c r="G44" i="57"/>
  <c r="H44" i="57" s="1"/>
  <c r="I44" i="57" s="1"/>
  <c r="J44" i="57" s="1"/>
  <c r="K44" i="57" s="1"/>
  <c r="L44" i="57" s="1"/>
  <c r="G37" i="57"/>
  <c r="H37" i="57" s="1"/>
  <c r="I37" i="57" s="1"/>
  <c r="J37" i="57" s="1"/>
  <c r="K37" i="57" s="1"/>
  <c r="L37" i="57" s="1"/>
  <c r="G78" i="57"/>
  <c r="H78" i="57" s="1"/>
  <c r="I78" i="57" s="1"/>
  <c r="J78" i="57" s="1"/>
  <c r="K78" i="57" s="1"/>
  <c r="L78" i="57" s="1"/>
  <c r="G66" i="57"/>
  <c r="H66" i="57" s="1"/>
  <c r="I66" i="57" s="1"/>
  <c r="J66" i="57" s="1"/>
  <c r="K66" i="57" s="1"/>
  <c r="L66" i="57" s="1"/>
  <c r="G54" i="57"/>
  <c r="H54" i="57" s="1"/>
  <c r="I54" i="57" s="1"/>
  <c r="J54" i="57" s="1"/>
  <c r="K54" i="57" s="1"/>
  <c r="L54" i="57" s="1"/>
  <c r="G46" i="57"/>
  <c r="H46" i="57" s="1"/>
  <c r="I46" i="57" s="1"/>
  <c r="J46" i="57" s="1"/>
  <c r="K46" i="57" s="1"/>
  <c r="L46" i="57" s="1"/>
  <c r="G79" i="57"/>
  <c r="H79" i="57" s="1"/>
  <c r="I79" i="57" s="1"/>
  <c r="J79" i="57" s="1"/>
  <c r="K79" i="57" s="1"/>
  <c r="L79" i="57" s="1"/>
  <c r="G75" i="57"/>
  <c r="H75" i="57" s="1"/>
  <c r="I75" i="57" s="1"/>
  <c r="J75" i="57" s="1"/>
  <c r="K75" i="57" s="1"/>
  <c r="L75" i="57" s="1"/>
  <c r="G71" i="57"/>
  <c r="H71" i="57" s="1"/>
  <c r="I71" i="57" s="1"/>
  <c r="J71" i="57" s="1"/>
  <c r="K71" i="57" s="1"/>
  <c r="L71" i="57" s="1"/>
  <c r="G67" i="57"/>
  <c r="H67" i="57" s="1"/>
  <c r="I67" i="57" s="1"/>
  <c r="J67" i="57" s="1"/>
  <c r="K67" i="57" s="1"/>
  <c r="L67" i="57" s="1"/>
  <c r="G63" i="57"/>
  <c r="H63" i="57" s="1"/>
  <c r="I63" i="57" s="1"/>
  <c r="J63" i="57" s="1"/>
  <c r="K63" i="57" s="1"/>
  <c r="L63" i="57" s="1"/>
  <c r="G59" i="57"/>
  <c r="H59" i="57" s="1"/>
  <c r="I59" i="57" s="1"/>
  <c r="J59" i="57" s="1"/>
  <c r="K59" i="57" s="1"/>
  <c r="L59" i="57" s="1"/>
  <c r="G55" i="57"/>
  <c r="H55" i="57" s="1"/>
  <c r="I55" i="57" s="1"/>
  <c r="J55" i="57" s="1"/>
  <c r="K55" i="57" s="1"/>
  <c r="L55" i="57" s="1"/>
  <c r="G51" i="57"/>
  <c r="H51" i="57" s="1"/>
  <c r="I51" i="57" s="1"/>
  <c r="J51" i="57" s="1"/>
  <c r="K51" i="57" s="1"/>
  <c r="L51" i="57" s="1"/>
  <c r="G47" i="57"/>
  <c r="H47" i="57" s="1"/>
  <c r="I47" i="57" s="1"/>
  <c r="J47" i="57" s="1"/>
  <c r="K47" i="57" s="1"/>
  <c r="L47" i="57" s="1"/>
  <c r="G43" i="57"/>
  <c r="H43" i="57" s="1"/>
  <c r="I43" i="57" s="1"/>
  <c r="J43" i="57" s="1"/>
  <c r="K43" i="57" s="1"/>
  <c r="L43" i="57" s="1"/>
  <c r="M43" i="57" l="1"/>
  <c r="N43" i="57" s="1"/>
  <c r="O43" i="57" s="1"/>
  <c r="M51" i="57"/>
  <c r="N51" i="57" s="1"/>
  <c r="O51" i="57" s="1"/>
  <c r="M59" i="57"/>
  <c r="N59" i="57" s="1"/>
  <c r="O59" i="57" s="1"/>
  <c r="M67" i="57"/>
  <c r="N67" i="57" s="1"/>
  <c r="O67" i="57" s="1"/>
  <c r="M75" i="57"/>
  <c r="N75" i="57" s="1"/>
  <c r="O75" i="57" s="1"/>
  <c r="M46" i="57"/>
  <c r="N46" i="57" s="1"/>
  <c r="O46" i="57" s="1"/>
  <c r="M66" i="57"/>
  <c r="N66" i="57" s="1"/>
  <c r="O66" i="57" s="1"/>
  <c r="M37" i="57"/>
  <c r="N37" i="57" s="1"/>
  <c r="O37" i="57" s="1"/>
  <c r="M48" i="57"/>
  <c r="N48" i="57" s="1"/>
  <c r="O48" i="57" s="1"/>
  <c r="M56" i="57"/>
  <c r="N56" i="57" s="1"/>
  <c r="O56" i="57" s="1"/>
  <c r="M64" i="57"/>
  <c r="N64" i="57" s="1"/>
  <c r="O64" i="57" s="1"/>
  <c r="M72" i="57"/>
  <c r="N72" i="57" s="1"/>
  <c r="O72" i="57" s="1"/>
  <c r="M80" i="57"/>
  <c r="N80" i="57" s="1"/>
  <c r="O80" i="57" s="1"/>
  <c r="M58" i="57"/>
  <c r="N58" i="57" s="1"/>
  <c r="O58" i="57" s="1"/>
  <c r="M38" i="57"/>
  <c r="N38" i="57" s="1"/>
  <c r="O38" i="57" s="1"/>
  <c r="M45" i="57"/>
  <c r="N45" i="57" s="1"/>
  <c r="O45" i="57" s="1"/>
  <c r="M53" i="57"/>
  <c r="N53" i="57" s="1"/>
  <c r="O53" i="57" s="1"/>
  <c r="M61" i="57"/>
  <c r="N61" i="57" s="1"/>
  <c r="O61" i="57" s="1"/>
  <c r="M69" i="57"/>
  <c r="N69" i="57" s="1"/>
  <c r="O69" i="57" s="1"/>
  <c r="M77" i="57"/>
  <c r="N77" i="57" s="1"/>
  <c r="O77" i="57" s="1"/>
  <c r="M39" i="57"/>
  <c r="N39" i="57" s="1"/>
  <c r="O39" i="57" s="1"/>
  <c r="M62" i="57"/>
  <c r="N62" i="57" s="1"/>
  <c r="O62" i="57" s="1"/>
  <c r="M36" i="57"/>
  <c r="N36" i="57" s="1"/>
  <c r="O36" i="57" s="1"/>
  <c r="M47" i="57"/>
  <c r="N47" i="57" s="1"/>
  <c r="O47" i="57" s="1"/>
  <c r="M55" i="57"/>
  <c r="N55" i="57" s="1"/>
  <c r="O55" i="57" s="1"/>
  <c r="M63" i="57"/>
  <c r="N63" i="57" s="1"/>
  <c r="O63" i="57" s="1"/>
  <c r="M71" i="57"/>
  <c r="N71" i="57" s="1"/>
  <c r="O71" i="57" s="1"/>
  <c r="M79" i="57"/>
  <c r="N79" i="57" s="1"/>
  <c r="O79" i="57" s="1"/>
  <c r="M54" i="57"/>
  <c r="N54" i="57" s="1"/>
  <c r="O54" i="57" s="1"/>
  <c r="M78" i="57"/>
  <c r="N78" i="57" s="1"/>
  <c r="O78" i="57" s="1"/>
  <c r="M44" i="57"/>
  <c r="N44" i="57" s="1"/>
  <c r="O44" i="57" s="1"/>
  <c r="M52" i="57"/>
  <c r="N52" i="57" s="1"/>
  <c r="O52" i="57" s="1"/>
  <c r="M60" i="57"/>
  <c r="N60" i="57" s="1"/>
  <c r="O60" i="57" s="1"/>
  <c r="M68" i="57"/>
  <c r="N68" i="57" s="1"/>
  <c r="O68" i="57" s="1"/>
  <c r="M76" i="57"/>
  <c r="N76" i="57" s="1"/>
  <c r="O76" i="57" s="1"/>
  <c r="M42" i="57"/>
  <c r="N42" i="57" s="1"/>
  <c r="O42" i="57" s="1"/>
  <c r="M70" i="57"/>
  <c r="N70" i="57" s="1"/>
  <c r="O70" i="57" s="1"/>
  <c r="M41" i="57"/>
  <c r="N41" i="57" s="1"/>
  <c r="O41" i="57" s="1"/>
  <c r="M49" i="57"/>
  <c r="N49" i="57" s="1"/>
  <c r="O49" i="57" s="1"/>
  <c r="M57" i="57"/>
  <c r="N57" i="57" s="1"/>
  <c r="O57" i="57" s="1"/>
  <c r="M65" i="57"/>
  <c r="N65" i="57" s="1"/>
  <c r="O65" i="57" s="1"/>
  <c r="M73" i="57"/>
  <c r="N73" i="57" s="1"/>
  <c r="O73" i="57" s="1"/>
  <c r="M81" i="57"/>
  <c r="N81" i="57" s="1"/>
  <c r="O81" i="57" s="1"/>
  <c r="M50" i="57"/>
  <c r="N50" i="57" s="1"/>
  <c r="O50" i="57" s="1"/>
  <c r="M74" i="57"/>
  <c r="N74" i="57" s="1"/>
  <c r="O74" i="57" s="1"/>
  <c r="M40" i="57"/>
  <c r="N40" i="57" s="1"/>
  <c r="O40" i="57" s="1"/>
  <c r="D30" i="39" l="1"/>
  <c r="E30" i="39" s="1"/>
  <c r="F30" i="39" s="1"/>
  <c r="G30" i="39" s="1"/>
  <c r="H30" i="39" s="1"/>
  <c r="D27" i="40"/>
  <c r="E27" i="40" s="1"/>
  <c r="F27" i="40" s="1"/>
  <c r="G27" i="40" s="1"/>
  <c r="H27" i="40" s="1"/>
  <c r="D28" i="40"/>
  <c r="E28" i="40" s="1"/>
  <c r="F28" i="40" s="1"/>
  <c r="G28" i="40" s="1"/>
  <c r="H28" i="40" s="1"/>
  <c r="D29" i="40"/>
  <c r="E29" i="40" s="1"/>
  <c r="F29" i="40" s="1"/>
  <c r="G29" i="40" s="1"/>
  <c r="H29" i="40" s="1"/>
  <c r="D30" i="40"/>
  <c r="E30" i="40" s="1"/>
  <c r="F30" i="40" s="1"/>
  <c r="G30" i="40" s="1"/>
  <c r="H30" i="40" s="1"/>
  <c r="D31" i="40"/>
  <c r="E31" i="40" s="1"/>
  <c r="F31" i="40" s="1"/>
  <c r="G31" i="40" s="1"/>
  <c r="H31" i="40" s="1"/>
  <c r="D32" i="40"/>
  <c r="E32" i="40" s="1"/>
  <c r="F32" i="40" s="1"/>
  <c r="G32" i="40" s="1"/>
  <c r="H32" i="40" s="1"/>
  <c r="D33" i="40"/>
  <c r="E33" i="40" s="1"/>
  <c r="F33" i="40" s="1"/>
  <c r="G33" i="40" s="1"/>
  <c r="H33" i="40" s="1"/>
  <c r="D34" i="40"/>
  <c r="E34" i="40" s="1"/>
  <c r="F34" i="40" s="1"/>
  <c r="G34" i="40" s="1"/>
  <c r="H34" i="40" s="1"/>
  <c r="D35" i="40"/>
  <c r="E35" i="40" s="1"/>
  <c r="F35" i="40" s="1"/>
  <c r="G35" i="40" s="1"/>
  <c r="H35" i="40" s="1"/>
  <c r="D36" i="40"/>
  <c r="E36" i="40" s="1"/>
  <c r="F36" i="40" s="1"/>
  <c r="G36" i="40" s="1"/>
  <c r="H36" i="40" s="1"/>
  <c r="D37" i="40"/>
  <c r="E37" i="40" s="1"/>
  <c r="F37" i="40" s="1"/>
  <c r="G37" i="40" s="1"/>
  <c r="H37" i="40" s="1"/>
  <c r="D38" i="40"/>
  <c r="E38" i="40" s="1"/>
  <c r="F38" i="40" s="1"/>
  <c r="G38" i="40" s="1"/>
  <c r="H38" i="40" s="1"/>
  <c r="D39" i="40"/>
  <c r="E39" i="40" s="1"/>
  <c r="F39" i="40" s="1"/>
  <c r="G39" i="40" s="1"/>
  <c r="H39" i="40" s="1"/>
  <c r="D40" i="40"/>
  <c r="E40" i="40" s="1"/>
  <c r="F40" i="40" s="1"/>
  <c r="G40" i="40" s="1"/>
  <c r="H40" i="40" s="1"/>
  <c r="D41" i="40"/>
  <c r="E41" i="40" s="1"/>
  <c r="F41" i="40" s="1"/>
  <c r="G41" i="40" s="1"/>
  <c r="H41" i="40" s="1"/>
  <c r="D42" i="40"/>
  <c r="E42" i="40" s="1"/>
  <c r="F42" i="40" s="1"/>
  <c r="G42" i="40" s="1"/>
  <c r="H42" i="40" s="1"/>
  <c r="D43" i="40"/>
  <c r="E43" i="40" s="1"/>
  <c r="F43" i="40" s="1"/>
  <c r="G43" i="40" s="1"/>
  <c r="H43" i="40" s="1"/>
  <c r="D44" i="40"/>
  <c r="E44" i="40" s="1"/>
  <c r="F44" i="40" s="1"/>
  <c r="G44" i="40" s="1"/>
  <c r="H44" i="40" s="1"/>
  <c r="D45" i="40"/>
  <c r="E45" i="40" s="1"/>
  <c r="F45" i="40" s="1"/>
  <c r="G45" i="40" s="1"/>
  <c r="H45" i="40" s="1"/>
  <c r="D46" i="40"/>
  <c r="E46" i="40" s="1"/>
  <c r="F46" i="40" s="1"/>
  <c r="G46" i="40" s="1"/>
  <c r="H46" i="40" s="1"/>
  <c r="D26" i="40"/>
  <c r="E26" i="40" s="1"/>
  <c r="F26" i="40" s="1"/>
  <c r="G26" i="40" s="1"/>
  <c r="H26" i="40" s="1"/>
  <c r="A28" i="120"/>
  <c r="A29" i="120"/>
  <c r="A30" i="120"/>
  <c r="A31" i="120"/>
  <c r="A32" i="120"/>
  <c r="A33" i="120"/>
  <c r="A34" i="120"/>
  <c r="A35" i="120"/>
  <c r="A36" i="120"/>
  <c r="A37" i="120"/>
  <c r="A38" i="120"/>
  <c r="A39" i="120"/>
  <c r="A40" i="120"/>
  <c r="A41" i="120"/>
  <c r="A42" i="120"/>
  <c r="A43" i="120"/>
  <c r="A44" i="120"/>
  <c r="A45" i="120"/>
  <c r="A46" i="120"/>
  <c r="A47" i="120"/>
  <c r="A48" i="120"/>
  <c r="A49" i="120"/>
  <c r="A50" i="120"/>
  <c r="A51" i="120"/>
  <c r="Q25" i="120"/>
  <c r="D36" i="120"/>
  <c r="E36" i="120" s="1"/>
  <c r="F36" i="120" s="1"/>
  <c r="G36" i="120" s="1"/>
  <c r="H36" i="120" s="1"/>
  <c r="I36" i="120" s="1"/>
  <c r="D37" i="120"/>
  <c r="E37" i="120" s="1"/>
  <c r="F37" i="120" s="1"/>
  <c r="G37" i="120" s="1"/>
  <c r="H37" i="120" s="1"/>
  <c r="I37" i="120" s="1"/>
  <c r="D38" i="120"/>
  <c r="E38" i="120" s="1"/>
  <c r="F38" i="120" s="1"/>
  <c r="G38" i="120" s="1"/>
  <c r="H38" i="120" s="1"/>
  <c r="I38" i="120" s="1"/>
  <c r="D39" i="120"/>
  <c r="E39" i="120" s="1"/>
  <c r="F39" i="120" s="1"/>
  <c r="G39" i="120" s="1"/>
  <c r="H39" i="120" s="1"/>
  <c r="I39" i="120" s="1"/>
  <c r="D40" i="120"/>
  <c r="E40" i="120" s="1"/>
  <c r="F40" i="120" s="1"/>
  <c r="G40" i="120" s="1"/>
  <c r="H40" i="120" s="1"/>
  <c r="I40" i="120" s="1"/>
  <c r="D41" i="120"/>
  <c r="E41" i="120" s="1"/>
  <c r="F41" i="120" s="1"/>
  <c r="G41" i="120" s="1"/>
  <c r="H41" i="120" s="1"/>
  <c r="I41" i="120" s="1"/>
  <c r="D42" i="120"/>
  <c r="E42" i="120" s="1"/>
  <c r="F42" i="120" s="1"/>
  <c r="G42" i="120" s="1"/>
  <c r="H42" i="120" s="1"/>
  <c r="I42" i="120" s="1"/>
  <c r="D43" i="120"/>
  <c r="E43" i="120" s="1"/>
  <c r="F43" i="120" s="1"/>
  <c r="G43" i="120" s="1"/>
  <c r="H43" i="120" s="1"/>
  <c r="I43" i="120" s="1"/>
  <c r="D44" i="120"/>
  <c r="E44" i="120" s="1"/>
  <c r="F44" i="120" s="1"/>
  <c r="G44" i="120" s="1"/>
  <c r="H44" i="120" s="1"/>
  <c r="I44" i="120" s="1"/>
  <c r="D45" i="120"/>
  <c r="E45" i="120" s="1"/>
  <c r="F45" i="120" s="1"/>
  <c r="G45" i="120" s="1"/>
  <c r="H45" i="120" s="1"/>
  <c r="I45" i="120" s="1"/>
  <c r="D46" i="120"/>
  <c r="E46" i="120" s="1"/>
  <c r="F46" i="120" s="1"/>
  <c r="G46" i="120" s="1"/>
  <c r="H46" i="120" s="1"/>
  <c r="I46" i="120" s="1"/>
  <c r="D47" i="120"/>
  <c r="E47" i="120" s="1"/>
  <c r="F47" i="120" s="1"/>
  <c r="G47" i="120" s="1"/>
  <c r="H47" i="120" s="1"/>
  <c r="I47" i="120" s="1"/>
  <c r="D48" i="120"/>
  <c r="E48" i="120" s="1"/>
  <c r="F48" i="120" s="1"/>
  <c r="G48" i="120" s="1"/>
  <c r="H48" i="120" s="1"/>
  <c r="I48" i="120" s="1"/>
  <c r="D49" i="120"/>
  <c r="E49" i="120" s="1"/>
  <c r="F49" i="120" s="1"/>
  <c r="G49" i="120" s="1"/>
  <c r="H49" i="120" s="1"/>
  <c r="I49" i="120" s="1"/>
  <c r="D50" i="120"/>
  <c r="E50" i="120" s="1"/>
  <c r="F50" i="120" s="1"/>
  <c r="G50" i="120"/>
  <c r="H50" i="120" s="1"/>
  <c r="I50" i="120" s="1"/>
  <c r="D51" i="120"/>
  <c r="E51" i="120" s="1"/>
  <c r="F51" i="120" s="1"/>
  <c r="G51" i="120" s="1"/>
  <c r="H51" i="120" s="1"/>
  <c r="I51" i="120" s="1"/>
  <c r="D52" i="120"/>
  <c r="E52" i="120" s="1"/>
  <c r="F52" i="120" s="1"/>
  <c r="G52" i="120" s="1"/>
  <c r="H52" i="120" s="1"/>
  <c r="I52" i="120" s="1"/>
  <c r="D53" i="120"/>
  <c r="E53" i="120" s="1"/>
  <c r="F53" i="120" s="1"/>
  <c r="G53" i="120" s="1"/>
  <c r="H53" i="120" s="1"/>
  <c r="I53" i="120" s="1"/>
  <c r="D54" i="120"/>
  <c r="E54" i="120" s="1"/>
  <c r="F54" i="120" s="1"/>
  <c r="G54" i="120" s="1"/>
  <c r="H54" i="120" s="1"/>
  <c r="I54" i="120" s="1"/>
  <c r="D55" i="120"/>
  <c r="E55" i="120" s="1"/>
  <c r="F55" i="120" s="1"/>
  <c r="G55" i="120" s="1"/>
  <c r="H55" i="120" s="1"/>
  <c r="I55" i="120" s="1"/>
  <c r="D56" i="120"/>
  <c r="E56" i="120" s="1"/>
  <c r="F56" i="120" s="1"/>
  <c r="G56" i="120" s="1"/>
  <c r="H56" i="120" s="1"/>
  <c r="I56" i="120" s="1"/>
  <c r="J56" i="120" s="1"/>
  <c r="K56" i="120" s="1"/>
  <c r="L56" i="120" s="1"/>
  <c r="M56" i="120" s="1"/>
  <c r="N56" i="120" s="1"/>
  <c r="O56" i="120" s="1"/>
  <c r="D57" i="120"/>
  <c r="E57" i="120" s="1"/>
  <c r="F57" i="120" s="1"/>
  <c r="G57" i="120" s="1"/>
  <c r="H57" i="120" s="1"/>
  <c r="I57" i="120" s="1"/>
  <c r="J57" i="120" s="1"/>
  <c r="K57" i="120" s="1"/>
  <c r="L57" i="120" s="1"/>
  <c r="M57" i="120" s="1"/>
  <c r="N57" i="120" s="1"/>
  <c r="O57" i="120" s="1"/>
  <c r="D27" i="120"/>
  <c r="E27" i="120" s="1"/>
  <c r="F27" i="120" s="1"/>
  <c r="G27" i="120" s="1"/>
  <c r="H27" i="120" s="1"/>
  <c r="I27" i="120" s="1"/>
  <c r="D28" i="120"/>
  <c r="E28" i="120" s="1"/>
  <c r="F28" i="120" s="1"/>
  <c r="G28" i="120" s="1"/>
  <c r="H28" i="120" s="1"/>
  <c r="I28" i="120" s="1"/>
  <c r="D29" i="120"/>
  <c r="E29" i="120" s="1"/>
  <c r="F29" i="120" s="1"/>
  <c r="G29" i="120" s="1"/>
  <c r="H29" i="120" s="1"/>
  <c r="I29" i="120" s="1"/>
  <c r="D30" i="120"/>
  <c r="E30" i="120" s="1"/>
  <c r="F30" i="120" s="1"/>
  <c r="G30" i="120" s="1"/>
  <c r="H30" i="120" s="1"/>
  <c r="I30" i="120" s="1"/>
  <c r="D31" i="120"/>
  <c r="E31" i="120" s="1"/>
  <c r="F31" i="120" s="1"/>
  <c r="G31" i="120" s="1"/>
  <c r="H31" i="120" s="1"/>
  <c r="I31" i="120" s="1"/>
  <c r="D32" i="120"/>
  <c r="E32" i="120" s="1"/>
  <c r="F32" i="120" s="1"/>
  <c r="G32" i="120" s="1"/>
  <c r="H32" i="120" s="1"/>
  <c r="I32" i="120" s="1"/>
  <c r="D33" i="120"/>
  <c r="E33" i="120" s="1"/>
  <c r="F33" i="120" s="1"/>
  <c r="G33" i="120" s="1"/>
  <c r="H33" i="120" s="1"/>
  <c r="I33" i="120" s="1"/>
  <c r="D34" i="120"/>
  <c r="E34" i="120" s="1"/>
  <c r="F34" i="120" s="1"/>
  <c r="G34" i="120" s="1"/>
  <c r="H34" i="120" s="1"/>
  <c r="I34" i="120" s="1"/>
  <c r="D35" i="120"/>
  <c r="E35" i="120" s="1"/>
  <c r="F35" i="120" s="1"/>
  <c r="G35" i="120" s="1"/>
  <c r="H35" i="120" s="1"/>
  <c r="I35" i="120" s="1"/>
  <c r="D26" i="120"/>
  <c r="E26" i="120" s="1"/>
  <c r="F26" i="120" s="1"/>
  <c r="G26" i="120" s="1"/>
  <c r="H26" i="120" s="1"/>
  <c r="I26" i="120" s="1"/>
  <c r="D30" i="123"/>
  <c r="E30" i="123" s="1"/>
  <c r="F30" i="123" s="1"/>
  <c r="G30" i="123" s="1"/>
  <c r="H30" i="123" s="1"/>
  <c r="I30" i="123" s="1"/>
  <c r="D31" i="123"/>
  <c r="E31" i="123" s="1"/>
  <c r="F31" i="123" s="1"/>
  <c r="G31" i="123" s="1"/>
  <c r="H31" i="123" s="1"/>
  <c r="I31" i="123" s="1"/>
  <c r="D32" i="123"/>
  <c r="E32" i="123" s="1"/>
  <c r="F32" i="123" s="1"/>
  <c r="G32" i="123" s="1"/>
  <c r="H32" i="123" s="1"/>
  <c r="I32" i="123" s="1"/>
  <c r="D33" i="123"/>
  <c r="E33" i="123" s="1"/>
  <c r="F33" i="123" s="1"/>
  <c r="G33" i="123" s="1"/>
  <c r="H33" i="123" s="1"/>
  <c r="I33" i="123" s="1"/>
  <c r="D34" i="123"/>
  <c r="E34" i="123" s="1"/>
  <c r="F34" i="123" s="1"/>
  <c r="G34" i="123" s="1"/>
  <c r="H34" i="123" s="1"/>
  <c r="I34" i="123" s="1"/>
  <c r="D35" i="123"/>
  <c r="E35" i="123" s="1"/>
  <c r="F35" i="123" s="1"/>
  <c r="G35" i="123" s="1"/>
  <c r="H35" i="123" s="1"/>
  <c r="I35" i="123" s="1"/>
  <c r="D36" i="123"/>
  <c r="E36" i="123" s="1"/>
  <c r="F36" i="123" s="1"/>
  <c r="G36" i="123" s="1"/>
  <c r="H36" i="123" s="1"/>
  <c r="I36" i="123" s="1"/>
  <c r="D37" i="123"/>
  <c r="E37" i="123" s="1"/>
  <c r="F37" i="123" s="1"/>
  <c r="G37" i="123" s="1"/>
  <c r="H37" i="123" s="1"/>
  <c r="I37" i="123" s="1"/>
  <c r="D38" i="123"/>
  <c r="E38" i="123" s="1"/>
  <c r="F38" i="123" s="1"/>
  <c r="G38" i="123" s="1"/>
  <c r="H38" i="123" s="1"/>
  <c r="I38" i="123" s="1"/>
  <c r="D39" i="123"/>
  <c r="E39" i="123" s="1"/>
  <c r="F39" i="123" s="1"/>
  <c r="G39" i="123" s="1"/>
  <c r="H39" i="123" s="1"/>
  <c r="I39" i="123" s="1"/>
  <c r="D40" i="123"/>
  <c r="E40" i="123" s="1"/>
  <c r="F40" i="123" s="1"/>
  <c r="G40" i="123" s="1"/>
  <c r="H40" i="123" s="1"/>
  <c r="I40" i="123" s="1"/>
  <c r="D29" i="123"/>
  <c r="E29" i="123" s="1"/>
  <c r="F29" i="123" s="1"/>
  <c r="G29" i="123" s="1"/>
  <c r="H29" i="123" s="1"/>
  <c r="I29" i="123" s="1"/>
  <c r="D28" i="123"/>
  <c r="E28" i="123" s="1"/>
  <c r="F28" i="123" s="1"/>
  <c r="G28" i="123" s="1"/>
  <c r="H28" i="123" s="1"/>
  <c r="I28" i="123" s="1"/>
  <c r="D41" i="123"/>
  <c r="E41" i="123" s="1"/>
  <c r="F41" i="123" s="1"/>
  <c r="G41" i="123" s="1"/>
  <c r="H41" i="123" s="1"/>
  <c r="I41" i="123" s="1"/>
  <c r="D42" i="123"/>
  <c r="E42" i="123" s="1"/>
  <c r="F42" i="123" s="1"/>
  <c r="G42" i="123" s="1"/>
  <c r="H42" i="123" s="1"/>
  <c r="I42" i="123" s="1"/>
  <c r="D43" i="123"/>
  <c r="E43" i="123" s="1"/>
  <c r="F43" i="123" s="1"/>
  <c r="G43" i="123" s="1"/>
  <c r="H43" i="123" s="1"/>
  <c r="I43" i="123" s="1"/>
  <c r="D44" i="123"/>
  <c r="E44" i="123" s="1"/>
  <c r="F44" i="123" s="1"/>
  <c r="G44" i="123" s="1"/>
  <c r="H44" i="123" s="1"/>
  <c r="I44" i="123" s="1"/>
  <c r="D45" i="123"/>
  <c r="E45" i="123" s="1"/>
  <c r="F45" i="123" s="1"/>
  <c r="G45" i="123" s="1"/>
  <c r="H45" i="123" s="1"/>
  <c r="I45" i="123" s="1"/>
  <c r="D46" i="123"/>
  <c r="E46" i="123" s="1"/>
  <c r="F46" i="123" s="1"/>
  <c r="G46" i="123" s="1"/>
  <c r="H46" i="123" s="1"/>
  <c r="I46" i="123" s="1"/>
  <c r="D47" i="123"/>
  <c r="E47" i="123" s="1"/>
  <c r="F47" i="123" s="1"/>
  <c r="G47" i="123" s="1"/>
  <c r="H47" i="123" s="1"/>
  <c r="I47" i="123" s="1"/>
  <c r="D48" i="123"/>
  <c r="E48" i="123" s="1"/>
  <c r="F48" i="123" s="1"/>
  <c r="G48" i="123" s="1"/>
  <c r="H48" i="123" s="1"/>
  <c r="I48" i="123" s="1"/>
  <c r="D49" i="123"/>
  <c r="E49" i="123" s="1"/>
  <c r="F49" i="123" s="1"/>
  <c r="G49" i="123" s="1"/>
  <c r="H49" i="123" s="1"/>
  <c r="I49" i="123" s="1"/>
  <c r="D50" i="123"/>
  <c r="E50" i="123" s="1"/>
  <c r="F50" i="123" s="1"/>
  <c r="G50" i="123" s="1"/>
  <c r="H50" i="123" s="1"/>
  <c r="I50" i="123" s="1"/>
  <c r="D51" i="123"/>
  <c r="E51" i="123" s="1"/>
  <c r="F51" i="123" s="1"/>
  <c r="G51" i="123" s="1"/>
  <c r="H51" i="123" s="1"/>
  <c r="I51" i="123" s="1"/>
  <c r="D52" i="123"/>
  <c r="E52" i="123" s="1"/>
  <c r="F52" i="123" s="1"/>
  <c r="G52" i="123" s="1"/>
  <c r="H52" i="123" s="1"/>
  <c r="I52" i="123" s="1"/>
  <c r="D53" i="123"/>
  <c r="E53" i="123" s="1"/>
  <c r="F53" i="123" s="1"/>
  <c r="G53" i="123" s="1"/>
  <c r="H53" i="123" s="1"/>
  <c r="I53" i="123" s="1"/>
  <c r="D54" i="123"/>
  <c r="E54" i="123" s="1"/>
  <c r="F54" i="123" s="1"/>
  <c r="G54" i="123" s="1"/>
  <c r="H54" i="123" s="1"/>
  <c r="I54" i="123" s="1"/>
  <c r="D55" i="123"/>
  <c r="E55" i="123" s="1"/>
  <c r="F55" i="123" s="1"/>
  <c r="G55" i="123" s="1"/>
  <c r="H55" i="123" s="1"/>
  <c r="I55" i="123" s="1"/>
  <c r="D56" i="123"/>
  <c r="E56" i="123" s="1"/>
  <c r="F56" i="123" s="1"/>
  <c r="G56" i="123" s="1"/>
  <c r="H56" i="123" s="1"/>
  <c r="I56" i="123" s="1"/>
  <c r="D57" i="123"/>
  <c r="E57" i="123" s="1"/>
  <c r="F57" i="123" s="1"/>
  <c r="G57" i="123" s="1"/>
  <c r="H57" i="123" s="1"/>
  <c r="I57" i="123" s="1"/>
  <c r="R27" i="123"/>
  <c r="D47" i="55"/>
  <c r="E47" i="55" s="1"/>
  <c r="F47" i="55" s="1"/>
  <c r="G47" i="55" s="1"/>
  <c r="D48" i="55"/>
  <c r="E48" i="55" s="1"/>
  <c r="F48" i="55" s="1"/>
  <c r="G48" i="55" s="1"/>
  <c r="D49" i="55"/>
  <c r="E49" i="55" s="1"/>
  <c r="F49" i="55" s="1"/>
  <c r="G49" i="55" s="1"/>
  <c r="D32" i="55"/>
  <c r="E32" i="55" s="1"/>
  <c r="F32" i="55" s="1"/>
  <c r="G32" i="55" s="1"/>
  <c r="D33" i="55"/>
  <c r="E33" i="55" s="1"/>
  <c r="F33" i="55" s="1"/>
  <c r="G33" i="55" s="1"/>
  <c r="D34" i="55"/>
  <c r="E34" i="55" s="1"/>
  <c r="F34" i="55" s="1"/>
  <c r="G34" i="55" s="1"/>
  <c r="D35" i="55"/>
  <c r="E35" i="55" s="1"/>
  <c r="F35" i="55" s="1"/>
  <c r="G35" i="55" s="1"/>
  <c r="D36" i="55"/>
  <c r="E36" i="55" s="1"/>
  <c r="F36" i="55" s="1"/>
  <c r="G36" i="55" s="1"/>
  <c r="D37" i="55"/>
  <c r="E37" i="55" s="1"/>
  <c r="F37" i="55" s="1"/>
  <c r="G37" i="55" s="1"/>
  <c r="D38" i="55"/>
  <c r="E38" i="55" s="1"/>
  <c r="F38" i="55" s="1"/>
  <c r="G38" i="55" s="1"/>
  <c r="D39" i="55"/>
  <c r="E39" i="55" s="1"/>
  <c r="F39" i="55" s="1"/>
  <c r="G39" i="55" s="1"/>
  <c r="D40" i="55"/>
  <c r="E40" i="55" s="1"/>
  <c r="F40" i="55" s="1"/>
  <c r="G40" i="55" s="1"/>
  <c r="D41" i="55"/>
  <c r="E41" i="55" s="1"/>
  <c r="F41" i="55" s="1"/>
  <c r="G41" i="55" s="1"/>
  <c r="D42" i="55"/>
  <c r="E42" i="55" s="1"/>
  <c r="F42" i="55" s="1"/>
  <c r="G42" i="55" s="1"/>
  <c r="D43" i="55"/>
  <c r="E43" i="55" s="1"/>
  <c r="F43" i="55" s="1"/>
  <c r="G43" i="55" s="1"/>
  <c r="D44" i="55"/>
  <c r="E44" i="55" s="1"/>
  <c r="F44" i="55" s="1"/>
  <c r="G44" i="55" s="1"/>
  <c r="D45" i="55"/>
  <c r="E45" i="55" s="1"/>
  <c r="F45" i="55" s="1"/>
  <c r="G45" i="55" s="1"/>
  <c r="D46" i="55"/>
  <c r="E46" i="55" s="1"/>
  <c r="F46" i="55" s="1"/>
  <c r="G46" i="55" s="1"/>
  <c r="D34" i="57"/>
  <c r="E34" i="57" s="1"/>
  <c r="F34" i="57" s="1"/>
  <c r="D35" i="57"/>
  <c r="E35" i="57" s="1"/>
  <c r="F35" i="57" s="1"/>
  <c r="E29" i="69"/>
  <c r="F29" i="69" s="1"/>
  <c r="G29" i="69" s="1"/>
  <c r="H29" i="69" s="1"/>
  <c r="I29" i="69" s="1"/>
  <c r="E30" i="69"/>
  <c r="F30" i="69" s="1"/>
  <c r="G30" i="69" s="1"/>
  <c r="H30" i="69" s="1"/>
  <c r="I30" i="69" s="1"/>
  <c r="E31" i="69"/>
  <c r="F31" i="69" s="1"/>
  <c r="G31" i="69" s="1"/>
  <c r="H31" i="69" s="1"/>
  <c r="I31" i="69" s="1"/>
  <c r="E32" i="69"/>
  <c r="F32" i="69" s="1"/>
  <c r="G32" i="69" s="1"/>
  <c r="H32" i="69" s="1"/>
  <c r="I32" i="69" s="1"/>
  <c r="E33" i="69"/>
  <c r="F33" i="69" s="1"/>
  <c r="G33" i="69" s="1"/>
  <c r="H33" i="69" s="1"/>
  <c r="I33" i="69" s="1"/>
  <c r="E34" i="69"/>
  <c r="F34" i="69" s="1"/>
  <c r="G34" i="69" s="1"/>
  <c r="H34" i="69" s="1"/>
  <c r="I34" i="69" s="1"/>
  <c r="E35" i="69"/>
  <c r="F35" i="69" s="1"/>
  <c r="G35" i="69" s="1"/>
  <c r="H35" i="69" s="1"/>
  <c r="I35" i="69" s="1"/>
  <c r="E36" i="69"/>
  <c r="F36" i="69" s="1"/>
  <c r="G36" i="69" s="1"/>
  <c r="H36" i="69" s="1"/>
  <c r="I36" i="69" s="1"/>
  <c r="E37" i="69"/>
  <c r="F37" i="69" s="1"/>
  <c r="G37" i="69" s="1"/>
  <c r="H37" i="69" s="1"/>
  <c r="I37" i="69" s="1"/>
  <c r="E38" i="69"/>
  <c r="F38" i="69" s="1"/>
  <c r="G38" i="69" s="1"/>
  <c r="H38" i="69" s="1"/>
  <c r="I38" i="69" s="1"/>
  <c r="E39" i="69"/>
  <c r="F39" i="69" s="1"/>
  <c r="G39" i="69" s="1"/>
  <c r="H39" i="69" s="1"/>
  <c r="I39" i="69" s="1"/>
  <c r="E40" i="69"/>
  <c r="F40" i="69" s="1"/>
  <c r="G40" i="69" s="1"/>
  <c r="H40" i="69" s="1"/>
  <c r="I40" i="69" s="1"/>
  <c r="E41" i="69"/>
  <c r="F41" i="69" s="1"/>
  <c r="G41" i="69" s="1"/>
  <c r="H41" i="69" s="1"/>
  <c r="I41" i="69" s="1"/>
  <c r="E42" i="69"/>
  <c r="F42" i="69" s="1"/>
  <c r="G42" i="69" s="1"/>
  <c r="H42" i="69" s="1"/>
  <c r="I42" i="69" s="1"/>
  <c r="E43" i="69"/>
  <c r="F43" i="69" s="1"/>
  <c r="G43" i="69" s="1"/>
  <c r="H43" i="69" s="1"/>
  <c r="I43" i="69" s="1"/>
  <c r="E44" i="69"/>
  <c r="F44" i="69" s="1"/>
  <c r="G44" i="69" s="1"/>
  <c r="H44" i="69" s="1"/>
  <c r="I44" i="69" s="1"/>
  <c r="E45" i="69"/>
  <c r="F45" i="69" s="1"/>
  <c r="G45" i="69" s="1"/>
  <c r="H45" i="69" s="1"/>
  <c r="I45" i="69" s="1"/>
  <c r="E46" i="69"/>
  <c r="F46" i="69" s="1"/>
  <c r="G46" i="69" s="1"/>
  <c r="H46" i="69" s="1"/>
  <c r="I46" i="69" s="1"/>
  <c r="E47" i="69"/>
  <c r="F47" i="69" s="1"/>
  <c r="G47" i="69" s="1"/>
  <c r="H47" i="69" s="1"/>
  <c r="I47" i="69" s="1"/>
  <c r="E48" i="69"/>
  <c r="F48" i="69" s="1"/>
  <c r="G48" i="69" s="1"/>
  <c r="H48" i="69" s="1"/>
  <c r="I48" i="69" s="1"/>
  <c r="E49" i="69"/>
  <c r="F49" i="69" s="1"/>
  <c r="G49" i="69" s="1"/>
  <c r="H49" i="69" s="1"/>
  <c r="I49" i="69" s="1"/>
  <c r="E50" i="69"/>
  <c r="F50" i="69" s="1"/>
  <c r="G50" i="69" s="1"/>
  <c r="H50" i="69" s="1"/>
  <c r="I50" i="69" s="1"/>
  <c r="E51" i="69"/>
  <c r="F51" i="69" s="1"/>
  <c r="G51" i="69" s="1"/>
  <c r="H51" i="69" s="1"/>
  <c r="I51" i="69" s="1"/>
  <c r="E52" i="69"/>
  <c r="F52" i="69" s="1"/>
  <c r="G52" i="69" s="1"/>
  <c r="H52" i="69" s="1"/>
  <c r="I52" i="69" s="1"/>
  <c r="E53" i="69"/>
  <c r="F53" i="69" s="1"/>
  <c r="G53" i="69" s="1"/>
  <c r="H53" i="69" s="1"/>
  <c r="I53" i="69" s="1"/>
  <c r="E54" i="69"/>
  <c r="F54" i="69" s="1"/>
  <c r="G54" i="69" s="1"/>
  <c r="H54" i="69" s="1"/>
  <c r="I54" i="69" s="1"/>
  <c r="E55" i="69"/>
  <c r="F55" i="69" s="1"/>
  <c r="G55" i="69" s="1"/>
  <c r="H55" i="69" s="1"/>
  <c r="I55" i="69" s="1"/>
  <c r="E56" i="69"/>
  <c r="F56" i="69" s="1"/>
  <c r="G56" i="69" s="1"/>
  <c r="H56" i="69" s="1"/>
  <c r="I56" i="69" s="1"/>
  <c r="E57" i="69"/>
  <c r="F57" i="69" s="1"/>
  <c r="G57" i="69" s="1"/>
  <c r="H57" i="69" s="1"/>
  <c r="I57" i="69" s="1"/>
  <c r="E58" i="69"/>
  <c r="F58" i="69" s="1"/>
  <c r="G58" i="69" s="1"/>
  <c r="H58" i="69" s="1"/>
  <c r="I58" i="69" s="1"/>
  <c r="E59" i="69"/>
  <c r="F59" i="69" s="1"/>
  <c r="G59" i="69" s="1"/>
  <c r="H59" i="69" s="1"/>
  <c r="I59" i="69" s="1"/>
  <c r="E60" i="69"/>
  <c r="F60" i="69" s="1"/>
  <c r="G60" i="69" s="1"/>
  <c r="H60" i="69" s="1"/>
  <c r="I60" i="69" s="1"/>
  <c r="E61" i="69"/>
  <c r="F61" i="69" s="1"/>
  <c r="G61" i="69" s="1"/>
  <c r="H61" i="69" s="1"/>
  <c r="I61" i="69" s="1"/>
  <c r="E62" i="69"/>
  <c r="F62" i="69" s="1"/>
  <c r="G62" i="69" s="1"/>
  <c r="H62" i="69" s="1"/>
  <c r="I62" i="69" s="1"/>
  <c r="E63" i="69"/>
  <c r="F63" i="69" s="1"/>
  <c r="G63" i="69" s="1"/>
  <c r="H63" i="69" s="1"/>
  <c r="I63" i="69" s="1"/>
  <c r="E64" i="69"/>
  <c r="F64" i="69" s="1"/>
  <c r="G64" i="69" s="1"/>
  <c r="H64" i="69" s="1"/>
  <c r="I64" i="69" s="1"/>
  <c r="E65" i="69"/>
  <c r="F65" i="69" s="1"/>
  <c r="G65" i="69" s="1"/>
  <c r="H65" i="69" s="1"/>
  <c r="I65" i="69" s="1"/>
  <c r="E66" i="69"/>
  <c r="F66" i="69" s="1"/>
  <c r="G66" i="69" s="1"/>
  <c r="H66" i="69" s="1"/>
  <c r="I66" i="69" s="1"/>
  <c r="E67" i="69"/>
  <c r="F67" i="69" s="1"/>
  <c r="G67" i="69" s="1"/>
  <c r="H67" i="69" s="1"/>
  <c r="I67" i="69" s="1"/>
  <c r="J67" i="69" s="1"/>
  <c r="K67" i="69" s="1"/>
  <c r="L67" i="69" s="1"/>
  <c r="M67" i="69" s="1"/>
  <c r="N67" i="69" s="1"/>
  <c r="E68" i="69"/>
  <c r="F68" i="69" s="1"/>
  <c r="G68" i="69" s="1"/>
  <c r="H68" i="69" s="1"/>
  <c r="I68" i="69" s="1"/>
  <c r="J68" i="69" s="1"/>
  <c r="K68" i="69" s="1"/>
  <c r="L68" i="69" s="1"/>
  <c r="M68" i="69" s="1"/>
  <c r="N68" i="69" s="1"/>
  <c r="E69" i="69"/>
  <c r="F69" i="69" s="1"/>
  <c r="G69" i="69" s="1"/>
  <c r="H69" i="69" s="1"/>
  <c r="I69" i="69" s="1"/>
  <c r="J69" i="69" s="1"/>
  <c r="K69" i="69" s="1"/>
  <c r="L69" i="69" s="1"/>
  <c r="M69" i="69" s="1"/>
  <c r="N69" i="69" s="1"/>
  <c r="E28" i="69"/>
  <c r="F28" i="69" s="1"/>
  <c r="G28" i="69" s="1"/>
  <c r="H28" i="69" s="1"/>
  <c r="I28" i="69" s="1"/>
  <c r="D37" i="112"/>
  <c r="E37" i="112" s="1"/>
  <c r="F37" i="112" s="1"/>
  <c r="G37" i="112" s="1"/>
  <c r="H37" i="112" s="1"/>
  <c r="D38" i="112"/>
  <c r="E38" i="112" s="1"/>
  <c r="F38" i="112" s="1"/>
  <c r="G38" i="112" s="1"/>
  <c r="H38" i="112" s="1"/>
  <c r="D39" i="112"/>
  <c r="E39" i="112" s="1"/>
  <c r="F39" i="112" s="1"/>
  <c r="G39" i="112" s="1"/>
  <c r="H39" i="112" s="1"/>
  <c r="D40" i="112"/>
  <c r="E40" i="112" s="1"/>
  <c r="F40" i="112" s="1"/>
  <c r="G40" i="112" s="1"/>
  <c r="H40" i="112" s="1"/>
  <c r="D41" i="112"/>
  <c r="E41" i="112" s="1"/>
  <c r="F41" i="112" s="1"/>
  <c r="G41" i="112" s="1"/>
  <c r="H41" i="112" s="1"/>
  <c r="D42" i="112"/>
  <c r="E42" i="112" s="1"/>
  <c r="F42" i="112" s="1"/>
  <c r="G42" i="112" s="1"/>
  <c r="H42" i="112" s="1"/>
  <c r="D43" i="112"/>
  <c r="E43" i="112" s="1"/>
  <c r="F43" i="112" s="1"/>
  <c r="G43" i="112" s="1"/>
  <c r="H43" i="112" s="1"/>
  <c r="D44" i="112"/>
  <c r="E44" i="112" s="1"/>
  <c r="F44" i="112" s="1"/>
  <c r="G44" i="112" s="1"/>
  <c r="H44" i="112" s="1"/>
  <c r="D45" i="112"/>
  <c r="E45" i="112" s="1"/>
  <c r="F45" i="112" s="1"/>
  <c r="G45" i="112" s="1"/>
  <c r="H45" i="112" s="1"/>
  <c r="D46" i="112"/>
  <c r="E46" i="112" s="1"/>
  <c r="F46" i="112" s="1"/>
  <c r="G46" i="112" s="1"/>
  <c r="H46" i="112" s="1"/>
  <c r="D47" i="112"/>
  <c r="E47" i="112" s="1"/>
  <c r="F47" i="112" s="1"/>
  <c r="G47" i="112" s="1"/>
  <c r="H47" i="112" s="1"/>
  <c r="D48" i="112"/>
  <c r="E48" i="112" s="1"/>
  <c r="F48" i="112" s="1"/>
  <c r="G48" i="112" s="1"/>
  <c r="H48" i="112" s="1"/>
  <c r="D49" i="112"/>
  <c r="E49" i="112" s="1"/>
  <c r="F49" i="112" s="1"/>
  <c r="G49" i="112" s="1"/>
  <c r="H49" i="112" s="1"/>
  <c r="D50" i="112"/>
  <c r="E50" i="112" s="1"/>
  <c r="F50" i="112" s="1"/>
  <c r="G50" i="112" s="1"/>
  <c r="H50" i="112" s="1"/>
  <c r="I50" i="112" s="1"/>
  <c r="J50" i="112" s="1"/>
  <c r="K50" i="112" s="1"/>
  <c r="L50" i="112" s="1"/>
  <c r="M50" i="112" s="1"/>
  <c r="N50" i="112" s="1"/>
  <c r="D51" i="112"/>
  <c r="E51" i="112" s="1"/>
  <c r="F51" i="112" s="1"/>
  <c r="G51" i="112" s="1"/>
  <c r="H51" i="112" s="1"/>
  <c r="I51" i="112" s="1"/>
  <c r="J51" i="112" s="1"/>
  <c r="K51" i="112" s="1"/>
  <c r="L51" i="112" s="1"/>
  <c r="M51" i="112" s="1"/>
  <c r="N51" i="112" s="1"/>
  <c r="D52" i="112"/>
  <c r="E52" i="112" s="1"/>
  <c r="F52" i="112" s="1"/>
  <c r="G52" i="112" s="1"/>
  <c r="H52" i="112" s="1"/>
  <c r="I52" i="112" s="1"/>
  <c r="J52" i="112" s="1"/>
  <c r="K52" i="112" s="1"/>
  <c r="L52" i="112" s="1"/>
  <c r="M52" i="112" s="1"/>
  <c r="N52" i="112" s="1"/>
  <c r="D34" i="85"/>
  <c r="E34" i="85" s="1"/>
  <c r="F34" i="85" s="1"/>
  <c r="G34" i="85" s="1"/>
  <c r="D35" i="85"/>
  <c r="E35" i="85" s="1"/>
  <c r="F35" i="85" s="1"/>
  <c r="G35" i="85" s="1"/>
  <c r="E34" i="132"/>
  <c r="F34" i="132" s="1"/>
  <c r="G34" i="132" s="1"/>
  <c r="H34" i="132" s="1"/>
  <c r="I34" i="132" s="1"/>
  <c r="E33" i="132"/>
  <c r="F33" i="132" s="1"/>
  <c r="G33" i="132" s="1"/>
  <c r="H33" i="132" s="1"/>
  <c r="I33" i="132" s="1"/>
  <c r="E35" i="132"/>
  <c r="F35" i="132" s="1"/>
  <c r="G35" i="132" s="1"/>
  <c r="H35" i="132" s="1"/>
  <c r="I35" i="132" s="1"/>
  <c r="J35" i="132" s="1"/>
  <c r="K35" i="132" s="1"/>
  <c r="L35" i="132" s="1"/>
  <c r="M35" i="132" s="1"/>
  <c r="N35" i="132" s="1"/>
  <c r="O35" i="132" s="1"/>
  <c r="E36" i="132"/>
  <c r="F36" i="132" s="1"/>
  <c r="G36" i="132" s="1"/>
  <c r="H36" i="132" s="1"/>
  <c r="I36" i="132" s="1"/>
  <c r="J36" i="132" s="1"/>
  <c r="K36" i="132" s="1"/>
  <c r="L36" i="132" s="1"/>
  <c r="M36" i="132" s="1"/>
  <c r="N36" i="132" s="1"/>
  <c r="O36" i="132" s="1"/>
  <c r="E25" i="132"/>
  <c r="F25" i="132" s="1"/>
  <c r="G25" i="132" s="1"/>
  <c r="H25" i="132" s="1"/>
  <c r="I25" i="132" s="1"/>
  <c r="E26" i="132"/>
  <c r="F26" i="132" s="1"/>
  <c r="G26" i="132" s="1"/>
  <c r="H26" i="132" s="1"/>
  <c r="I26" i="132" s="1"/>
  <c r="E27" i="132"/>
  <c r="F27" i="132" s="1"/>
  <c r="G27" i="132" s="1"/>
  <c r="H27" i="132" s="1"/>
  <c r="I27" i="132" s="1"/>
  <c r="E28" i="132"/>
  <c r="F28" i="132" s="1"/>
  <c r="G28" i="132" s="1"/>
  <c r="H28" i="132" s="1"/>
  <c r="I28" i="132" s="1"/>
  <c r="E24" i="132"/>
  <c r="F24" i="132" s="1"/>
  <c r="G24" i="132" s="1"/>
  <c r="H24" i="132" s="1"/>
  <c r="I24" i="132" s="1"/>
  <c r="R22" i="132"/>
  <c r="D29" i="54"/>
  <c r="E29" i="54" s="1"/>
  <c r="F29" i="54" s="1"/>
  <c r="G29" i="54" s="1"/>
  <c r="H29" i="54" s="1"/>
  <c r="D30" i="54"/>
  <c r="E30" i="54" s="1"/>
  <c r="F30" i="54" s="1"/>
  <c r="G30" i="54" s="1"/>
  <c r="H30" i="54" s="1"/>
  <c r="D31" i="54"/>
  <c r="E31" i="54" s="1"/>
  <c r="F31" i="54" s="1"/>
  <c r="G31" i="54" s="1"/>
  <c r="H31" i="54" s="1"/>
  <c r="D32" i="54"/>
  <c r="E32" i="54" s="1"/>
  <c r="F32" i="54" s="1"/>
  <c r="G32" i="54" s="1"/>
  <c r="H32" i="54" s="1"/>
  <c r="D33" i="54"/>
  <c r="E33" i="54" s="1"/>
  <c r="F33" i="54" s="1"/>
  <c r="G33" i="54" s="1"/>
  <c r="H33" i="54" s="1"/>
  <c r="D34" i="54"/>
  <c r="E34" i="54" s="1"/>
  <c r="F34" i="54" s="1"/>
  <c r="G34" i="54" s="1"/>
  <c r="H34" i="54" s="1"/>
  <c r="D35" i="54"/>
  <c r="E35" i="54" s="1"/>
  <c r="F35" i="54" s="1"/>
  <c r="G35" i="54" s="1"/>
  <c r="H35" i="54" s="1"/>
  <c r="D36" i="54"/>
  <c r="E36" i="54" s="1"/>
  <c r="F36" i="54" s="1"/>
  <c r="G36" i="54" s="1"/>
  <c r="H36" i="54" s="1"/>
  <c r="D37" i="54"/>
  <c r="E37" i="54" s="1"/>
  <c r="F37" i="54" s="1"/>
  <c r="G37" i="54" s="1"/>
  <c r="H37" i="54" s="1"/>
  <c r="D38" i="54"/>
  <c r="E38" i="54" s="1"/>
  <c r="F38" i="54" s="1"/>
  <c r="G38" i="54" s="1"/>
  <c r="H38" i="54" s="1"/>
  <c r="D39" i="54"/>
  <c r="E39" i="54" s="1"/>
  <c r="F39" i="54" s="1"/>
  <c r="G39" i="54" s="1"/>
  <c r="H39" i="54" s="1"/>
  <c r="D40" i="54"/>
  <c r="E40" i="54" s="1"/>
  <c r="F40" i="54" s="1"/>
  <c r="G40" i="54" s="1"/>
  <c r="H40" i="54" s="1"/>
  <c r="D41" i="54"/>
  <c r="E41" i="54" s="1"/>
  <c r="F41" i="54" s="1"/>
  <c r="G41" i="54" s="1"/>
  <c r="H41" i="54" s="1"/>
  <c r="D42" i="54"/>
  <c r="E42" i="54" s="1"/>
  <c r="F42" i="54" s="1"/>
  <c r="G42" i="54" s="1"/>
  <c r="H42" i="54" s="1"/>
  <c r="D43" i="54"/>
  <c r="E43" i="54" s="1"/>
  <c r="F43" i="54" s="1"/>
  <c r="G43" i="54" s="1"/>
  <c r="H43" i="54" s="1"/>
  <c r="D44" i="54"/>
  <c r="E44" i="54" s="1"/>
  <c r="F44" i="54" s="1"/>
  <c r="G44" i="54" s="1"/>
  <c r="H44" i="54" s="1"/>
  <c r="D45" i="54"/>
  <c r="E45" i="54" s="1"/>
  <c r="F45" i="54" s="1"/>
  <c r="G45" i="54" s="1"/>
  <c r="H45" i="54" s="1"/>
  <c r="D46" i="54"/>
  <c r="E46" i="54" s="1"/>
  <c r="F46" i="54" s="1"/>
  <c r="G46" i="54" s="1"/>
  <c r="H46" i="54" s="1"/>
  <c r="D47" i="54"/>
  <c r="E47" i="54" s="1"/>
  <c r="F47" i="54" s="1"/>
  <c r="G47" i="54" s="1"/>
  <c r="H47" i="54" s="1"/>
  <c r="D48" i="54"/>
  <c r="E48" i="54" s="1"/>
  <c r="F48" i="54" s="1"/>
  <c r="G48" i="54" s="1"/>
  <c r="H48" i="54" s="1"/>
  <c r="D49" i="54"/>
  <c r="E49" i="54" s="1"/>
  <c r="F49" i="54" s="1"/>
  <c r="G49" i="54" s="1"/>
  <c r="H49" i="54" s="1"/>
  <c r="D50" i="54"/>
  <c r="E50" i="54" s="1"/>
  <c r="F50" i="54" s="1"/>
  <c r="G50" i="54" s="1"/>
  <c r="H50" i="54" s="1"/>
  <c r="I50" i="54" s="1"/>
  <c r="J50" i="54" s="1"/>
  <c r="K50" i="54" s="1"/>
  <c r="L50" i="54" s="1"/>
  <c r="D51" i="54"/>
  <c r="E51" i="54" s="1"/>
  <c r="F51" i="54" s="1"/>
  <c r="G51" i="54" s="1"/>
  <c r="H51" i="54" s="1"/>
  <c r="I51" i="54" s="1"/>
  <c r="J51" i="54" s="1"/>
  <c r="K51" i="54" s="1"/>
  <c r="L51" i="54" s="1"/>
  <c r="D52" i="54"/>
  <c r="E52" i="54" s="1"/>
  <c r="F52" i="54" s="1"/>
  <c r="G52" i="54" s="1"/>
  <c r="H52" i="54" s="1"/>
  <c r="I52" i="54" s="1"/>
  <c r="J52" i="54" s="1"/>
  <c r="K52" i="54" s="1"/>
  <c r="L52" i="54" s="1"/>
  <c r="D28" i="54"/>
  <c r="E28" i="54" s="1"/>
  <c r="F28" i="54" s="1"/>
  <c r="G28" i="54" s="1"/>
  <c r="H28" i="54" s="1"/>
  <c r="D29" i="53"/>
  <c r="E29" i="53" s="1"/>
  <c r="F29" i="53" s="1"/>
  <c r="G29" i="53" s="1"/>
  <c r="H29" i="53" s="1"/>
  <c r="D30" i="53"/>
  <c r="E30" i="53" s="1"/>
  <c r="F30" i="53" s="1"/>
  <c r="G30" i="53" s="1"/>
  <c r="H30" i="53" s="1"/>
  <c r="D31" i="53"/>
  <c r="E31" i="53" s="1"/>
  <c r="F31" i="53" s="1"/>
  <c r="G31" i="53" s="1"/>
  <c r="H31" i="53" s="1"/>
  <c r="D32" i="53"/>
  <c r="E32" i="53" s="1"/>
  <c r="F32" i="53" s="1"/>
  <c r="G32" i="53" s="1"/>
  <c r="H32" i="53" s="1"/>
  <c r="D33" i="53"/>
  <c r="E33" i="53" s="1"/>
  <c r="F33" i="53" s="1"/>
  <c r="G33" i="53" s="1"/>
  <c r="H33" i="53" s="1"/>
  <c r="D34" i="53"/>
  <c r="E34" i="53" s="1"/>
  <c r="F34" i="53" s="1"/>
  <c r="G34" i="53" s="1"/>
  <c r="H34" i="53" s="1"/>
  <c r="D35" i="53"/>
  <c r="E35" i="53" s="1"/>
  <c r="F35" i="53" s="1"/>
  <c r="G35" i="53" s="1"/>
  <c r="H35" i="53" s="1"/>
  <c r="D36" i="53"/>
  <c r="E36" i="53" s="1"/>
  <c r="F36" i="53" s="1"/>
  <c r="G36" i="53" s="1"/>
  <c r="H36" i="53" s="1"/>
  <c r="D37" i="53"/>
  <c r="E37" i="53" s="1"/>
  <c r="F37" i="53" s="1"/>
  <c r="G37" i="53" s="1"/>
  <c r="H37" i="53" s="1"/>
  <c r="D38" i="53"/>
  <c r="E38" i="53" s="1"/>
  <c r="F38" i="53" s="1"/>
  <c r="G38" i="53" s="1"/>
  <c r="H38" i="53" s="1"/>
  <c r="D39" i="53"/>
  <c r="E39" i="53" s="1"/>
  <c r="F39" i="53" s="1"/>
  <c r="G39" i="53" s="1"/>
  <c r="H39" i="53" s="1"/>
  <c r="D40" i="53"/>
  <c r="E40" i="53" s="1"/>
  <c r="F40" i="53" s="1"/>
  <c r="G40" i="53" s="1"/>
  <c r="H40" i="53" s="1"/>
  <c r="D41" i="53"/>
  <c r="E41" i="53" s="1"/>
  <c r="F41" i="53" s="1"/>
  <c r="G41" i="53" s="1"/>
  <c r="H41" i="53" s="1"/>
  <c r="D42" i="53"/>
  <c r="E42" i="53" s="1"/>
  <c r="F42" i="53" s="1"/>
  <c r="G42" i="53" s="1"/>
  <c r="H42" i="53" s="1"/>
  <c r="D43" i="53"/>
  <c r="E43" i="53" s="1"/>
  <c r="F43" i="53" s="1"/>
  <c r="G43" i="53" s="1"/>
  <c r="H43" i="53" s="1"/>
  <c r="D44" i="53"/>
  <c r="E44" i="53" s="1"/>
  <c r="F44" i="53" s="1"/>
  <c r="G44" i="53" s="1"/>
  <c r="H44" i="53" s="1"/>
  <c r="D45" i="53"/>
  <c r="E45" i="53" s="1"/>
  <c r="F45" i="53" s="1"/>
  <c r="G45" i="53" s="1"/>
  <c r="H45" i="53" s="1"/>
  <c r="D46" i="53"/>
  <c r="E46" i="53" s="1"/>
  <c r="F46" i="53" s="1"/>
  <c r="G46" i="53" s="1"/>
  <c r="H46" i="53" s="1"/>
  <c r="D47" i="53"/>
  <c r="E47" i="53" s="1"/>
  <c r="F47" i="53" s="1"/>
  <c r="G47" i="53" s="1"/>
  <c r="H47" i="53" s="1"/>
  <c r="D48" i="53"/>
  <c r="E48" i="53" s="1"/>
  <c r="F48" i="53" s="1"/>
  <c r="G48" i="53" s="1"/>
  <c r="H48" i="53" s="1"/>
  <c r="D49" i="53"/>
  <c r="E49" i="53" s="1"/>
  <c r="F49" i="53" s="1"/>
  <c r="G49" i="53" s="1"/>
  <c r="H49" i="53" s="1"/>
  <c r="D50" i="53"/>
  <c r="E50" i="53" s="1"/>
  <c r="F50" i="53" s="1"/>
  <c r="G50" i="53" s="1"/>
  <c r="H50" i="53" s="1"/>
  <c r="D51" i="53"/>
  <c r="E51" i="53" s="1"/>
  <c r="F51" i="53" s="1"/>
  <c r="G51" i="53" s="1"/>
  <c r="H51" i="53" s="1"/>
  <c r="D52" i="53"/>
  <c r="E52" i="53" s="1"/>
  <c r="F52" i="53" s="1"/>
  <c r="G52" i="53" s="1"/>
  <c r="H52" i="53" s="1"/>
  <c r="D53" i="53"/>
  <c r="E53" i="53" s="1"/>
  <c r="F53" i="53" s="1"/>
  <c r="G53" i="53" s="1"/>
  <c r="H53" i="53" s="1"/>
  <c r="D54" i="53"/>
  <c r="E54" i="53" s="1"/>
  <c r="F54" i="53" s="1"/>
  <c r="G54" i="53" s="1"/>
  <c r="H54" i="53" s="1"/>
  <c r="D55" i="53"/>
  <c r="E55" i="53" s="1"/>
  <c r="F55" i="53" s="1"/>
  <c r="G55" i="53" s="1"/>
  <c r="H55" i="53" s="1"/>
  <c r="D56" i="53"/>
  <c r="E56" i="53" s="1"/>
  <c r="F56" i="53" s="1"/>
  <c r="G56" i="53" s="1"/>
  <c r="H56" i="53" s="1"/>
  <c r="I56" i="53" s="1"/>
  <c r="J56" i="53" s="1"/>
  <c r="K56" i="53" s="1"/>
  <c r="L56" i="53" s="1"/>
  <c r="D57" i="53"/>
  <c r="E57" i="53" s="1"/>
  <c r="F57" i="53" s="1"/>
  <c r="G57" i="53" s="1"/>
  <c r="H57" i="53" s="1"/>
  <c r="I57" i="53" s="1"/>
  <c r="J57" i="53" s="1"/>
  <c r="K57" i="53" s="1"/>
  <c r="L57" i="53" s="1"/>
  <c r="D58" i="53"/>
  <c r="E58" i="53" s="1"/>
  <c r="F58" i="53" s="1"/>
  <c r="G58" i="53" s="1"/>
  <c r="H58" i="53" s="1"/>
  <c r="I58" i="53" s="1"/>
  <c r="J58" i="53" s="1"/>
  <c r="K58" i="53" s="1"/>
  <c r="L58" i="53" s="1"/>
  <c r="D59" i="53"/>
  <c r="E59" i="53" s="1"/>
  <c r="F59" i="53" s="1"/>
  <c r="G59" i="53" s="1"/>
  <c r="H59" i="53" s="1"/>
  <c r="I59" i="53" s="1"/>
  <c r="J59" i="53" s="1"/>
  <c r="K59" i="53" s="1"/>
  <c r="L59" i="53" s="1"/>
  <c r="D60" i="119"/>
  <c r="E60" i="119" s="1"/>
  <c r="F60" i="119" s="1"/>
  <c r="G60" i="119" s="1"/>
  <c r="H60" i="119" s="1"/>
  <c r="I60" i="119" s="1"/>
  <c r="Q27" i="119"/>
  <c r="Q26" i="122"/>
  <c r="D59" i="123"/>
  <c r="E59" i="123" s="1"/>
  <c r="F59" i="123" s="1"/>
  <c r="G59" i="123" s="1"/>
  <c r="H59" i="123" s="1"/>
  <c r="I59" i="123" s="1"/>
  <c r="J59" i="123" s="1"/>
  <c r="K59" i="123" s="1"/>
  <c r="L59" i="123" s="1"/>
  <c r="M59" i="123" s="1"/>
  <c r="N59" i="123" s="1"/>
  <c r="O59" i="123" s="1"/>
  <c r="D58" i="123"/>
  <c r="E58" i="123" s="1"/>
  <c r="F58" i="123" s="1"/>
  <c r="G58" i="123" s="1"/>
  <c r="H58" i="123" s="1"/>
  <c r="I58" i="123" s="1"/>
  <c r="J58" i="123" s="1"/>
  <c r="K58" i="123" s="1"/>
  <c r="L58" i="123" s="1"/>
  <c r="M58" i="123" s="1"/>
  <c r="N58" i="123" s="1"/>
  <c r="O58" i="123" s="1"/>
  <c r="R26" i="123"/>
  <c r="D60" i="122"/>
  <c r="E60" i="122" s="1"/>
  <c r="F60" i="122" s="1"/>
  <c r="G60" i="122" s="1"/>
  <c r="H60" i="122" s="1"/>
  <c r="I60" i="122" s="1"/>
  <c r="J60" i="122" s="1"/>
  <c r="K60" i="122" s="1"/>
  <c r="L60" i="122" s="1"/>
  <c r="M60" i="122" s="1"/>
  <c r="N60" i="122" s="1"/>
  <c r="O60" i="122" s="1"/>
  <c r="D61" i="122"/>
  <c r="E61" i="122" s="1"/>
  <c r="F61" i="122" s="1"/>
  <c r="G61" i="122" s="1"/>
  <c r="H61" i="122" s="1"/>
  <c r="I61" i="122" s="1"/>
  <c r="J61" i="122" s="1"/>
  <c r="K61" i="122" s="1"/>
  <c r="L61" i="122" s="1"/>
  <c r="M61" i="122" s="1"/>
  <c r="N61" i="122" s="1"/>
  <c r="O61" i="122" s="1"/>
  <c r="D62" i="122"/>
  <c r="E62" i="122" s="1"/>
  <c r="F62" i="122" s="1"/>
  <c r="G62" i="122" s="1"/>
  <c r="H62" i="122" s="1"/>
  <c r="I62" i="122" s="1"/>
  <c r="J62" i="122" s="1"/>
  <c r="K62" i="122" s="1"/>
  <c r="L62" i="122" s="1"/>
  <c r="M62" i="122" s="1"/>
  <c r="N62" i="122" s="1"/>
  <c r="O62" i="122" s="1"/>
  <c r="D63" i="122"/>
  <c r="E63" i="122" s="1"/>
  <c r="F63" i="122" s="1"/>
  <c r="G63" i="122" s="1"/>
  <c r="H63" i="122" s="1"/>
  <c r="I63" i="122" s="1"/>
  <c r="J63" i="122" s="1"/>
  <c r="K63" i="122" s="1"/>
  <c r="L63" i="122" s="1"/>
  <c r="M63" i="122" s="1"/>
  <c r="N63" i="122" s="1"/>
  <c r="O63" i="122" s="1"/>
  <c r="D59" i="122"/>
  <c r="E59" i="122" s="1"/>
  <c r="F59" i="122" s="1"/>
  <c r="G59" i="122" s="1"/>
  <c r="H59" i="122" s="1"/>
  <c r="I59" i="122" s="1"/>
  <c r="D28" i="122"/>
  <c r="E28" i="122" s="1"/>
  <c r="F28" i="122" s="1"/>
  <c r="G28" i="122" s="1"/>
  <c r="H28" i="122" s="1"/>
  <c r="I28" i="122" s="1"/>
  <c r="D29" i="122"/>
  <c r="E29" i="122" s="1"/>
  <c r="F29" i="122" s="1"/>
  <c r="G29" i="122" s="1"/>
  <c r="H29" i="122" s="1"/>
  <c r="I29" i="122" s="1"/>
  <c r="D30" i="122"/>
  <c r="E30" i="122" s="1"/>
  <c r="F30" i="122" s="1"/>
  <c r="G30" i="122" s="1"/>
  <c r="H30" i="122" s="1"/>
  <c r="I30" i="122" s="1"/>
  <c r="D31" i="122"/>
  <c r="E31" i="122" s="1"/>
  <c r="F31" i="122" s="1"/>
  <c r="G31" i="122" s="1"/>
  <c r="H31" i="122" s="1"/>
  <c r="I31" i="122" s="1"/>
  <c r="D32" i="122"/>
  <c r="E32" i="122" s="1"/>
  <c r="F32" i="122" s="1"/>
  <c r="G32" i="122" s="1"/>
  <c r="H32" i="122" s="1"/>
  <c r="I32" i="122" s="1"/>
  <c r="D33" i="122"/>
  <c r="E33" i="122" s="1"/>
  <c r="F33" i="122" s="1"/>
  <c r="G33" i="122" s="1"/>
  <c r="H33" i="122" s="1"/>
  <c r="I33" i="122" s="1"/>
  <c r="D34" i="122"/>
  <c r="E34" i="122" s="1"/>
  <c r="F34" i="122" s="1"/>
  <c r="G34" i="122" s="1"/>
  <c r="H34" i="122" s="1"/>
  <c r="I34" i="122" s="1"/>
  <c r="J34" i="122" s="1"/>
  <c r="K34" i="122" s="1"/>
  <c r="L34" i="122" s="1"/>
  <c r="M34" i="122" s="1"/>
  <c r="N34" i="122" s="1"/>
  <c r="O34" i="122" s="1"/>
  <c r="D35" i="122"/>
  <c r="E35" i="122" s="1"/>
  <c r="F35" i="122" s="1"/>
  <c r="G35" i="122" s="1"/>
  <c r="H35" i="122" s="1"/>
  <c r="I35" i="122" s="1"/>
  <c r="D36" i="122"/>
  <c r="E36" i="122" s="1"/>
  <c r="F36" i="122" s="1"/>
  <c r="G36" i="122" s="1"/>
  <c r="H36" i="122" s="1"/>
  <c r="I36" i="122" s="1"/>
  <c r="D37" i="122"/>
  <c r="E37" i="122" s="1"/>
  <c r="F37" i="122" s="1"/>
  <c r="G37" i="122" s="1"/>
  <c r="H37" i="122" s="1"/>
  <c r="I37" i="122" s="1"/>
  <c r="D38" i="122"/>
  <c r="E38" i="122" s="1"/>
  <c r="F38" i="122" s="1"/>
  <c r="G38" i="122" s="1"/>
  <c r="H38" i="122" s="1"/>
  <c r="I38" i="122" s="1"/>
  <c r="D39" i="122"/>
  <c r="E39" i="122" s="1"/>
  <c r="F39" i="122" s="1"/>
  <c r="G39" i="122" s="1"/>
  <c r="H39" i="122" s="1"/>
  <c r="I39" i="122" s="1"/>
  <c r="D40" i="122"/>
  <c r="E40" i="122" s="1"/>
  <c r="F40" i="122" s="1"/>
  <c r="G40" i="122" s="1"/>
  <c r="H40" i="122" s="1"/>
  <c r="I40" i="122" s="1"/>
  <c r="D41" i="122"/>
  <c r="E41" i="122" s="1"/>
  <c r="F41" i="122" s="1"/>
  <c r="G41" i="122" s="1"/>
  <c r="H41" i="122" s="1"/>
  <c r="I41" i="122" s="1"/>
  <c r="D42" i="122"/>
  <c r="E42" i="122" s="1"/>
  <c r="F42" i="122" s="1"/>
  <c r="G42" i="122" s="1"/>
  <c r="H42" i="122" s="1"/>
  <c r="I42" i="122" s="1"/>
  <c r="D43" i="122"/>
  <c r="E43" i="122" s="1"/>
  <c r="F43" i="122" s="1"/>
  <c r="G43" i="122" s="1"/>
  <c r="H43" i="122" s="1"/>
  <c r="I43" i="122" s="1"/>
  <c r="D44" i="122"/>
  <c r="E44" i="122" s="1"/>
  <c r="F44" i="122" s="1"/>
  <c r="G44" i="122" s="1"/>
  <c r="H44" i="122" s="1"/>
  <c r="I44" i="122" s="1"/>
  <c r="D45" i="122"/>
  <c r="E45" i="122" s="1"/>
  <c r="F45" i="122" s="1"/>
  <c r="G45" i="122" s="1"/>
  <c r="H45" i="122" s="1"/>
  <c r="I45" i="122" s="1"/>
  <c r="Q25" i="122"/>
  <c r="Q24" i="120"/>
  <c r="D62" i="119"/>
  <c r="E62" i="119" s="1"/>
  <c r="F62" i="119" s="1"/>
  <c r="G62" i="119" s="1"/>
  <c r="H62" i="119" s="1"/>
  <c r="I62" i="119" s="1"/>
  <c r="J62" i="119" s="1"/>
  <c r="K62" i="119" s="1"/>
  <c r="L62" i="119" s="1"/>
  <c r="M62" i="119" s="1"/>
  <c r="N62" i="119" s="1"/>
  <c r="O62" i="119" s="1"/>
  <c r="D63" i="119"/>
  <c r="E63" i="119" s="1"/>
  <c r="F63" i="119" s="1"/>
  <c r="G63" i="119" s="1"/>
  <c r="H63" i="119" s="1"/>
  <c r="I63" i="119" s="1"/>
  <c r="J63" i="119" s="1"/>
  <c r="K63" i="119" s="1"/>
  <c r="L63" i="119" s="1"/>
  <c r="M63" i="119" s="1"/>
  <c r="N63" i="119" s="1"/>
  <c r="O63" i="119" s="1"/>
  <c r="D64" i="119"/>
  <c r="E64" i="119" s="1"/>
  <c r="F64" i="119" s="1"/>
  <c r="G64" i="119" s="1"/>
  <c r="H64" i="119" s="1"/>
  <c r="I64" i="119" s="1"/>
  <c r="J64" i="119" s="1"/>
  <c r="K64" i="119" s="1"/>
  <c r="L64" i="119" s="1"/>
  <c r="M64" i="119" s="1"/>
  <c r="N64" i="119" s="1"/>
  <c r="O64" i="119" s="1"/>
  <c r="D61" i="119"/>
  <c r="E61" i="119" s="1"/>
  <c r="F61" i="119" s="1"/>
  <c r="G61" i="119" s="1"/>
  <c r="H61" i="119" s="1"/>
  <c r="I61" i="119" s="1"/>
  <c r="J61" i="119" s="1"/>
  <c r="K61" i="119" s="1"/>
  <c r="L61" i="119" s="1"/>
  <c r="M61" i="119" s="1"/>
  <c r="N61" i="119" s="1"/>
  <c r="O61" i="119" s="1"/>
  <c r="D42" i="119"/>
  <c r="E42" i="119" s="1"/>
  <c r="F42" i="119" s="1"/>
  <c r="G42" i="119" s="1"/>
  <c r="H42" i="119" s="1"/>
  <c r="I42" i="119" s="1"/>
  <c r="D43" i="119"/>
  <c r="E43" i="119" s="1"/>
  <c r="F43" i="119" s="1"/>
  <c r="G43" i="119" s="1"/>
  <c r="H43" i="119" s="1"/>
  <c r="I43" i="119" s="1"/>
  <c r="D44" i="119"/>
  <c r="E44" i="119" s="1"/>
  <c r="F44" i="119" s="1"/>
  <c r="G44" i="119" s="1"/>
  <c r="H44" i="119" s="1"/>
  <c r="I44" i="119" s="1"/>
  <c r="D45" i="119"/>
  <c r="E45" i="119" s="1"/>
  <c r="F45" i="119" s="1"/>
  <c r="G45" i="119" s="1"/>
  <c r="H45" i="119" s="1"/>
  <c r="I45" i="119" s="1"/>
  <c r="D46" i="119"/>
  <c r="E46" i="119" s="1"/>
  <c r="F46" i="119" s="1"/>
  <c r="G46" i="119" s="1"/>
  <c r="H46" i="119" s="1"/>
  <c r="I46" i="119" s="1"/>
  <c r="D47" i="119"/>
  <c r="E47" i="119" s="1"/>
  <c r="F47" i="119" s="1"/>
  <c r="G47" i="119" s="1"/>
  <c r="H47" i="119" s="1"/>
  <c r="I47" i="119" s="1"/>
  <c r="D48" i="119"/>
  <c r="E48" i="119" s="1"/>
  <c r="F48" i="119" s="1"/>
  <c r="G48" i="119" s="1"/>
  <c r="H48" i="119" s="1"/>
  <c r="I48" i="119" s="1"/>
  <c r="D49" i="119"/>
  <c r="E49" i="119" s="1"/>
  <c r="F49" i="119" s="1"/>
  <c r="G49" i="119" s="1"/>
  <c r="H49" i="119" s="1"/>
  <c r="I49" i="119" s="1"/>
  <c r="D50" i="119"/>
  <c r="E50" i="119" s="1"/>
  <c r="F50" i="119" s="1"/>
  <c r="G50" i="119" s="1"/>
  <c r="H50" i="119" s="1"/>
  <c r="I50" i="119" s="1"/>
  <c r="J50" i="119" s="1"/>
  <c r="K50" i="119" s="1"/>
  <c r="L50" i="119" s="1"/>
  <c r="M50" i="119" s="1"/>
  <c r="N50" i="119" s="1"/>
  <c r="O50" i="119" s="1"/>
  <c r="D51" i="119"/>
  <c r="E51" i="119" s="1"/>
  <c r="F51" i="119" s="1"/>
  <c r="G51" i="119" s="1"/>
  <c r="H51" i="119" s="1"/>
  <c r="I51" i="119" s="1"/>
  <c r="D52" i="119"/>
  <c r="E52" i="119" s="1"/>
  <c r="F52" i="119" s="1"/>
  <c r="G52" i="119" s="1"/>
  <c r="H52" i="119" s="1"/>
  <c r="I52" i="119" s="1"/>
  <c r="D53" i="119"/>
  <c r="E53" i="119" s="1"/>
  <c r="F53" i="119" s="1"/>
  <c r="G53" i="119" s="1"/>
  <c r="H53" i="119" s="1"/>
  <c r="I53" i="119" s="1"/>
  <c r="D54" i="119"/>
  <c r="E54" i="119" s="1"/>
  <c r="F54" i="119" s="1"/>
  <c r="G54" i="119" s="1"/>
  <c r="H54" i="119" s="1"/>
  <c r="I54" i="119" s="1"/>
  <c r="D55" i="119"/>
  <c r="E55" i="119" s="1"/>
  <c r="F55" i="119" s="1"/>
  <c r="G55" i="119" s="1"/>
  <c r="H55" i="119" s="1"/>
  <c r="I55" i="119" s="1"/>
  <c r="D56" i="119"/>
  <c r="E56" i="119" s="1"/>
  <c r="F56" i="119" s="1"/>
  <c r="G56" i="119" s="1"/>
  <c r="H56" i="119" s="1"/>
  <c r="I56" i="119" s="1"/>
  <c r="D57" i="119"/>
  <c r="E57" i="119" s="1"/>
  <c r="F57" i="119" s="1"/>
  <c r="G57" i="119" s="1"/>
  <c r="H57" i="119" s="1"/>
  <c r="I57" i="119" s="1"/>
  <c r="D58" i="119"/>
  <c r="E58" i="119" s="1"/>
  <c r="F58" i="119" s="1"/>
  <c r="G58" i="119" s="1"/>
  <c r="H58" i="119" s="1"/>
  <c r="I58" i="119" s="1"/>
  <c r="D59" i="119"/>
  <c r="E59" i="119" s="1"/>
  <c r="F59" i="119" s="1"/>
  <c r="G59" i="119" s="1"/>
  <c r="H59" i="119" s="1"/>
  <c r="I59" i="119" s="1"/>
  <c r="D29" i="119"/>
  <c r="E29" i="119" s="1"/>
  <c r="F29" i="119" s="1"/>
  <c r="G29" i="119" s="1"/>
  <c r="H29" i="119" s="1"/>
  <c r="I29" i="119" s="1"/>
  <c r="D30" i="119"/>
  <c r="E30" i="119" s="1"/>
  <c r="F30" i="119" s="1"/>
  <c r="G30" i="119" s="1"/>
  <c r="H30" i="119" s="1"/>
  <c r="I30" i="119" s="1"/>
  <c r="D31" i="119"/>
  <c r="E31" i="119" s="1"/>
  <c r="F31" i="119" s="1"/>
  <c r="G31" i="119" s="1"/>
  <c r="H31" i="119" s="1"/>
  <c r="I31" i="119" s="1"/>
  <c r="D32" i="119"/>
  <c r="E32" i="119" s="1"/>
  <c r="F32" i="119" s="1"/>
  <c r="G32" i="119" s="1"/>
  <c r="H32" i="119" s="1"/>
  <c r="I32" i="119" s="1"/>
  <c r="D33" i="119"/>
  <c r="E33" i="119" s="1"/>
  <c r="F33" i="119" s="1"/>
  <c r="G33" i="119" s="1"/>
  <c r="H33" i="119" s="1"/>
  <c r="I33" i="119" s="1"/>
  <c r="D34" i="119"/>
  <c r="E34" i="119" s="1"/>
  <c r="F34" i="119" s="1"/>
  <c r="G34" i="119" s="1"/>
  <c r="H34" i="119" s="1"/>
  <c r="I34" i="119" s="1"/>
  <c r="J34" i="119" s="1"/>
  <c r="K34" i="119" s="1"/>
  <c r="L34" i="119" s="1"/>
  <c r="M34" i="119" s="1"/>
  <c r="N34" i="119" s="1"/>
  <c r="O34" i="119" s="1"/>
  <c r="D35" i="119"/>
  <c r="E35" i="119" s="1"/>
  <c r="F35" i="119" s="1"/>
  <c r="G35" i="119" s="1"/>
  <c r="H35" i="119" s="1"/>
  <c r="I35" i="119" s="1"/>
  <c r="D36" i="119"/>
  <c r="E36" i="119" s="1"/>
  <c r="F36" i="119" s="1"/>
  <c r="G36" i="119" s="1"/>
  <c r="H36" i="119" s="1"/>
  <c r="I36" i="119" s="1"/>
  <c r="D37" i="119"/>
  <c r="E37" i="119" s="1"/>
  <c r="F37" i="119" s="1"/>
  <c r="G37" i="119" s="1"/>
  <c r="H37" i="119" s="1"/>
  <c r="I37" i="119" s="1"/>
  <c r="D38" i="119"/>
  <c r="E38" i="119" s="1"/>
  <c r="F38" i="119" s="1"/>
  <c r="G38" i="119" s="1"/>
  <c r="H38" i="119" s="1"/>
  <c r="I38" i="119" s="1"/>
  <c r="D39" i="119"/>
  <c r="E39" i="119" s="1"/>
  <c r="F39" i="119" s="1"/>
  <c r="G39" i="119" s="1"/>
  <c r="H39" i="119" s="1"/>
  <c r="I39" i="119" s="1"/>
  <c r="D40" i="119"/>
  <c r="E40" i="119" s="1"/>
  <c r="F40" i="119" s="1"/>
  <c r="G40" i="119" s="1"/>
  <c r="H40" i="119" s="1"/>
  <c r="I40" i="119" s="1"/>
  <c r="D41" i="119"/>
  <c r="E41" i="119" s="1"/>
  <c r="F41" i="119" s="1"/>
  <c r="G41" i="119" s="1"/>
  <c r="H41" i="119" s="1"/>
  <c r="I41" i="119" s="1"/>
  <c r="Q26" i="119"/>
  <c r="D76" i="121"/>
  <c r="E76" i="121" s="1"/>
  <c r="F76" i="121" s="1"/>
  <c r="G76" i="121" s="1"/>
  <c r="H76" i="121" s="1"/>
  <c r="I76" i="121" s="1"/>
  <c r="D77" i="121"/>
  <c r="E77" i="121" s="1"/>
  <c r="F77" i="121" s="1"/>
  <c r="G77" i="121" s="1"/>
  <c r="H77" i="121" s="1"/>
  <c r="I77" i="121" s="1"/>
  <c r="J77" i="121" s="1"/>
  <c r="K77" i="121" s="1"/>
  <c r="L77" i="121" s="1"/>
  <c r="M77" i="121" s="1"/>
  <c r="N77" i="121" s="1"/>
  <c r="O77" i="121" s="1"/>
  <c r="Q77" i="121" s="1"/>
  <c r="D78" i="121"/>
  <c r="E78" i="121" s="1"/>
  <c r="F78" i="121" s="1"/>
  <c r="G78" i="121" s="1"/>
  <c r="H78" i="121" s="1"/>
  <c r="I78" i="121" s="1"/>
  <c r="J78" i="121" s="1"/>
  <c r="K78" i="121" s="1"/>
  <c r="L78" i="121" s="1"/>
  <c r="M78" i="121" s="1"/>
  <c r="N78" i="121" s="1"/>
  <c r="O78" i="121" s="1"/>
  <c r="Q78" i="121" s="1"/>
  <c r="D75" i="121"/>
  <c r="E75" i="121" s="1"/>
  <c r="F75" i="121" s="1"/>
  <c r="G75" i="121" s="1"/>
  <c r="H75" i="121" s="1"/>
  <c r="I75" i="121" s="1"/>
  <c r="S26" i="121"/>
  <c r="D77" i="118"/>
  <c r="E77" i="118" s="1"/>
  <c r="F77" i="118" s="1"/>
  <c r="G77" i="118" s="1"/>
  <c r="H77" i="118" s="1"/>
  <c r="I77" i="118" s="1"/>
  <c r="J77" i="118" s="1"/>
  <c r="K77" i="118" s="1"/>
  <c r="L77" i="118" s="1"/>
  <c r="M77" i="118" s="1"/>
  <c r="N77" i="118" s="1"/>
  <c r="O77" i="118" s="1"/>
  <c r="Q77" i="118" s="1"/>
  <c r="R77" i="118" s="1"/>
  <c r="D78" i="118"/>
  <c r="E78" i="118" s="1"/>
  <c r="F78" i="118" s="1"/>
  <c r="G78" i="118" s="1"/>
  <c r="H78" i="118" s="1"/>
  <c r="I78" i="118" s="1"/>
  <c r="J78" i="118" s="1"/>
  <c r="K78" i="118" s="1"/>
  <c r="L78" i="118" s="1"/>
  <c r="M78" i="118" s="1"/>
  <c r="N78" i="118" s="1"/>
  <c r="O78" i="118" s="1"/>
  <c r="Q78" i="118" s="1"/>
  <c r="R78" i="118" s="1"/>
  <c r="D79" i="118"/>
  <c r="E79" i="118" s="1"/>
  <c r="F79" i="118" s="1"/>
  <c r="G79" i="118" s="1"/>
  <c r="H79" i="118" s="1"/>
  <c r="I79" i="118" s="1"/>
  <c r="J79" i="118" s="1"/>
  <c r="K79" i="118" s="1"/>
  <c r="L79" i="118" s="1"/>
  <c r="M79" i="118" s="1"/>
  <c r="N79" i="118" s="1"/>
  <c r="O79" i="118" s="1"/>
  <c r="Q79" i="118" s="1"/>
  <c r="R79" i="118" s="1"/>
  <c r="D76" i="118"/>
  <c r="E76" i="118" s="1"/>
  <c r="F76" i="118" s="1"/>
  <c r="G76" i="118" s="1"/>
  <c r="H76" i="118" s="1"/>
  <c r="I76" i="118" s="1"/>
  <c r="J76" i="118" s="1"/>
  <c r="K76" i="118" s="1"/>
  <c r="L76" i="118" s="1"/>
  <c r="M76" i="118" s="1"/>
  <c r="N76" i="118" s="1"/>
  <c r="O76" i="118" s="1"/>
  <c r="P27" i="118"/>
  <c r="E73" i="68"/>
  <c r="F73" i="68" s="1"/>
  <c r="G73" i="68" s="1"/>
  <c r="H73" i="68" s="1"/>
  <c r="I73" i="68" s="1"/>
  <c r="E74" i="68"/>
  <c r="F74" i="68" s="1"/>
  <c r="G74" i="68" s="1"/>
  <c r="H74" i="68" s="1"/>
  <c r="I74" i="68" s="1"/>
  <c r="E75" i="68"/>
  <c r="F75" i="68" s="1"/>
  <c r="G75" i="68" s="1"/>
  <c r="H75" i="68" s="1"/>
  <c r="I75" i="68" s="1"/>
  <c r="J75" i="68" s="1"/>
  <c r="K75" i="68" s="1"/>
  <c r="L75" i="68" s="1"/>
  <c r="M75" i="68" s="1"/>
  <c r="N75" i="68" s="1"/>
  <c r="E76" i="68"/>
  <c r="F76" i="68" s="1"/>
  <c r="G76" i="68" s="1"/>
  <c r="H76" i="68" s="1"/>
  <c r="I76" i="68" s="1"/>
  <c r="J76" i="68" s="1"/>
  <c r="K76" i="68" s="1"/>
  <c r="L76" i="68" s="1"/>
  <c r="M76" i="68" s="1"/>
  <c r="N76" i="68" s="1"/>
  <c r="E77" i="68"/>
  <c r="F77" i="68" s="1"/>
  <c r="G77" i="68" s="1"/>
  <c r="H77" i="68" s="1"/>
  <c r="I77" i="68" s="1"/>
  <c r="J77" i="68" s="1"/>
  <c r="K77" i="68" s="1"/>
  <c r="L77" i="68" s="1"/>
  <c r="M77" i="68" s="1"/>
  <c r="N77" i="68" s="1"/>
  <c r="E78" i="68"/>
  <c r="F78" i="68" s="1"/>
  <c r="G78" i="68" s="1"/>
  <c r="H78" i="68" s="1"/>
  <c r="I78" i="68" s="1"/>
  <c r="J78" i="68" s="1"/>
  <c r="K78" i="68" s="1"/>
  <c r="L78" i="68" s="1"/>
  <c r="M78" i="68" s="1"/>
  <c r="N78" i="68" s="1"/>
  <c r="E79" i="68"/>
  <c r="F79" i="68" s="1"/>
  <c r="G79" i="68" s="1"/>
  <c r="H79" i="68" s="1"/>
  <c r="I79" i="68" s="1"/>
  <c r="J79" i="68" s="1"/>
  <c r="K79" i="68" s="1"/>
  <c r="L79" i="68" s="1"/>
  <c r="M79" i="68" s="1"/>
  <c r="N79" i="68" s="1"/>
  <c r="E80" i="68"/>
  <c r="F80" i="68" s="1"/>
  <c r="G80" i="68" s="1"/>
  <c r="H80" i="68" s="1"/>
  <c r="I80" i="68" s="1"/>
  <c r="J80" i="68" s="1"/>
  <c r="K80" i="68" s="1"/>
  <c r="L80" i="68" s="1"/>
  <c r="M80" i="68" s="1"/>
  <c r="N80" i="68" s="1"/>
  <c r="E72" i="68"/>
  <c r="F72" i="68" s="1"/>
  <c r="G72" i="68" s="1"/>
  <c r="H72" i="68" s="1"/>
  <c r="I72" i="68" s="1"/>
  <c r="E49" i="68"/>
  <c r="F49" i="68" s="1"/>
  <c r="G49" i="68" s="1"/>
  <c r="H49" i="68" s="1"/>
  <c r="I49" i="68" s="1"/>
  <c r="E50" i="68"/>
  <c r="F50" i="68" s="1"/>
  <c r="G50" i="68" s="1"/>
  <c r="H50" i="68" s="1"/>
  <c r="I50" i="68" s="1"/>
  <c r="E51" i="68"/>
  <c r="F51" i="68" s="1"/>
  <c r="G51" i="68" s="1"/>
  <c r="H51" i="68" s="1"/>
  <c r="I51" i="68" s="1"/>
  <c r="E52" i="68"/>
  <c r="F52" i="68" s="1"/>
  <c r="G52" i="68" s="1"/>
  <c r="H52" i="68" s="1"/>
  <c r="I52" i="68" s="1"/>
  <c r="E53" i="68"/>
  <c r="F53" i="68" s="1"/>
  <c r="G53" i="68" s="1"/>
  <c r="H53" i="68" s="1"/>
  <c r="I53" i="68" s="1"/>
  <c r="E54" i="68"/>
  <c r="F54" i="68" s="1"/>
  <c r="G54" i="68" s="1"/>
  <c r="H54" i="68" s="1"/>
  <c r="I54" i="68" s="1"/>
  <c r="E55" i="68"/>
  <c r="F55" i="68" s="1"/>
  <c r="G55" i="68" s="1"/>
  <c r="H55" i="68" s="1"/>
  <c r="I55" i="68" s="1"/>
  <c r="E56" i="68"/>
  <c r="F56" i="68" s="1"/>
  <c r="G56" i="68" s="1"/>
  <c r="H56" i="68" s="1"/>
  <c r="I56" i="68" s="1"/>
  <c r="E57" i="68"/>
  <c r="F57" i="68" s="1"/>
  <c r="G57" i="68" s="1"/>
  <c r="H57" i="68" s="1"/>
  <c r="I57" i="68" s="1"/>
  <c r="E58" i="68"/>
  <c r="F58" i="68" s="1"/>
  <c r="G58" i="68" s="1"/>
  <c r="H58" i="68" s="1"/>
  <c r="I58" i="68" s="1"/>
  <c r="E59" i="68"/>
  <c r="F59" i="68" s="1"/>
  <c r="G59" i="68" s="1"/>
  <c r="H59" i="68" s="1"/>
  <c r="I59" i="68" s="1"/>
  <c r="E48" i="68"/>
  <c r="F48" i="68" s="1"/>
  <c r="G48" i="68" s="1"/>
  <c r="H48" i="68" s="1"/>
  <c r="I48" i="68" s="1"/>
  <c r="E29" i="68"/>
  <c r="F29" i="68" s="1"/>
  <c r="G29" i="68" s="1"/>
  <c r="H29" i="68" s="1"/>
  <c r="I29" i="68" s="1"/>
  <c r="E30" i="68"/>
  <c r="F30" i="68" s="1"/>
  <c r="G30" i="68" s="1"/>
  <c r="H30" i="68" s="1"/>
  <c r="I30" i="68" s="1"/>
  <c r="E31" i="68"/>
  <c r="F31" i="68" s="1"/>
  <c r="G31" i="68" s="1"/>
  <c r="H31" i="68" s="1"/>
  <c r="I31" i="68" s="1"/>
  <c r="E28" i="68"/>
  <c r="F28" i="68" s="1"/>
  <c r="G28" i="68" s="1"/>
  <c r="H28" i="68" s="1"/>
  <c r="I28" i="68" s="1"/>
  <c r="A50" i="68"/>
  <c r="A51" i="68"/>
  <c r="A52" i="68"/>
  <c r="A53" i="68"/>
  <c r="A30" i="68"/>
  <c r="A31" i="68"/>
  <c r="A32" i="68"/>
  <c r="A33" i="68"/>
  <c r="E91" i="67"/>
  <c r="F91" i="67" s="1"/>
  <c r="G91" i="67" s="1"/>
  <c r="H91" i="67" s="1"/>
  <c r="I91" i="67" s="1"/>
  <c r="J91" i="67" s="1"/>
  <c r="K91" i="67" s="1"/>
  <c r="L91" i="67" s="1"/>
  <c r="M91" i="67" s="1"/>
  <c r="N91" i="67" s="1"/>
  <c r="E92" i="67"/>
  <c r="F92" i="67" s="1"/>
  <c r="G92" i="67" s="1"/>
  <c r="H92" i="67" s="1"/>
  <c r="I92" i="67" s="1"/>
  <c r="J92" i="67" s="1"/>
  <c r="K92" i="67" s="1"/>
  <c r="L92" i="67" s="1"/>
  <c r="M92" i="67" s="1"/>
  <c r="N92" i="67" s="1"/>
  <c r="E93" i="67"/>
  <c r="F93" i="67" s="1"/>
  <c r="G93" i="67" s="1"/>
  <c r="H93" i="67" s="1"/>
  <c r="I93" i="67" s="1"/>
  <c r="J93" i="67" s="1"/>
  <c r="K93" i="67" s="1"/>
  <c r="L93" i="67" s="1"/>
  <c r="M93" i="67" s="1"/>
  <c r="N93" i="67" s="1"/>
  <c r="E94" i="67"/>
  <c r="F94" i="67" s="1"/>
  <c r="G94" i="67" s="1"/>
  <c r="H94" i="67" s="1"/>
  <c r="I94" i="67" s="1"/>
  <c r="J94" i="67" s="1"/>
  <c r="K94" i="67" s="1"/>
  <c r="L94" i="67" s="1"/>
  <c r="M94" i="67" s="1"/>
  <c r="N94" i="67" s="1"/>
  <c r="E95" i="67"/>
  <c r="F95" i="67" s="1"/>
  <c r="G95" i="67" s="1"/>
  <c r="H95" i="67" s="1"/>
  <c r="I95" i="67" s="1"/>
  <c r="J95" i="67" s="1"/>
  <c r="K95" i="67" s="1"/>
  <c r="L95" i="67" s="1"/>
  <c r="M95" i="67" s="1"/>
  <c r="N95" i="67" s="1"/>
  <c r="E96" i="67"/>
  <c r="F96" i="67" s="1"/>
  <c r="G96" i="67" s="1"/>
  <c r="H96" i="67" s="1"/>
  <c r="I96" i="67" s="1"/>
  <c r="J96" i="67" s="1"/>
  <c r="K96" i="67" s="1"/>
  <c r="L96" i="67" s="1"/>
  <c r="M96" i="67" s="1"/>
  <c r="N96" i="67" s="1"/>
  <c r="D44" i="82"/>
  <c r="E44" i="82" s="1"/>
  <c r="F44" i="82" s="1"/>
  <c r="D45" i="82"/>
  <c r="E45" i="82" s="1"/>
  <c r="F45" i="82" s="1"/>
  <c r="D46" i="82"/>
  <c r="E46" i="82" s="1"/>
  <c r="F46" i="82" s="1"/>
  <c r="G46" i="82" s="1"/>
  <c r="D43" i="82"/>
  <c r="E43" i="82" s="1"/>
  <c r="F43" i="82" s="1"/>
  <c r="D29" i="82"/>
  <c r="E29" i="82" s="1"/>
  <c r="F29" i="82" s="1"/>
  <c r="D30" i="82"/>
  <c r="E30" i="82" s="1"/>
  <c r="F30" i="82" s="1"/>
  <c r="D31" i="82"/>
  <c r="E31" i="82" s="1"/>
  <c r="F31" i="82" s="1"/>
  <c r="D32" i="82"/>
  <c r="E32" i="82" s="1"/>
  <c r="F32" i="82" s="1"/>
  <c r="D33" i="82"/>
  <c r="E33" i="82" s="1"/>
  <c r="F33" i="82" s="1"/>
  <c r="D34" i="82"/>
  <c r="E34" i="82" s="1"/>
  <c r="F34" i="82" s="1"/>
  <c r="D23" i="82"/>
  <c r="E23" i="82" s="1"/>
  <c r="F23" i="82" s="1"/>
  <c r="G23" i="82" s="1"/>
  <c r="H23" i="82" s="1"/>
  <c r="I23" i="82" s="1"/>
  <c r="D46" i="135"/>
  <c r="E46" i="135" s="1"/>
  <c r="F46" i="135" s="1"/>
  <c r="G46" i="135" s="1"/>
  <c r="H46" i="135" s="1"/>
  <c r="I46" i="135" s="1"/>
  <c r="J46" i="135" s="1"/>
  <c r="K46" i="135" s="1"/>
  <c r="L46" i="135" s="1"/>
  <c r="D51" i="86"/>
  <c r="E51" i="86" s="1"/>
  <c r="F51" i="86" s="1"/>
  <c r="G51" i="86" s="1"/>
  <c r="D52" i="86"/>
  <c r="E52" i="86" s="1"/>
  <c r="F52" i="86" s="1"/>
  <c r="G52" i="86" s="1"/>
  <c r="H52" i="86" s="1"/>
  <c r="I52" i="86" s="1"/>
  <c r="J52" i="86" s="1"/>
  <c r="K52" i="86" s="1"/>
  <c r="L52" i="86" s="1"/>
  <c r="D53" i="86"/>
  <c r="E53" i="86" s="1"/>
  <c r="F53" i="86" s="1"/>
  <c r="G53" i="86" s="1"/>
  <c r="H53" i="86" s="1"/>
  <c r="I53" i="86" s="1"/>
  <c r="J53" i="86" s="1"/>
  <c r="K53" i="86" s="1"/>
  <c r="L53" i="86" s="1"/>
  <c r="D50" i="86"/>
  <c r="E50" i="86" s="1"/>
  <c r="F50" i="86" s="1"/>
  <c r="G50" i="86" s="1"/>
  <c r="D42" i="86"/>
  <c r="E42" i="86" s="1"/>
  <c r="F42" i="86" s="1"/>
  <c r="G42" i="86" s="1"/>
  <c r="D43" i="86"/>
  <c r="E43" i="86" s="1"/>
  <c r="F43" i="86" s="1"/>
  <c r="G43" i="86" s="1"/>
  <c r="D44" i="86"/>
  <c r="E44" i="86" s="1"/>
  <c r="F44" i="86" s="1"/>
  <c r="G44" i="86" s="1"/>
  <c r="D41" i="86"/>
  <c r="E41" i="86" s="1"/>
  <c r="F41" i="86" s="1"/>
  <c r="G41" i="86" s="1"/>
  <c r="D31" i="86"/>
  <c r="E31" i="86" s="1"/>
  <c r="F31" i="86" s="1"/>
  <c r="G31" i="86" s="1"/>
  <c r="D32" i="86"/>
  <c r="E32" i="86" s="1"/>
  <c r="F32" i="86" s="1"/>
  <c r="G32" i="86" s="1"/>
  <c r="D30" i="86"/>
  <c r="E30" i="86" s="1"/>
  <c r="F30" i="86" s="1"/>
  <c r="G30" i="86" s="1"/>
  <c r="D42" i="87"/>
  <c r="E42" i="87" s="1"/>
  <c r="F42" i="87" s="1"/>
  <c r="G42" i="87" s="1"/>
  <c r="D43" i="87"/>
  <c r="E43" i="87" s="1"/>
  <c r="F43" i="87" s="1"/>
  <c r="G43" i="87" s="1"/>
  <c r="D44" i="87"/>
  <c r="E44" i="87" s="1"/>
  <c r="F44" i="87" s="1"/>
  <c r="G44" i="87" s="1"/>
  <c r="D45" i="87"/>
  <c r="E45" i="87" s="1"/>
  <c r="F45" i="87" s="1"/>
  <c r="G45" i="87" s="1"/>
  <c r="D46" i="87"/>
  <c r="E46" i="87" s="1"/>
  <c r="F46" i="87" s="1"/>
  <c r="G46" i="87" s="1"/>
  <c r="D41" i="87"/>
  <c r="E41" i="87" s="1"/>
  <c r="F41" i="87" s="1"/>
  <c r="G41" i="87" s="1"/>
  <c r="D48" i="87"/>
  <c r="E48" i="87" s="1"/>
  <c r="F48" i="87" s="1"/>
  <c r="G48" i="87" s="1"/>
  <c r="D49" i="87"/>
  <c r="E49" i="87" s="1"/>
  <c r="F49" i="87" s="1"/>
  <c r="G49" i="87" s="1"/>
  <c r="H49" i="87" s="1"/>
  <c r="I49" i="87" s="1"/>
  <c r="J49" i="87" s="1"/>
  <c r="K49" i="87" s="1"/>
  <c r="L49" i="87" s="1"/>
  <c r="D50" i="87"/>
  <c r="E50" i="87" s="1"/>
  <c r="F50" i="87" s="1"/>
  <c r="G50" i="87" s="1"/>
  <c r="H50" i="87" s="1"/>
  <c r="I50" i="87" s="1"/>
  <c r="J50" i="87" s="1"/>
  <c r="K50" i="87" s="1"/>
  <c r="L50" i="87" s="1"/>
  <c r="D47" i="87"/>
  <c r="E47" i="87" s="1"/>
  <c r="F47" i="87" s="1"/>
  <c r="G47" i="87" s="1"/>
  <c r="D31" i="87"/>
  <c r="E31" i="87" s="1"/>
  <c r="F31" i="87" s="1"/>
  <c r="G31" i="87" s="1"/>
  <c r="D32" i="87"/>
  <c r="E32" i="87" s="1"/>
  <c r="F32" i="87" s="1"/>
  <c r="G32" i="87" s="1"/>
  <c r="D33" i="87"/>
  <c r="E33" i="87" s="1"/>
  <c r="F33" i="87" s="1"/>
  <c r="G33" i="87" s="1"/>
  <c r="D30" i="87"/>
  <c r="E30" i="87" s="1"/>
  <c r="F30" i="87" s="1"/>
  <c r="G30" i="87" s="1"/>
  <c r="D33" i="86"/>
  <c r="E33" i="86" s="1"/>
  <c r="F33" i="86" s="1"/>
  <c r="G33" i="86" s="1"/>
  <c r="D34" i="86"/>
  <c r="E34" i="86" s="1"/>
  <c r="F34" i="86" s="1"/>
  <c r="G34" i="86" s="1"/>
  <c r="D35" i="86"/>
  <c r="E35" i="86" s="1"/>
  <c r="F35" i="86" s="1"/>
  <c r="G35" i="86" s="1"/>
  <c r="D36" i="86"/>
  <c r="E36" i="86" s="1"/>
  <c r="F36" i="86" s="1"/>
  <c r="G36" i="86" s="1"/>
  <c r="D37" i="86"/>
  <c r="E37" i="86" s="1"/>
  <c r="F37" i="86" s="1"/>
  <c r="G37" i="86" s="1"/>
  <c r="D38" i="86"/>
  <c r="E38" i="86" s="1"/>
  <c r="F38" i="86" s="1"/>
  <c r="G38" i="86" s="1"/>
  <c r="D39" i="86"/>
  <c r="E39" i="86" s="1"/>
  <c r="F39" i="86" s="1"/>
  <c r="G39" i="86" s="1"/>
  <c r="D40" i="86"/>
  <c r="E40" i="86" s="1"/>
  <c r="F40" i="86" s="1"/>
  <c r="G40" i="86" s="1"/>
  <c r="D45" i="86"/>
  <c r="E45" i="86" s="1"/>
  <c r="F45" i="86" s="1"/>
  <c r="G45" i="86" s="1"/>
  <c r="D46" i="86"/>
  <c r="E46" i="86" s="1"/>
  <c r="F46" i="86" s="1"/>
  <c r="G46" i="86" s="1"/>
  <c r="D47" i="86"/>
  <c r="E47" i="86" s="1"/>
  <c r="F47" i="86" s="1"/>
  <c r="G47" i="86" s="1"/>
  <c r="D48" i="86"/>
  <c r="E48" i="86" s="1"/>
  <c r="F48" i="86" s="1"/>
  <c r="G48" i="86" s="1"/>
  <c r="D49" i="86"/>
  <c r="E49" i="86" s="1"/>
  <c r="F49" i="86" s="1"/>
  <c r="G49" i="86" s="1"/>
  <c r="E38" i="80"/>
  <c r="F38" i="80" s="1"/>
  <c r="G38" i="80" s="1"/>
  <c r="H38" i="80" s="1"/>
  <c r="I38" i="80" s="1"/>
  <c r="J38" i="80" s="1"/>
  <c r="E39" i="80"/>
  <c r="F39" i="80" s="1"/>
  <c r="G39" i="80" s="1"/>
  <c r="H39" i="80" s="1"/>
  <c r="I39" i="80" s="1"/>
  <c r="J39" i="80" s="1"/>
  <c r="E37" i="80"/>
  <c r="F37" i="80" s="1"/>
  <c r="G37" i="80" s="1"/>
  <c r="H37" i="80" s="1"/>
  <c r="I37" i="80" s="1"/>
  <c r="J37" i="80" s="1"/>
  <c r="E29" i="80"/>
  <c r="F29" i="80" s="1"/>
  <c r="G29" i="80" s="1"/>
  <c r="H29" i="80" s="1"/>
  <c r="I29" i="80" s="1"/>
  <c r="J29" i="80" s="1"/>
  <c r="E30" i="80"/>
  <c r="F30" i="80" s="1"/>
  <c r="G30" i="80" s="1"/>
  <c r="H30" i="80" s="1"/>
  <c r="I30" i="80" s="1"/>
  <c r="J30" i="80" s="1"/>
  <c r="E28" i="80"/>
  <c r="F28" i="80" s="1"/>
  <c r="G28" i="80" s="1"/>
  <c r="H28" i="80" s="1"/>
  <c r="I28" i="80" s="1"/>
  <c r="J28" i="80" s="1"/>
  <c r="E41" i="80"/>
  <c r="F41" i="80" s="1"/>
  <c r="G41" i="80" s="1"/>
  <c r="H41" i="80" s="1"/>
  <c r="I41" i="80" s="1"/>
  <c r="J41" i="80" s="1"/>
  <c r="K41" i="80" s="1"/>
  <c r="L41" i="80" s="1"/>
  <c r="M41" i="80" s="1"/>
  <c r="N41" i="80" s="1"/>
  <c r="O41" i="80" s="1"/>
  <c r="E25" i="80"/>
  <c r="F25" i="80" s="1"/>
  <c r="G25" i="80" s="1"/>
  <c r="H25" i="80" s="1"/>
  <c r="I25" i="80" s="1"/>
  <c r="J25" i="80" s="1"/>
  <c r="E24" i="81"/>
  <c r="F24" i="81" s="1"/>
  <c r="G24" i="81" s="1"/>
  <c r="H24" i="81" s="1"/>
  <c r="I24" i="81" s="1"/>
  <c r="J24" i="81" s="1"/>
  <c r="E25" i="81"/>
  <c r="F25" i="81" s="1"/>
  <c r="G25" i="81" s="1"/>
  <c r="H25" i="81" s="1"/>
  <c r="I25" i="81" s="1"/>
  <c r="J25" i="81" s="1"/>
  <c r="E26" i="81"/>
  <c r="F26" i="81" s="1"/>
  <c r="G26" i="81" s="1"/>
  <c r="H26" i="81" s="1"/>
  <c r="I26" i="81" s="1"/>
  <c r="J26" i="81" s="1"/>
  <c r="E27" i="81"/>
  <c r="F27" i="81" s="1"/>
  <c r="G27" i="81" s="1"/>
  <c r="H27" i="81" s="1"/>
  <c r="I27" i="81" s="1"/>
  <c r="J27" i="81" s="1"/>
  <c r="E28" i="81"/>
  <c r="F28" i="81" s="1"/>
  <c r="G28" i="81" s="1"/>
  <c r="H28" i="81" s="1"/>
  <c r="I28" i="81" s="1"/>
  <c r="J28" i="81" s="1"/>
  <c r="E29" i="81"/>
  <c r="F29" i="81" s="1"/>
  <c r="G29" i="81" s="1"/>
  <c r="H29" i="81" s="1"/>
  <c r="I29" i="81" s="1"/>
  <c r="J29" i="81" s="1"/>
  <c r="E30" i="81"/>
  <c r="F30" i="81" s="1"/>
  <c r="G30" i="81" s="1"/>
  <c r="H30" i="81" s="1"/>
  <c r="I30" i="81" s="1"/>
  <c r="J30" i="81" s="1"/>
  <c r="E31" i="81"/>
  <c r="F31" i="81" s="1"/>
  <c r="G31" i="81" s="1"/>
  <c r="H31" i="81" s="1"/>
  <c r="I31" i="81" s="1"/>
  <c r="J31" i="81" s="1"/>
  <c r="E32" i="81"/>
  <c r="F32" i="81" s="1"/>
  <c r="G32" i="81" s="1"/>
  <c r="H32" i="81" s="1"/>
  <c r="I32" i="81" s="1"/>
  <c r="J32" i="81" s="1"/>
  <c r="E33" i="81"/>
  <c r="F33" i="81" s="1"/>
  <c r="G33" i="81" s="1"/>
  <c r="H33" i="81" s="1"/>
  <c r="I33" i="81" s="1"/>
  <c r="J33" i="81" s="1"/>
  <c r="D27" i="108"/>
  <c r="E27" i="108" s="1"/>
  <c r="F27" i="108" s="1"/>
  <c r="G27" i="108" s="1"/>
  <c r="D28" i="108"/>
  <c r="E28" i="108" s="1"/>
  <c r="F28" i="108" s="1"/>
  <c r="G28" i="108" s="1"/>
  <c r="D29" i="108"/>
  <c r="E29" i="108" s="1"/>
  <c r="F29" i="108" s="1"/>
  <c r="G29" i="108" s="1"/>
  <c r="D30" i="108"/>
  <c r="E30" i="108" s="1"/>
  <c r="F30" i="108" s="1"/>
  <c r="G30" i="108" s="1"/>
  <c r="D31" i="108"/>
  <c r="E31" i="108" s="1"/>
  <c r="F31" i="108" s="1"/>
  <c r="G31" i="108" s="1"/>
  <c r="D32" i="108"/>
  <c r="E32" i="108" s="1"/>
  <c r="F32" i="108" s="1"/>
  <c r="G32" i="108" s="1"/>
  <c r="D33" i="108"/>
  <c r="E33" i="108" s="1"/>
  <c r="F33" i="108" s="1"/>
  <c r="G33" i="108" s="1"/>
  <c r="D41" i="116"/>
  <c r="E41" i="116" s="1"/>
  <c r="F41" i="116" s="1"/>
  <c r="D42" i="116"/>
  <c r="E42" i="116" s="1"/>
  <c r="F42" i="116" s="1"/>
  <c r="G42" i="116" s="1"/>
  <c r="H42" i="116" s="1"/>
  <c r="I42" i="116" s="1"/>
  <c r="J42" i="116" s="1"/>
  <c r="K42" i="116" s="1"/>
  <c r="D43" i="116"/>
  <c r="E43" i="116" s="1"/>
  <c r="F43" i="116" s="1"/>
  <c r="G43" i="116" s="1"/>
  <c r="H43" i="116" s="1"/>
  <c r="I43" i="116" s="1"/>
  <c r="J43" i="116" s="1"/>
  <c r="K43" i="116" s="1"/>
  <c r="D44" i="116"/>
  <c r="E44" i="116" s="1"/>
  <c r="F44" i="116" s="1"/>
  <c r="G44" i="116" s="1"/>
  <c r="H44" i="116" s="1"/>
  <c r="I44" i="116" s="1"/>
  <c r="J44" i="116" s="1"/>
  <c r="K44" i="116" s="1"/>
  <c r="D40" i="116"/>
  <c r="E40" i="116" s="1"/>
  <c r="F40" i="116" s="1"/>
  <c r="D28" i="116"/>
  <c r="E28" i="116" s="1"/>
  <c r="F28" i="116" s="1"/>
  <c r="D29" i="116"/>
  <c r="E29" i="116" s="1"/>
  <c r="F29" i="116" s="1"/>
  <c r="D27" i="116"/>
  <c r="E27" i="116" s="1"/>
  <c r="F27" i="116" s="1"/>
  <c r="D30" i="116"/>
  <c r="E30" i="116" s="1"/>
  <c r="F30" i="116" s="1"/>
  <c r="D31" i="116"/>
  <c r="E31" i="116" s="1"/>
  <c r="F31" i="116" s="1"/>
  <c r="D32" i="116"/>
  <c r="E32" i="116" s="1"/>
  <c r="F32" i="116" s="1"/>
  <c r="D33" i="116"/>
  <c r="E33" i="116" s="1"/>
  <c r="F33" i="116" s="1"/>
  <c r="D34" i="116"/>
  <c r="E34" i="116" s="1"/>
  <c r="F34" i="116" s="1"/>
  <c r="D35" i="116"/>
  <c r="E35" i="116" s="1"/>
  <c r="F35" i="116" s="1"/>
  <c r="D36" i="116"/>
  <c r="E36" i="116" s="1"/>
  <c r="F36" i="116" s="1"/>
  <c r="D37" i="116"/>
  <c r="E37" i="116" s="1"/>
  <c r="F37" i="116" s="1"/>
  <c r="D38" i="116"/>
  <c r="E38" i="116" s="1"/>
  <c r="F38" i="116" s="1"/>
  <c r="D39" i="116"/>
  <c r="E39" i="116" s="1"/>
  <c r="F39" i="116" s="1"/>
  <c r="D28" i="90"/>
  <c r="E28" i="90" s="1"/>
  <c r="F28" i="90" s="1"/>
  <c r="G28" i="90" s="1"/>
  <c r="D29" i="90"/>
  <c r="E29" i="90" s="1"/>
  <c r="F29" i="90" s="1"/>
  <c r="G29" i="90" s="1"/>
  <c r="D30" i="90"/>
  <c r="E30" i="90" s="1"/>
  <c r="F30" i="90" s="1"/>
  <c r="G30" i="90" s="1"/>
  <c r="D31" i="90"/>
  <c r="E31" i="90" s="1"/>
  <c r="F31" i="90" s="1"/>
  <c r="G31" i="90" s="1"/>
  <c r="D32" i="90"/>
  <c r="E32" i="90" s="1"/>
  <c r="F32" i="90" s="1"/>
  <c r="G32" i="90" s="1"/>
  <c r="H32" i="90" s="1"/>
  <c r="I32" i="90" s="1"/>
  <c r="J32" i="90" s="1"/>
  <c r="K32" i="90" s="1"/>
  <c r="D27" i="90"/>
  <c r="E27" i="90" s="1"/>
  <c r="F27" i="90" s="1"/>
  <c r="G27" i="90" s="1"/>
  <c r="D27" i="136"/>
  <c r="E27" i="136" s="1"/>
  <c r="F27" i="136" s="1"/>
  <c r="G27" i="136" s="1"/>
  <c r="D28" i="136"/>
  <c r="E28" i="136" s="1"/>
  <c r="F28" i="136" s="1"/>
  <c r="G28" i="136" s="1"/>
  <c r="D29" i="136"/>
  <c r="E29" i="136" s="1"/>
  <c r="F29" i="136" s="1"/>
  <c r="G29" i="136" s="1"/>
  <c r="D30" i="136"/>
  <c r="E30" i="136" s="1"/>
  <c r="F30" i="136" s="1"/>
  <c r="G30" i="136" s="1"/>
  <c r="D31" i="136"/>
  <c r="E31" i="136" s="1"/>
  <c r="F31" i="136" s="1"/>
  <c r="G31" i="136" s="1"/>
  <c r="H31" i="136" s="1"/>
  <c r="I31" i="136" s="1"/>
  <c r="J31" i="136" s="1"/>
  <c r="K31" i="136" s="1"/>
  <c r="D26" i="136"/>
  <c r="E26" i="136" s="1"/>
  <c r="F26" i="136" s="1"/>
  <c r="G26" i="136" s="1"/>
  <c r="H26" i="136" s="1"/>
  <c r="I26" i="136" s="1"/>
  <c r="J26" i="136" s="1"/>
  <c r="K26" i="136" s="1"/>
  <c r="P25" i="113"/>
  <c r="P27" i="112"/>
  <c r="D31" i="112"/>
  <c r="E31" i="112" s="1"/>
  <c r="F31" i="112" s="1"/>
  <c r="G31" i="112" s="1"/>
  <c r="H31" i="112" s="1"/>
  <c r="D32" i="112"/>
  <c r="E32" i="112" s="1"/>
  <c r="F32" i="112" s="1"/>
  <c r="G32" i="112" s="1"/>
  <c r="H32" i="112" s="1"/>
  <c r="D33" i="112"/>
  <c r="E33" i="112" s="1"/>
  <c r="F33" i="112" s="1"/>
  <c r="G33" i="112" s="1"/>
  <c r="H33" i="112" s="1"/>
  <c r="D34" i="112"/>
  <c r="E34" i="112" s="1"/>
  <c r="F34" i="112" s="1"/>
  <c r="G34" i="112" s="1"/>
  <c r="H34" i="112" s="1"/>
  <c r="D35" i="112"/>
  <c r="E35" i="112" s="1"/>
  <c r="F35" i="112" s="1"/>
  <c r="G35" i="112" s="1"/>
  <c r="H35" i="112" s="1"/>
  <c r="D28" i="111"/>
  <c r="E28" i="111" s="1"/>
  <c r="F28" i="111" s="1"/>
  <c r="G28" i="111" s="1"/>
  <c r="H28" i="111" s="1"/>
  <c r="D29" i="111"/>
  <c r="E29" i="111" s="1"/>
  <c r="F29" i="111" s="1"/>
  <c r="G29" i="111" s="1"/>
  <c r="H29" i="111" s="1"/>
  <c r="D30" i="111"/>
  <c r="E30" i="111" s="1"/>
  <c r="F30" i="111" s="1"/>
  <c r="G30" i="111" s="1"/>
  <c r="H30" i="111" s="1"/>
  <c r="D31" i="111"/>
  <c r="E31" i="111" s="1"/>
  <c r="F31" i="111" s="1"/>
  <c r="G31" i="111" s="1"/>
  <c r="H31" i="111" s="1"/>
  <c r="D32" i="111"/>
  <c r="E32" i="111" s="1"/>
  <c r="F32" i="111" s="1"/>
  <c r="G32" i="111" s="1"/>
  <c r="H32" i="111" s="1"/>
  <c r="D33" i="111"/>
  <c r="E33" i="111" s="1"/>
  <c r="F33" i="111" s="1"/>
  <c r="G33" i="111" s="1"/>
  <c r="H33" i="111" s="1"/>
  <c r="D34" i="111"/>
  <c r="E34" i="111" s="1"/>
  <c r="F34" i="111" s="1"/>
  <c r="G34" i="111" s="1"/>
  <c r="H34" i="111" s="1"/>
  <c r="D35" i="111"/>
  <c r="E35" i="111" s="1"/>
  <c r="F35" i="111" s="1"/>
  <c r="G35" i="111" s="1"/>
  <c r="H35" i="111" s="1"/>
  <c r="D36" i="111"/>
  <c r="E36" i="111" s="1"/>
  <c r="F36" i="111" s="1"/>
  <c r="G36" i="111" s="1"/>
  <c r="H36" i="111" s="1"/>
  <c r="D37" i="111"/>
  <c r="E37" i="111" s="1"/>
  <c r="F37" i="111" s="1"/>
  <c r="G37" i="111" s="1"/>
  <c r="H37" i="111" s="1"/>
  <c r="D38" i="111"/>
  <c r="E38" i="111" s="1"/>
  <c r="F38" i="111" s="1"/>
  <c r="G38" i="111" s="1"/>
  <c r="H38" i="111" s="1"/>
  <c r="D39" i="111"/>
  <c r="E39" i="111" s="1"/>
  <c r="F39" i="111" s="1"/>
  <c r="G39" i="111" s="1"/>
  <c r="H39" i="111" s="1"/>
  <c r="D27" i="111"/>
  <c r="E27" i="111" s="1"/>
  <c r="F27" i="111" s="1"/>
  <c r="G27" i="111" s="1"/>
  <c r="H27" i="111" s="1"/>
  <c r="D50" i="85"/>
  <c r="E50" i="85" s="1"/>
  <c r="F50" i="85" s="1"/>
  <c r="G50" i="85" s="1"/>
  <c r="D51" i="85"/>
  <c r="E51" i="85" s="1"/>
  <c r="F51" i="85" s="1"/>
  <c r="G51" i="85" s="1"/>
  <c r="D52" i="85"/>
  <c r="E52" i="85" s="1"/>
  <c r="F52" i="85" s="1"/>
  <c r="G52" i="85" s="1"/>
  <c r="D53" i="85"/>
  <c r="E53" i="85" s="1"/>
  <c r="F53" i="85" s="1"/>
  <c r="G53" i="85" s="1"/>
  <c r="H53" i="85" s="1"/>
  <c r="D54" i="85"/>
  <c r="E54" i="85" s="1"/>
  <c r="F54" i="85" s="1"/>
  <c r="G54" i="85" s="1"/>
  <c r="D49" i="85"/>
  <c r="E49" i="85" s="1"/>
  <c r="F49" i="85" s="1"/>
  <c r="G49" i="85" s="1"/>
  <c r="D30" i="85"/>
  <c r="E30" i="85" s="1"/>
  <c r="F30" i="85" s="1"/>
  <c r="G30" i="85" s="1"/>
  <c r="D31" i="85"/>
  <c r="E31" i="85" s="1"/>
  <c r="F31" i="85" s="1"/>
  <c r="G31" i="85" s="1"/>
  <c r="D32" i="85"/>
  <c r="E32" i="85" s="1"/>
  <c r="F32" i="85" s="1"/>
  <c r="G32" i="85" s="1"/>
  <c r="D33" i="85"/>
  <c r="E33" i="85" s="1"/>
  <c r="F33" i="85" s="1"/>
  <c r="G33" i="85" s="1"/>
  <c r="D29" i="85"/>
  <c r="E29" i="85" s="1"/>
  <c r="F29" i="85" s="1"/>
  <c r="G29" i="85" s="1"/>
  <c r="A51" i="85"/>
  <c r="A52" i="85"/>
  <c r="A38" i="135"/>
  <c r="A39" i="135"/>
  <c r="A40" i="135"/>
  <c r="D36" i="85"/>
  <c r="E36" i="85" s="1"/>
  <c r="F36" i="85" s="1"/>
  <c r="G36" i="85" s="1"/>
  <c r="D37" i="85"/>
  <c r="E37" i="85" s="1"/>
  <c r="F37" i="85" s="1"/>
  <c r="G37" i="85" s="1"/>
  <c r="D38" i="85"/>
  <c r="E38" i="85" s="1"/>
  <c r="F38" i="85" s="1"/>
  <c r="G38" i="85" s="1"/>
  <c r="D39" i="85"/>
  <c r="E39" i="85" s="1"/>
  <c r="F39" i="85" s="1"/>
  <c r="G39" i="85" s="1"/>
  <c r="D40" i="85"/>
  <c r="E40" i="85" s="1"/>
  <c r="F40" i="85" s="1"/>
  <c r="G40" i="85" s="1"/>
  <c r="D41" i="85"/>
  <c r="E41" i="85" s="1"/>
  <c r="F41" i="85" s="1"/>
  <c r="G41" i="85" s="1"/>
  <c r="D42" i="85"/>
  <c r="E42" i="85" s="1"/>
  <c r="F42" i="85" s="1"/>
  <c r="G42" i="85" s="1"/>
  <c r="D43" i="85"/>
  <c r="E43" i="85" s="1"/>
  <c r="F43" i="85" s="1"/>
  <c r="G43" i="85" s="1"/>
  <c r="D44" i="85"/>
  <c r="E44" i="85" s="1"/>
  <c r="F44" i="85" s="1"/>
  <c r="G44" i="85" s="1"/>
  <c r="D45" i="85"/>
  <c r="E45" i="85" s="1"/>
  <c r="F45" i="85" s="1"/>
  <c r="G45" i="85" s="1"/>
  <c r="D46" i="85"/>
  <c r="E46" i="85" s="1"/>
  <c r="F46" i="85" s="1"/>
  <c r="G46" i="85" s="1"/>
  <c r="D47" i="85"/>
  <c r="E47" i="85" s="1"/>
  <c r="F47" i="85" s="1"/>
  <c r="G47" i="85" s="1"/>
  <c r="D48" i="85"/>
  <c r="E48" i="85" s="1"/>
  <c r="F48" i="85" s="1"/>
  <c r="G48" i="85" s="1"/>
  <c r="A37" i="85"/>
  <c r="A38" i="85"/>
  <c r="A39" i="85"/>
  <c r="A40" i="85"/>
  <c r="A41" i="85"/>
  <c r="A36" i="85"/>
  <c r="E29" i="79"/>
  <c r="F29" i="79" s="1"/>
  <c r="G29" i="79" s="1"/>
  <c r="H29" i="79" s="1"/>
  <c r="I29" i="79" s="1"/>
  <c r="J29" i="79" s="1"/>
  <c r="E30" i="79"/>
  <c r="F30" i="79" s="1"/>
  <c r="G30" i="79" s="1"/>
  <c r="H30" i="79" s="1"/>
  <c r="I30" i="79" s="1"/>
  <c r="J30" i="79" s="1"/>
  <c r="E31" i="79"/>
  <c r="F31" i="79" s="1"/>
  <c r="G31" i="79" s="1"/>
  <c r="H31" i="79" s="1"/>
  <c r="I31" i="79" s="1"/>
  <c r="J31" i="79" s="1"/>
  <c r="E32" i="79"/>
  <c r="F32" i="79" s="1"/>
  <c r="G32" i="79" s="1"/>
  <c r="H32" i="79" s="1"/>
  <c r="I32" i="79" s="1"/>
  <c r="J32" i="79" s="1"/>
  <c r="E33" i="79"/>
  <c r="F33" i="79" s="1"/>
  <c r="G33" i="79" s="1"/>
  <c r="H33" i="79" s="1"/>
  <c r="I33" i="79" s="1"/>
  <c r="J33" i="79" s="1"/>
  <c r="E34" i="79"/>
  <c r="F34" i="79" s="1"/>
  <c r="G34" i="79" s="1"/>
  <c r="H34" i="79" s="1"/>
  <c r="I34" i="79" s="1"/>
  <c r="J34" i="79" s="1"/>
  <c r="E35" i="79"/>
  <c r="F35" i="79" s="1"/>
  <c r="G35" i="79" s="1"/>
  <c r="H35" i="79" s="1"/>
  <c r="I35" i="79" s="1"/>
  <c r="J35" i="79" s="1"/>
  <c r="E36" i="79"/>
  <c r="F36" i="79" s="1"/>
  <c r="G36" i="79" s="1"/>
  <c r="H36" i="79" s="1"/>
  <c r="I36" i="79" s="1"/>
  <c r="J36" i="79" s="1"/>
  <c r="E37" i="79"/>
  <c r="F37" i="79" s="1"/>
  <c r="G37" i="79" s="1"/>
  <c r="H37" i="79" s="1"/>
  <c r="I37" i="79" s="1"/>
  <c r="J37" i="79" s="1"/>
  <c r="E38" i="79"/>
  <c r="F38" i="79" s="1"/>
  <c r="G38" i="79" s="1"/>
  <c r="H38" i="79" s="1"/>
  <c r="I38" i="79" s="1"/>
  <c r="J38" i="79" s="1"/>
  <c r="E39" i="79"/>
  <c r="F39" i="79" s="1"/>
  <c r="G39" i="79" s="1"/>
  <c r="H39" i="79" s="1"/>
  <c r="I39" i="79" s="1"/>
  <c r="J39" i="79" s="1"/>
  <c r="E40" i="79"/>
  <c r="F40" i="79" s="1"/>
  <c r="G40" i="79" s="1"/>
  <c r="H40" i="79" s="1"/>
  <c r="I40" i="79" s="1"/>
  <c r="J40" i="79" s="1"/>
  <c r="E28" i="79"/>
  <c r="F28" i="79" s="1"/>
  <c r="G28" i="79" s="1"/>
  <c r="H28" i="79" s="1"/>
  <c r="I28" i="79" s="1"/>
  <c r="J28" i="79" s="1"/>
  <c r="E26" i="79"/>
  <c r="F26" i="79" s="1"/>
  <c r="G26" i="79" s="1"/>
  <c r="H26" i="79" s="1"/>
  <c r="I26" i="79" s="1"/>
  <c r="J26" i="79" s="1"/>
  <c r="E27" i="79"/>
  <c r="F27" i="79" s="1"/>
  <c r="G27" i="79" s="1"/>
  <c r="H27" i="79" s="1"/>
  <c r="I27" i="79" s="1"/>
  <c r="J27" i="79" s="1"/>
  <c r="E25" i="79"/>
  <c r="F25" i="79" s="1"/>
  <c r="G25" i="79" s="1"/>
  <c r="H25" i="79" s="1"/>
  <c r="I25" i="79" s="1"/>
  <c r="J25" i="79" s="1"/>
  <c r="E29" i="132"/>
  <c r="F29" i="132" s="1"/>
  <c r="G29" i="132" s="1"/>
  <c r="H29" i="132" s="1"/>
  <c r="I29" i="132" s="1"/>
  <c r="E30" i="132"/>
  <c r="F30" i="132" s="1"/>
  <c r="G30" i="132" s="1"/>
  <c r="H30" i="132" s="1"/>
  <c r="I30" i="132" s="1"/>
  <c r="E31" i="132"/>
  <c r="F31" i="132" s="1"/>
  <c r="G31" i="132" s="1"/>
  <c r="H31" i="132" s="1"/>
  <c r="I31" i="132" s="1"/>
  <c r="E32" i="132"/>
  <c r="F32" i="132" s="1"/>
  <c r="G32" i="132" s="1"/>
  <c r="H32" i="132" s="1"/>
  <c r="I32" i="132" s="1"/>
  <c r="D48" i="82"/>
  <c r="E48" i="82" s="1"/>
  <c r="F48" i="82" s="1"/>
  <c r="D35" i="82"/>
  <c r="E35" i="82" s="1"/>
  <c r="F35" i="82" s="1"/>
  <c r="D36" i="82"/>
  <c r="E36" i="82" s="1"/>
  <c r="F36" i="82" s="1"/>
  <c r="G36" i="82" s="1"/>
  <c r="D37" i="82"/>
  <c r="E37" i="82" s="1"/>
  <c r="F37" i="82" s="1"/>
  <c r="D38" i="82"/>
  <c r="E38" i="82" s="1"/>
  <c r="F38" i="82" s="1"/>
  <c r="D39" i="82"/>
  <c r="E39" i="82" s="1"/>
  <c r="F39" i="82" s="1"/>
  <c r="A61" i="67"/>
  <c r="A62" i="67"/>
  <c r="A35" i="67"/>
  <c r="A36" i="67"/>
  <c r="A34" i="67"/>
  <c r="A33" i="67"/>
  <c r="A37" i="118"/>
  <c r="A38" i="118"/>
  <c r="A34" i="118"/>
  <c r="A35" i="118"/>
  <c r="A36" i="118"/>
  <c r="D35" i="118"/>
  <c r="E35" i="118" s="1"/>
  <c r="F35" i="118" s="1"/>
  <c r="G35" i="118" s="1"/>
  <c r="H35" i="118" s="1"/>
  <c r="I35" i="118" s="1"/>
  <c r="D28" i="121"/>
  <c r="E28" i="121" s="1"/>
  <c r="F28" i="121" s="1"/>
  <c r="G28" i="121" s="1"/>
  <c r="H28" i="121" s="1"/>
  <c r="I28" i="121" s="1"/>
  <c r="D29" i="121"/>
  <c r="E29" i="121" s="1"/>
  <c r="F29" i="121" s="1"/>
  <c r="G29" i="121" s="1"/>
  <c r="H29" i="121" s="1"/>
  <c r="I29" i="121" s="1"/>
  <c r="D30" i="121"/>
  <c r="E30" i="121" s="1"/>
  <c r="F30" i="121" s="1"/>
  <c r="G30" i="121" s="1"/>
  <c r="H30" i="121" s="1"/>
  <c r="I30" i="121" s="1"/>
  <c r="D31" i="121"/>
  <c r="E31" i="121" s="1"/>
  <c r="F31" i="121" s="1"/>
  <c r="G31" i="121" s="1"/>
  <c r="H31" i="121" s="1"/>
  <c r="I31" i="121" s="1"/>
  <c r="D32" i="121"/>
  <c r="E32" i="121" s="1"/>
  <c r="F32" i="121" s="1"/>
  <c r="G32" i="121" s="1"/>
  <c r="H32" i="121" s="1"/>
  <c r="I32" i="121" s="1"/>
  <c r="D33" i="121"/>
  <c r="E33" i="121" s="1"/>
  <c r="F33" i="121" s="1"/>
  <c r="G33" i="121" s="1"/>
  <c r="H33" i="121" s="1"/>
  <c r="I33" i="121" s="1"/>
  <c r="D34" i="121"/>
  <c r="E34" i="121" s="1"/>
  <c r="F34" i="121" s="1"/>
  <c r="G34" i="121" s="1"/>
  <c r="H34" i="121" s="1"/>
  <c r="I34" i="121" s="1"/>
  <c r="D35" i="121"/>
  <c r="E35" i="121" s="1"/>
  <c r="F35" i="121" s="1"/>
  <c r="G35" i="121" s="1"/>
  <c r="H35" i="121" s="1"/>
  <c r="I35" i="121" s="1"/>
  <c r="D36" i="121"/>
  <c r="E36" i="121" s="1"/>
  <c r="F36" i="121" s="1"/>
  <c r="G36" i="121" s="1"/>
  <c r="H36" i="121" s="1"/>
  <c r="I36" i="121" s="1"/>
  <c r="D37" i="121"/>
  <c r="E37" i="121" s="1"/>
  <c r="F37" i="121" s="1"/>
  <c r="G37" i="121" s="1"/>
  <c r="H37" i="121" s="1"/>
  <c r="I37" i="121" s="1"/>
  <c r="D38" i="121"/>
  <c r="E38" i="121" s="1"/>
  <c r="F38" i="121" s="1"/>
  <c r="G38" i="121" s="1"/>
  <c r="H38" i="121" s="1"/>
  <c r="I38" i="121" s="1"/>
  <c r="D39" i="121"/>
  <c r="E39" i="121" s="1"/>
  <c r="F39" i="121" s="1"/>
  <c r="G39" i="121" s="1"/>
  <c r="H39" i="121" s="1"/>
  <c r="I39" i="121" s="1"/>
  <c r="D40" i="121"/>
  <c r="E40" i="121" s="1"/>
  <c r="F40" i="121" s="1"/>
  <c r="G40" i="121" s="1"/>
  <c r="H40" i="121" s="1"/>
  <c r="I40" i="121" s="1"/>
  <c r="D41" i="121"/>
  <c r="E41" i="121" s="1"/>
  <c r="F41" i="121" s="1"/>
  <c r="G41" i="121" s="1"/>
  <c r="H41" i="121" s="1"/>
  <c r="I41" i="121" s="1"/>
  <c r="D42" i="121"/>
  <c r="E42" i="121" s="1"/>
  <c r="F42" i="121" s="1"/>
  <c r="G42" i="121" s="1"/>
  <c r="H42" i="121" s="1"/>
  <c r="I42" i="121" s="1"/>
  <c r="D43" i="121"/>
  <c r="E43" i="121" s="1"/>
  <c r="F43" i="121" s="1"/>
  <c r="G43" i="121" s="1"/>
  <c r="H43" i="121" s="1"/>
  <c r="I43" i="121" s="1"/>
  <c r="D44" i="121"/>
  <c r="E44" i="121" s="1"/>
  <c r="F44" i="121" s="1"/>
  <c r="G44" i="121" s="1"/>
  <c r="H44" i="121" s="1"/>
  <c r="I44" i="121" s="1"/>
  <c r="D45" i="121"/>
  <c r="E45" i="121" s="1"/>
  <c r="F45" i="121" s="1"/>
  <c r="G45" i="121" s="1"/>
  <c r="H45" i="121" s="1"/>
  <c r="I45" i="121" s="1"/>
  <c r="D46" i="121"/>
  <c r="E46" i="121" s="1"/>
  <c r="F46" i="121" s="1"/>
  <c r="G46" i="121" s="1"/>
  <c r="H46" i="121" s="1"/>
  <c r="I46" i="121" s="1"/>
  <c r="D47" i="121"/>
  <c r="E47" i="121" s="1"/>
  <c r="F47" i="121" s="1"/>
  <c r="G47" i="121" s="1"/>
  <c r="H47" i="121" s="1"/>
  <c r="I47" i="121" s="1"/>
  <c r="D48" i="121"/>
  <c r="E48" i="121" s="1"/>
  <c r="F48" i="121" s="1"/>
  <c r="G48" i="121" s="1"/>
  <c r="H48" i="121" s="1"/>
  <c r="I48" i="121" s="1"/>
  <c r="D49" i="121"/>
  <c r="E49" i="121" s="1"/>
  <c r="F49" i="121" s="1"/>
  <c r="G49" i="121" s="1"/>
  <c r="H49" i="121" s="1"/>
  <c r="I49" i="121" s="1"/>
  <c r="D50" i="121"/>
  <c r="E50" i="121" s="1"/>
  <c r="F50" i="121" s="1"/>
  <c r="G50" i="121" s="1"/>
  <c r="H50" i="121" s="1"/>
  <c r="I50" i="121" s="1"/>
  <c r="D51" i="121"/>
  <c r="E51" i="121" s="1"/>
  <c r="F51" i="121" s="1"/>
  <c r="G51" i="121" s="1"/>
  <c r="H51" i="121" s="1"/>
  <c r="I51" i="121" s="1"/>
  <c r="D52" i="121"/>
  <c r="E52" i="121" s="1"/>
  <c r="F52" i="121" s="1"/>
  <c r="G52" i="121" s="1"/>
  <c r="H52" i="121" s="1"/>
  <c r="I52" i="121" s="1"/>
  <c r="D53" i="121"/>
  <c r="E53" i="121" s="1"/>
  <c r="F53" i="121" s="1"/>
  <c r="G53" i="121" s="1"/>
  <c r="H53" i="121" s="1"/>
  <c r="I53" i="121" s="1"/>
  <c r="D54" i="121"/>
  <c r="E54" i="121" s="1"/>
  <c r="F54" i="121" s="1"/>
  <c r="G54" i="121" s="1"/>
  <c r="H54" i="121" s="1"/>
  <c r="I54" i="121" s="1"/>
  <c r="D55" i="121"/>
  <c r="E55" i="121" s="1"/>
  <c r="F55" i="121" s="1"/>
  <c r="G55" i="121" s="1"/>
  <c r="H55" i="121" s="1"/>
  <c r="I55" i="121" s="1"/>
  <c r="D56" i="121"/>
  <c r="E56" i="121" s="1"/>
  <c r="F56" i="121" s="1"/>
  <c r="G56" i="121" s="1"/>
  <c r="H56" i="121" s="1"/>
  <c r="I56" i="121" s="1"/>
  <c r="D57" i="121"/>
  <c r="E57" i="121" s="1"/>
  <c r="F57" i="121" s="1"/>
  <c r="G57" i="121" s="1"/>
  <c r="H57" i="121" s="1"/>
  <c r="I57" i="121" s="1"/>
  <c r="D58" i="121"/>
  <c r="E58" i="121" s="1"/>
  <c r="F58" i="121" s="1"/>
  <c r="G58" i="121" s="1"/>
  <c r="H58" i="121" s="1"/>
  <c r="I58" i="121" s="1"/>
  <c r="D59" i="121"/>
  <c r="E59" i="121" s="1"/>
  <c r="F59" i="121" s="1"/>
  <c r="G59" i="121" s="1"/>
  <c r="H59" i="121" s="1"/>
  <c r="I59" i="121" s="1"/>
  <c r="D60" i="121"/>
  <c r="E60" i="121" s="1"/>
  <c r="F60" i="121" s="1"/>
  <c r="G60" i="121" s="1"/>
  <c r="H60" i="121" s="1"/>
  <c r="I60" i="121" s="1"/>
  <c r="D61" i="121"/>
  <c r="E61" i="121" s="1"/>
  <c r="F61" i="121" s="1"/>
  <c r="G61" i="121" s="1"/>
  <c r="H61" i="121" s="1"/>
  <c r="I61" i="121" s="1"/>
  <c r="D62" i="121"/>
  <c r="E62" i="121" s="1"/>
  <c r="F62" i="121" s="1"/>
  <c r="G62" i="121" s="1"/>
  <c r="H62" i="121" s="1"/>
  <c r="I62" i="121" s="1"/>
  <c r="D63" i="121"/>
  <c r="E63" i="121" s="1"/>
  <c r="F63" i="121" s="1"/>
  <c r="G63" i="121" s="1"/>
  <c r="H63" i="121" s="1"/>
  <c r="I63" i="121" s="1"/>
  <c r="D64" i="121"/>
  <c r="E64" i="121" s="1"/>
  <c r="F64" i="121" s="1"/>
  <c r="G64" i="121" s="1"/>
  <c r="H64" i="121" s="1"/>
  <c r="I64" i="121" s="1"/>
  <c r="D65" i="121"/>
  <c r="E65" i="121" s="1"/>
  <c r="F65" i="121" s="1"/>
  <c r="G65" i="121" s="1"/>
  <c r="H65" i="121" s="1"/>
  <c r="I65" i="121" s="1"/>
  <c r="D66" i="121"/>
  <c r="E66" i="121" s="1"/>
  <c r="F66" i="121" s="1"/>
  <c r="G66" i="121" s="1"/>
  <c r="H66" i="121" s="1"/>
  <c r="I66" i="121" s="1"/>
  <c r="D67" i="121"/>
  <c r="E67" i="121" s="1"/>
  <c r="F67" i="121" s="1"/>
  <c r="G67" i="121" s="1"/>
  <c r="H67" i="121" s="1"/>
  <c r="I67" i="121" s="1"/>
  <c r="D68" i="121"/>
  <c r="E68" i="121" s="1"/>
  <c r="F68" i="121" s="1"/>
  <c r="G68" i="121" s="1"/>
  <c r="H68" i="121" s="1"/>
  <c r="I68" i="121" s="1"/>
  <c r="D69" i="121"/>
  <c r="E69" i="121" s="1"/>
  <c r="F69" i="121" s="1"/>
  <c r="G69" i="121" s="1"/>
  <c r="H69" i="121" s="1"/>
  <c r="I69" i="121" s="1"/>
  <c r="D70" i="121"/>
  <c r="E70" i="121" s="1"/>
  <c r="F70" i="121" s="1"/>
  <c r="G70" i="121" s="1"/>
  <c r="H70" i="121" s="1"/>
  <c r="I70" i="121" s="1"/>
  <c r="D71" i="121"/>
  <c r="E71" i="121" s="1"/>
  <c r="F71" i="121" s="1"/>
  <c r="G71" i="121" s="1"/>
  <c r="H71" i="121" s="1"/>
  <c r="I71" i="121" s="1"/>
  <c r="D72" i="121"/>
  <c r="E72" i="121" s="1"/>
  <c r="F72" i="121" s="1"/>
  <c r="G72" i="121" s="1"/>
  <c r="H72" i="121" s="1"/>
  <c r="I72" i="121" s="1"/>
  <c r="D73" i="121"/>
  <c r="E73" i="121" s="1"/>
  <c r="F73" i="121" s="1"/>
  <c r="G73" i="121" s="1"/>
  <c r="H73" i="121" s="1"/>
  <c r="I73" i="121" s="1"/>
  <c r="D74" i="121"/>
  <c r="E74" i="121" s="1"/>
  <c r="F74" i="121" s="1"/>
  <c r="G74" i="121" s="1"/>
  <c r="H74" i="121" s="1"/>
  <c r="I74" i="121" s="1"/>
  <c r="D31" i="118"/>
  <c r="E31" i="118" s="1"/>
  <c r="F31" i="118" s="1"/>
  <c r="G31" i="118" s="1"/>
  <c r="H31" i="118" s="1"/>
  <c r="I31" i="118" s="1"/>
  <c r="D32" i="118"/>
  <c r="E32" i="118" s="1"/>
  <c r="F32" i="118" s="1"/>
  <c r="G32" i="118" s="1"/>
  <c r="H32" i="118" s="1"/>
  <c r="I32" i="118" s="1"/>
  <c r="D33" i="118"/>
  <c r="E33" i="118" s="1"/>
  <c r="F33" i="118" s="1"/>
  <c r="G33" i="118" s="1"/>
  <c r="H33" i="118" s="1"/>
  <c r="I33" i="118" s="1"/>
  <c r="D34" i="118"/>
  <c r="E34" i="118" s="1"/>
  <c r="F34" i="118" s="1"/>
  <c r="G34" i="118" s="1"/>
  <c r="H34" i="118" s="1"/>
  <c r="I34" i="118" s="1"/>
  <c r="D36" i="118"/>
  <c r="E36" i="118" s="1"/>
  <c r="F36" i="118" s="1"/>
  <c r="G36" i="118" s="1"/>
  <c r="H36" i="118" s="1"/>
  <c r="I36" i="118" s="1"/>
  <c r="D37" i="118"/>
  <c r="E37" i="118" s="1"/>
  <c r="F37" i="118" s="1"/>
  <c r="G37" i="118" s="1"/>
  <c r="H37" i="118" s="1"/>
  <c r="I37" i="118" s="1"/>
  <c r="D38" i="118"/>
  <c r="E38" i="118" s="1"/>
  <c r="F38" i="118" s="1"/>
  <c r="G38" i="118" s="1"/>
  <c r="H38" i="118" s="1"/>
  <c r="I38" i="118" s="1"/>
  <c r="D39" i="118"/>
  <c r="E39" i="118" s="1"/>
  <c r="F39" i="118" s="1"/>
  <c r="G39" i="118" s="1"/>
  <c r="H39" i="118" s="1"/>
  <c r="I39" i="118" s="1"/>
  <c r="D40" i="118"/>
  <c r="E40" i="118" s="1"/>
  <c r="F40" i="118" s="1"/>
  <c r="G40" i="118" s="1"/>
  <c r="H40" i="118" s="1"/>
  <c r="I40" i="118" s="1"/>
  <c r="D41" i="118"/>
  <c r="E41" i="118" s="1"/>
  <c r="F41" i="118" s="1"/>
  <c r="G41" i="118" s="1"/>
  <c r="H41" i="118" s="1"/>
  <c r="I41" i="118" s="1"/>
  <c r="D42" i="118"/>
  <c r="E42" i="118" s="1"/>
  <c r="F42" i="118" s="1"/>
  <c r="G42" i="118" s="1"/>
  <c r="H42" i="118" s="1"/>
  <c r="I42" i="118" s="1"/>
  <c r="D43" i="118"/>
  <c r="E43" i="118" s="1"/>
  <c r="F43" i="118" s="1"/>
  <c r="G43" i="118" s="1"/>
  <c r="H43" i="118" s="1"/>
  <c r="I43" i="118" s="1"/>
  <c r="D44" i="118"/>
  <c r="E44" i="118" s="1"/>
  <c r="F44" i="118" s="1"/>
  <c r="G44" i="118" s="1"/>
  <c r="H44" i="118" s="1"/>
  <c r="I44" i="118" s="1"/>
  <c r="D45" i="118"/>
  <c r="E45" i="118" s="1"/>
  <c r="F45" i="118" s="1"/>
  <c r="G45" i="118" s="1"/>
  <c r="H45" i="118" s="1"/>
  <c r="I45" i="118" s="1"/>
  <c r="D46" i="118"/>
  <c r="E46" i="118" s="1"/>
  <c r="F46" i="118" s="1"/>
  <c r="G46" i="118" s="1"/>
  <c r="H46" i="118" s="1"/>
  <c r="I46" i="118" s="1"/>
  <c r="D47" i="118"/>
  <c r="E47" i="118" s="1"/>
  <c r="F47" i="118" s="1"/>
  <c r="G47" i="118" s="1"/>
  <c r="H47" i="118" s="1"/>
  <c r="I47" i="118" s="1"/>
  <c r="D48" i="118"/>
  <c r="E48" i="118" s="1"/>
  <c r="F48" i="118" s="1"/>
  <c r="G48" i="118" s="1"/>
  <c r="H48" i="118" s="1"/>
  <c r="I48" i="118" s="1"/>
  <c r="D49" i="118"/>
  <c r="E49" i="118" s="1"/>
  <c r="F49" i="118" s="1"/>
  <c r="G49" i="118" s="1"/>
  <c r="H49" i="118" s="1"/>
  <c r="I49" i="118" s="1"/>
  <c r="D50" i="118"/>
  <c r="E50" i="118" s="1"/>
  <c r="F50" i="118" s="1"/>
  <c r="G50" i="118" s="1"/>
  <c r="H50" i="118" s="1"/>
  <c r="I50" i="118" s="1"/>
  <c r="D51" i="118"/>
  <c r="E51" i="118" s="1"/>
  <c r="F51" i="118" s="1"/>
  <c r="G51" i="118" s="1"/>
  <c r="H51" i="118" s="1"/>
  <c r="I51" i="118" s="1"/>
  <c r="D52" i="118"/>
  <c r="E52" i="118" s="1"/>
  <c r="F52" i="118" s="1"/>
  <c r="G52" i="118" s="1"/>
  <c r="H52" i="118" s="1"/>
  <c r="I52" i="118" s="1"/>
  <c r="D53" i="118"/>
  <c r="E53" i="118" s="1"/>
  <c r="F53" i="118" s="1"/>
  <c r="G53" i="118" s="1"/>
  <c r="H53" i="118" s="1"/>
  <c r="I53" i="118" s="1"/>
  <c r="D54" i="118"/>
  <c r="E54" i="118" s="1"/>
  <c r="F54" i="118" s="1"/>
  <c r="G54" i="118" s="1"/>
  <c r="H54" i="118" s="1"/>
  <c r="I54" i="118" s="1"/>
  <c r="D55" i="118"/>
  <c r="E55" i="118" s="1"/>
  <c r="F55" i="118" s="1"/>
  <c r="G55" i="118" s="1"/>
  <c r="H55" i="118" s="1"/>
  <c r="I55" i="118" s="1"/>
  <c r="D56" i="118"/>
  <c r="E56" i="118" s="1"/>
  <c r="F56" i="118" s="1"/>
  <c r="G56" i="118" s="1"/>
  <c r="H56" i="118" s="1"/>
  <c r="I56" i="118" s="1"/>
  <c r="D57" i="118"/>
  <c r="E57" i="118" s="1"/>
  <c r="F57" i="118" s="1"/>
  <c r="G57" i="118" s="1"/>
  <c r="H57" i="118" s="1"/>
  <c r="I57" i="118" s="1"/>
  <c r="D58" i="118"/>
  <c r="E58" i="118" s="1"/>
  <c r="F58" i="118" s="1"/>
  <c r="G58" i="118" s="1"/>
  <c r="H58" i="118" s="1"/>
  <c r="I58" i="118" s="1"/>
  <c r="D59" i="118"/>
  <c r="E59" i="118" s="1"/>
  <c r="F59" i="118" s="1"/>
  <c r="G59" i="118" s="1"/>
  <c r="H59" i="118" s="1"/>
  <c r="I59" i="118" s="1"/>
  <c r="D60" i="118"/>
  <c r="E60" i="118" s="1"/>
  <c r="F60" i="118" s="1"/>
  <c r="G60" i="118" s="1"/>
  <c r="H60" i="118" s="1"/>
  <c r="I60" i="118" s="1"/>
  <c r="D61" i="118"/>
  <c r="E61" i="118" s="1"/>
  <c r="F61" i="118" s="1"/>
  <c r="G61" i="118" s="1"/>
  <c r="H61" i="118" s="1"/>
  <c r="I61" i="118" s="1"/>
  <c r="D62" i="118"/>
  <c r="E62" i="118" s="1"/>
  <c r="F62" i="118" s="1"/>
  <c r="G62" i="118" s="1"/>
  <c r="H62" i="118" s="1"/>
  <c r="I62" i="118" s="1"/>
  <c r="D63" i="118"/>
  <c r="E63" i="118" s="1"/>
  <c r="F63" i="118" s="1"/>
  <c r="G63" i="118" s="1"/>
  <c r="H63" i="118" s="1"/>
  <c r="I63" i="118" s="1"/>
  <c r="D64" i="118"/>
  <c r="E64" i="118" s="1"/>
  <c r="F64" i="118" s="1"/>
  <c r="G64" i="118" s="1"/>
  <c r="H64" i="118" s="1"/>
  <c r="I64" i="118" s="1"/>
  <c r="D65" i="118"/>
  <c r="E65" i="118" s="1"/>
  <c r="F65" i="118" s="1"/>
  <c r="G65" i="118" s="1"/>
  <c r="H65" i="118" s="1"/>
  <c r="I65" i="118" s="1"/>
  <c r="D66" i="118"/>
  <c r="E66" i="118" s="1"/>
  <c r="F66" i="118" s="1"/>
  <c r="G66" i="118" s="1"/>
  <c r="H66" i="118" s="1"/>
  <c r="I66" i="118" s="1"/>
  <c r="D67" i="118"/>
  <c r="E67" i="118" s="1"/>
  <c r="F67" i="118" s="1"/>
  <c r="G67" i="118" s="1"/>
  <c r="H67" i="118" s="1"/>
  <c r="I67" i="118" s="1"/>
  <c r="D68" i="118"/>
  <c r="E68" i="118" s="1"/>
  <c r="F68" i="118" s="1"/>
  <c r="G68" i="118" s="1"/>
  <c r="H68" i="118" s="1"/>
  <c r="I68" i="118" s="1"/>
  <c r="D69" i="118"/>
  <c r="E69" i="118" s="1"/>
  <c r="F69" i="118" s="1"/>
  <c r="G69" i="118" s="1"/>
  <c r="H69" i="118" s="1"/>
  <c r="I69" i="118" s="1"/>
  <c r="D70" i="118"/>
  <c r="E70" i="118" s="1"/>
  <c r="F70" i="118" s="1"/>
  <c r="G70" i="118" s="1"/>
  <c r="H70" i="118" s="1"/>
  <c r="I70" i="118" s="1"/>
  <c r="D71" i="118"/>
  <c r="E71" i="118" s="1"/>
  <c r="F71" i="118" s="1"/>
  <c r="G71" i="118" s="1"/>
  <c r="H71" i="118" s="1"/>
  <c r="I71" i="118" s="1"/>
  <c r="D72" i="118"/>
  <c r="E72" i="118" s="1"/>
  <c r="F72" i="118" s="1"/>
  <c r="G72" i="118" s="1"/>
  <c r="H72" i="118" s="1"/>
  <c r="I72" i="118" s="1"/>
  <c r="D73" i="118"/>
  <c r="E73" i="118" s="1"/>
  <c r="F73" i="118" s="1"/>
  <c r="G73" i="118" s="1"/>
  <c r="H73" i="118" s="1"/>
  <c r="I73" i="118" s="1"/>
  <c r="D74" i="118"/>
  <c r="E74" i="118" s="1"/>
  <c r="F74" i="118" s="1"/>
  <c r="G74" i="118" s="1"/>
  <c r="H74" i="118" s="1"/>
  <c r="I74" i="118" s="1"/>
  <c r="D75" i="118"/>
  <c r="E75" i="118" s="1"/>
  <c r="F75" i="118" s="1"/>
  <c r="G75" i="118" s="1"/>
  <c r="H75" i="118" s="1"/>
  <c r="I75" i="118" s="1"/>
  <c r="D30" i="118"/>
  <c r="E30" i="118" s="1"/>
  <c r="F30" i="118" s="1"/>
  <c r="G30" i="118" s="1"/>
  <c r="H30" i="118" s="1"/>
  <c r="I30" i="118" s="1"/>
  <c r="D29" i="118"/>
  <c r="E29" i="118" s="1"/>
  <c r="F29" i="118" s="1"/>
  <c r="G29" i="118" s="1"/>
  <c r="H29" i="118" s="1"/>
  <c r="I29" i="118" s="1"/>
  <c r="P25" i="118"/>
  <c r="D28" i="118"/>
  <c r="E28" i="118" s="1"/>
  <c r="F28" i="118" s="1"/>
  <c r="G28" i="118" s="1"/>
  <c r="H28" i="118" s="1"/>
  <c r="D27" i="28"/>
  <c r="E27" i="28" s="1"/>
  <c r="F27" i="28" s="1"/>
  <c r="G27" i="28" s="1"/>
  <c r="D28" i="28"/>
  <c r="E28" i="28" s="1"/>
  <c r="F28" i="28" s="1"/>
  <c r="G28" i="28" s="1"/>
  <c r="D29" i="28"/>
  <c r="E29" i="28"/>
  <c r="F29" i="28" s="1"/>
  <c r="G29" i="28" s="1"/>
  <c r="D29" i="63"/>
  <c r="E29" i="63" s="1"/>
  <c r="F29" i="63" s="1"/>
  <c r="G29" i="63" s="1"/>
  <c r="H29" i="63" s="1"/>
  <c r="D30" i="63"/>
  <c r="E30" i="63" s="1"/>
  <c r="F30" i="63" s="1"/>
  <c r="G30" i="63" s="1"/>
  <c r="H30" i="63" s="1"/>
  <c r="D31" i="63"/>
  <c r="E31" i="63" s="1"/>
  <c r="F31" i="63" s="1"/>
  <c r="G31" i="63" s="1"/>
  <c r="H31" i="63" s="1"/>
  <c r="D28" i="63"/>
  <c r="E28" i="63" s="1"/>
  <c r="F28" i="63" s="1"/>
  <c r="G28" i="63" s="1"/>
  <c r="H28" i="63" s="1"/>
  <c r="D32" i="63"/>
  <c r="E32" i="63" s="1"/>
  <c r="F32" i="63" s="1"/>
  <c r="G32" i="63" s="1"/>
  <c r="H32" i="63" s="1"/>
  <c r="D33" i="63"/>
  <c r="E33" i="63" s="1"/>
  <c r="F33" i="63" s="1"/>
  <c r="G33" i="63" s="1"/>
  <c r="H33" i="63" s="1"/>
  <c r="D34" i="63"/>
  <c r="E34" i="63" s="1"/>
  <c r="F34" i="63" s="1"/>
  <c r="G34" i="63" s="1"/>
  <c r="H34" i="63" s="1"/>
  <c r="D35" i="63"/>
  <c r="E35" i="63" s="1"/>
  <c r="F35" i="63" s="1"/>
  <c r="G35" i="63" s="1"/>
  <c r="H35" i="63" s="1"/>
  <c r="D36" i="63"/>
  <c r="E36" i="63" s="1"/>
  <c r="F36" i="63" s="1"/>
  <c r="G36" i="63" s="1"/>
  <c r="H36" i="63" s="1"/>
  <c r="D37" i="63"/>
  <c r="E37" i="63" s="1"/>
  <c r="F37" i="63" s="1"/>
  <c r="G37" i="63" s="1"/>
  <c r="H37" i="63" s="1"/>
  <c r="D38" i="63"/>
  <c r="E38" i="63" s="1"/>
  <c r="F38" i="63" s="1"/>
  <c r="G38" i="63" s="1"/>
  <c r="H38" i="63" s="1"/>
  <c r="D39" i="63"/>
  <c r="E39" i="63" s="1"/>
  <c r="F39" i="63" s="1"/>
  <c r="G39" i="63" s="1"/>
  <c r="H39" i="63" s="1"/>
  <c r="D40" i="63"/>
  <c r="E40" i="63" s="1"/>
  <c r="F40" i="63" s="1"/>
  <c r="G40" i="63" s="1"/>
  <c r="H40" i="63" s="1"/>
  <c r="D41" i="63"/>
  <c r="E41" i="63" s="1"/>
  <c r="F41" i="63" s="1"/>
  <c r="G41" i="63" s="1"/>
  <c r="H41" i="63" s="1"/>
  <c r="D42" i="63"/>
  <c r="E42" i="63" s="1"/>
  <c r="F42" i="63" s="1"/>
  <c r="G42" i="63" s="1"/>
  <c r="H42" i="63" s="1"/>
  <c r="D29" i="21"/>
  <c r="E29" i="21" s="1"/>
  <c r="F29" i="21" s="1"/>
  <c r="G29" i="21" s="1"/>
  <c r="D63" i="29"/>
  <c r="E63" i="29" s="1"/>
  <c r="F63" i="29" s="1"/>
  <c r="G63" i="29" s="1"/>
  <c r="H63" i="29" s="1"/>
  <c r="D64" i="29"/>
  <c r="E64" i="29" s="1"/>
  <c r="F64" i="29" s="1"/>
  <c r="G64" i="29" s="1"/>
  <c r="H64" i="29" s="1"/>
  <c r="D65" i="29"/>
  <c r="E65" i="29" s="1"/>
  <c r="F65" i="29" s="1"/>
  <c r="G65" i="29" s="1"/>
  <c r="H65" i="29" s="1"/>
  <c r="D66" i="29"/>
  <c r="E66" i="29" s="1"/>
  <c r="F66" i="29" s="1"/>
  <c r="G66" i="29" s="1"/>
  <c r="H66" i="29" s="1"/>
  <c r="D67" i="29"/>
  <c r="E67" i="29" s="1"/>
  <c r="F67" i="29" s="1"/>
  <c r="G67" i="29" s="1"/>
  <c r="H67" i="29" s="1"/>
  <c r="D68" i="29"/>
  <c r="E68" i="29" s="1"/>
  <c r="F68" i="29" s="1"/>
  <c r="G68" i="29" s="1"/>
  <c r="H68" i="29" s="1"/>
  <c r="D69" i="29"/>
  <c r="E69" i="29" s="1"/>
  <c r="F69" i="29" s="1"/>
  <c r="G69" i="29" s="1"/>
  <c r="H69" i="29" s="1"/>
  <c r="D70" i="29"/>
  <c r="E70" i="29" s="1"/>
  <c r="F70" i="29" s="1"/>
  <c r="G70" i="29" s="1"/>
  <c r="H70" i="29" s="1"/>
  <c r="D71" i="29"/>
  <c r="E71" i="29" s="1"/>
  <c r="F71" i="29" s="1"/>
  <c r="G71" i="29" s="1"/>
  <c r="H71" i="29" s="1"/>
  <c r="I71" i="29" s="1"/>
  <c r="J71" i="29" s="1"/>
  <c r="K71" i="29" s="1"/>
  <c r="L71" i="29" s="1"/>
  <c r="D72" i="29"/>
  <c r="E72" i="29" s="1"/>
  <c r="F72" i="29" s="1"/>
  <c r="G72" i="29" s="1"/>
  <c r="H72" i="29" s="1"/>
  <c r="I72" i="29" s="1"/>
  <c r="J72" i="29" s="1"/>
  <c r="K72" i="29" s="1"/>
  <c r="L72" i="29" s="1"/>
  <c r="D73" i="29"/>
  <c r="E73" i="29" s="1"/>
  <c r="F73" i="29" s="1"/>
  <c r="G73" i="29" s="1"/>
  <c r="H73" i="29" s="1"/>
  <c r="I73" i="29" s="1"/>
  <c r="J73" i="29" s="1"/>
  <c r="K73" i="29" s="1"/>
  <c r="L73" i="29" s="1"/>
  <c r="D74" i="29"/>
  <c r="E74" i="29" s="1"/>
  <c r="F74" i="29" s="1"/>
  <c r="G74" i="29" s="1"/>
  <c r="H74" i="29" s="1"/>
  <c r="I74" i="29" s="1"/>
  <c r="J74" i="29" s="1"/>
  <c r="K74" i="29" s="1"/>
  <c r="L74" i="29" s="1"/>
  <c r="D62" i="29"/>
  <c r="E62" i="29" s="1"/>
  <c r="F62" i="29" s="1"/>
  <c r="G62" i="29" s="1"/>
  <c r="H62" i="29" s="1"/>
  <c r="D29" i="29"/>
  <c r="E29" i="29" s="1"/>
  <c r="F29" i="29" s="1"/>
  <c r="G29" i="29" s="1"/>
  <c r="H29" i="29" s="1"/>
  <c r="D30" i="29"/>
  <c r="E30" i="29" s="1"/>
  <c r="F30" i="29" s="1"/>
  <c r="G30" i="29" s="1"/>
  <c r="H30" i="29" s="1"/>
  <c r="D31" i="29"/>
  <c r="E31" i="29" s="1"/>
  <c r="F31" i="29" s="1"/>
  <c r="G31" i="29" s="1"/>
  <c r="H31" i="29" s="1"/>
  <c r="D32" i="29"/>
  <c r="E32" i="29" s="1"/>
  <c r="F32" i="29" s="1"/>
  <c r="G32" i="29" s="1"/>
  <c r="H32" i="29" s="1"/>
  <c r="D33" i="29"/>
  <c r="E33" i="29" s="1"/>
  <c r="F33" i="29" s="1"/>
  <c r="G33" i="29" s="1"/>
  <c r="H33" i="29" s="1"/>
  <c r="D28" i="29"/>
  <c r="E28" i="29" s="1"/>
  <c r="F28" i="29" s="1"/>
  <c r="G28" i="29" s="1"/>
  <c r="H28" i="29" s="1"/>
  <c r="D34" i="29"/>
  <c r="E34" i="29" s="1"/>
  <c r="F34" i="29" s="1"/>
  <c r="G34" i="29" s="1"/>
  <c r="H34" i="29" s="1"/>
  <c r="D35" i="29"/>
  <c r="E35" i="29" s="1"/>
  <c r="F35" i="29" s="1"/>
  <c r="G35" i="29" s="1"/>
  <c r="H35" i="29" s="1"/>
  <c r="D36" i="29"/>
  <c r="E36" i="29" s="1"/>
  <c r="F36" i="29" s="1"/>
  <c r="G36" i="29" s="1"/>
  <c r="H36" i="29" s="1"/>
  <c r="D37" i="29"/>
  <c r="E37" i="29" s="1"/>
  <c r="F37" i="29" s="1"/>
  <c r="G37" i="29" s="1"/>
  <c r="H37" i="29" s="1"/>
  <c r="D38" i="29"/>
  <c r="E38" i="29" s="1"/>
  <c r="F38" i="29" s="1"/>
  <c r="G38" i="29" s="1"/>
  <c r="H38" i="29" s="1"/>
  <c r="D39" i="29"/>
  <c r="E39" i="29" s="1"/>
  <c r="F39" i="29" s="1"/>
  <c r="G39" i="29" s="1"/>
  <c r="H39" i="29" s="1"/>
  <c r="D40" i="29"/>
  <c r="E40" i="29" s="1"/>
  <c r="F40" i="29" s="1"/>
  <c r="G40" i="29" s="1"/>
  <c r="H40" i="29" s="1"/>
  <c r="D41" i="29"/>
  <c r="E41" i="29" s="1"/>
  <c r="F41" i="29" s="1"/>
  <c r="G41" i="29" s="1"/>
  <c r="H41" i="29" s="1"/>
  <c r="D42" i="29"/>
  <c r="E42" i="29" s="1"/>
  <c r="F42" i="29" s="1"/>
  <c r="G42" i="29" s="1"/>
  <c r="H42" i="29" s="1"/>
  <c r="D43" i="29"/>
  <c r="E43" i="29" s="1"/>
  <c r="F43" i="29" s="1"/>
  <c r="G43" i="29" s="1"/>
  <c r="H43" i="29" s="1"/>
  <c r="D44" i="29"/>
  <c r="E44" i="29" s="1"/>
  <c r="F44" i="29" s="1"/>
  <c r="G44" i="29" s="1"/>
  <c r="H44" i="29" s="1"/>
  <c r="D45" i="29"/>
  <c r="E45" i="29" s="1"/>
  <c r="F45" i="29" s="1"/>
  <c r="G45" i="29" s="1"/>
  <c r="H45" i="29" s="1"/>
  <c r="D46" i="29"/>
  <c r="E46" i="29" s="1"/>
  <c r="F46" i="29" s="1"/>
  <c r="G46" i="29" s="1"/>
  <c r="H46" i="29" s="1"/>
  <c r="D47" i="29"/>
  <c r="E47" i="29" s="1"/>
  <c r="F47" i="29" s="1"/>
  <c r="G47" i="29" s="1"/>
  <c r="H47" i="29" s="1"/>
  <c r="D48" i="29"/>
  <c r="E48" i="29" s="1"/>
  <c r="F48" i="29" s="1"/>
  <c r="G48" i="29" s="1"/>
  <c r="H48" i="29" s="1"/>
  <c r="D49" i="29"/>
  <c r="E49" i="29" s="1"/>
  <c r="F49" i="29" s="1"/>
  <c r="G49" i="29" s="1"/>
  <c r="H49" i="29" s="1"/>
  <c r="D50" i="29"/>
  <c r="E50" i="29" s="1"/>
  <c r="F50" i="29" s="1"/>
  <c r="G50" i="29" s="1"/>
  <c r="H50" i="29" s="1"/>
  <c r="D51" i="29"/>
  <c r="E51" i="29" s="1"/>
  <c r="F51" i="29" s="1"/>
  <c r="G51" i="29" s="1"/>
  <c r="H51" i="29" s="1"/>
  <c r="D52" i="29"/>
  <c r="E52" i="29" s="1"/>
  <c r="F52" i="29" s="1"/>
  <c r="G52" i="29" s="1"/>
  <c r="H52" i="29" s="1"/>
  <c r="D53" i="29"/>
  <c r="E53" i="29" s="1"/>
  <c r="F53" i="29" s="1"/>
  <c r="G53" i="29" s="1"/>
  <c r="H53" i="29" s="1"/>
  <c r="D54" i="29"/>
  <c r="E54" i="29" s="1"/>
  <c r="F54" i="29" s="1"/>
  <c r="G54" i="29" s="1"/>
  <c r="H54" i="29" s="1"/>
  <c r="D55" i="29"/>
  <c r="E55" i="29" s="1"/>
  <c r="F55" i="29" s="1"/>
  <c r="G55" i="29" s="1"/>
  <c r="H55" i="29" s="1"/>
  <c r="D56" i="29"/>
  <c r="E56" i="29" s="1"/>
  <c r="F56" i="29" s="1"/>
  <c r="G56" i="29" s="1"/>
  <c r="H56" i="29" s="1"/>
  <c r="D57" i="29"/>
  <c r="E57" i="29" s="1"/>
  <c r="F57" i="29" s="1"/>
  <c r="G57" i="29" s="1"/>
  <c r="H57" i="29" s="1"/>
  <c r="D58" i="29"/>
  <c r="E58" i="29" s="1"/>
  <c r="F58" i="29" s="1"/>
  <c r="G58" i="29" s="1"/>
  <c r="H58" i="29" s="1"/>
  <c r="D59" i="29"/>
  <c r="E59" i="29" s="1"/>
  <c r="F59" i="29" s="1"/>
  <c r="G59" i="29" s="1"/>
  <c r="H59" i="29" s="1"/>
  <c r="D60" i="29"/>
  <c r="E60" i="29" s="1"/>
  <c r="F60" i="29" s="1"/>
  <c r="G60" i="29" s="1"/>
  <c r="H60" i="29" s="1"/>
  <c r="D61" i="29"/>
  <c r="E61" i="29" s="1"/>
  <c r="F61" i="29" s="1"/>
  <c r="G61" i="29" s="1"/>
  <c r="H61" i="29" s="1"/>
  <c r="A38" i="67"/>
  <c r="I26" i="40" l="1"/>
  <c r="J26" i="40" s="1"/>
  <c r="K26" i="40" s="1"/>
  <c r="L26" i="40" s="1"/>
  <c r="I39" i="40"/>
  <c r="J39" i="40" s="1"/>
  <c r="K39" i="40" s="1"/>
  <c r="L39" i="40" s="1"/>
  <c r="I48" i="29"/>
  <c r="J48" i="29" s="1"/>
  <c r="K48" i="29" s="1"/>
  <c r="L48" i="29" s="1"/>
  <c r="I36" i="29"/>
  <c r="J36" i="29" s="1"/>
  <c r="K36" i="29" s="1"/>
  <c r="L36" i="29" s="1"/>
  <c r="H27" i="28"/>
  <c r="I27" i="28" s="1"/>
  <c r="J30" i="118"/>
  <c r="K30" i="118" s="1"/>
  <c r="L30" i="118" s="1"/>
  <c r="M30" i="118" s="1"/>
  <c r="N30" i="118" s="1"/>
  <c r="O30" i="118" s="1"/>
  <c r="J72" i="118"/>
  <c r="K72" i="118" s="1"/>
  <c r="L72" i="118" s="1"/>
  <c r="M72" i="118" s="1"/>
  <c r="N72" i="118" s="1"/>
  <c r="O72" i="118" s="1"/>
  <c r="J68" i="118"/>
  <c r="K68" i="118" s="1"/>
  <c r="L68" i="118" s="1"/>
  <c r="M68" i="118" s="1"/>
  <c r="N68" i="118" s="1"/>
  <c r="O68" i="118" s="1"/>
  <c r="J64" i="118"/>
  <c r="K64" i="118" s="1"/>
  <c r="L64" i="118" s="1"/>
  <c r="M64" i="118" s="1"/>
  <c r="N64" i="118" s="1"/>
  <c r="O64" i="118" s="1"/>
  <c r="J60" i="118"/>
  <c r="K60" i="118" s="1"/>
  <c r="L60" i="118" s="1"/>
  <c r="M60" i="118" s="1"/>
  <c r="N60" i="118" s="1"/>
  <c r="O60" i="118" s="1"/>
  <c r="J56" i="118"/>
  <c r="K56" i="118" s="1"/>
  <c r="L56" i="118" s="1"/>
  <c r="M56" i="118" s="1"/>
  <c r="N56" i="118" s="1"/>
  <c r="O56" i="118" s="1"/>
  <c r="J52" i="118"/>
  <c r="K52" i="118" s="1"/>
  <c r="L52" i="118" s="1"/>
  <c r="M52" i="118" s="1"/>
  <c r="N52" i="118" s="1"/>
  <c r="O52" i="118" s="1"/>
  <c r="J48" i="118"/>
  <c r="K48" i="118" s="1"/>
  <c r="L48" i="118" s="1"/>
  <c r="M48" i="118" s="1"/>
  <c r="N48" i="118" s="1"/>
  <c r="O48" i="118" s="1"/>
  <c r="J44" i="118"/>
  <c r="K44" i="118" s="1"/>
  <c r="L44" i="118" s="1"/>
  <c r="M44" i="118" s="1"/>
  <c r="N44" i="118" s="1"/>
  <c r="O44" i="118" s="1"/>
  <c r="J40" i="118"/>
  <c r="K40" i="118" s="1"/>
  <c r="L40" i="118" s="1"/>
  <c r="M40" i="118" s="1"/>
  <c r="N40" i="118" s="1"/>
  <c r="O40" i="118" s="1"/>
  <c r="J36" i="118"/>
  <c r="K36" i="118" s="1"/>
  <c r="L36" i="118" s="1"/>
  <c r="M36" i="118" s="1"/>
  <c r="N36" i="118" s="1"/>
  <c r="O36" i="118" s="1"/>
  <c r="J31" i="118"/>
  <c r="K31" i="118" s="1"/>
  <c r="L31" i="118" s="1"/>
  <c r="M31" i="118" s="1"/>
  <c r="N31" i="118" s="1"/>
  <c r="O31" i="118" s="1"/>
  <c r="J73" i="121"/>
  <c r="K73" i="121" s="1"/>
  <c r="L73" i="121" s="1"/>
  <c r="M73" i="121" s="1"/>
  <c r="N73" i="121" s="1"/>
  <c r="O73" i="121" s="1"/>
  <c r="J69" i="121"/>
  <c r="K69" i="121" s="1"/>
  <c r="L69" i="121" s="1"/>
  <c r="M69" i="121" s="1"/>
  <c r="N69" i="121" s="1"/>
  <c r="O69" i="121" s="1"/>
  <c r="J65" i="121"/>
  <c r="K65" i="121" s="1"/>
  <c r="L65" i="121" s="1"/>
  <c r="M65" i="121" s="1"/>
  <c r="N65" i="121" s="1"/>
  <c r="O65" i="121" s="1"/>
  <c r="J61" i="121"/>
  <c r="K61" i="121" s="1"/>
  <c r="L61" i="121" s="1"/>
  <c r="M61" i="121" s="1"/>
  <c r="N61" i="121" s="1"/>
  <c r="O61" i="121" s="1"/>
  <c r="J57" i="121"/>
  <c r="K57" i="121" s="1"/>
  <c r="L57" i="121" s="1"/>
  <c r="M57" i="121" s="1"/>
  <c r="N57" i="121" s="1"/>
  <c r="O57" i="121" s="1"/>
  <c r="J53" i="121"/>
  <c r="K53" i="121" s="1"/>
  <c r="L53" i="121" s="1"/>
  <c r="M53" i="121" s="1"/>
  <c r="N53" i="121" s="1"/>
  <c r="O53" i="121" s="1"/>
  <c r="J49" i="121"/>
  <c r="K49" i="121" s="1"/>
  <c r="L49" i="121" s="1"/>
  <c r="M49" i="121" s="1"/>
  <c r="N49" i="121" s="1"/>
  <c r="O49" i="121" s="1"/>
  <c r="J45" i="121"/>
  <c r="K45" i="121" s="1"/>
  <c r="L45" i="121" s="1"/>
  <c r="M45" i="121" s="1"/>
  <c r="N45" i="121" s="1"/>
  <c r="O45" i="121" s="1"/>
  <c r="J41" i="121"/>
  <c r="K41" i="121" s="1"/>
  <c r="L41" i="121" s="1"/>
  <c r="M41" i="121" s="1"/>
  <c r="N41" i="121" s="1"/>
  <c r="O41" i="121" s="1"/>
  <c r="J37" i="121"/>
  <c r="K37" i="121" s="1"/>
  <c r="L37" i="121" s="1"/>
  <c r="M37" i="121" s="1"/>
  <c r="N37" i="121" s="1"/>
  <c r="O37" i="121" s="1"/>
  <c r="J33" i="121"/>
  <c r="K33" i="121" s="1"/>
  <c r="L33" i="121" s="1"/>
  <c r="M33" i="121" s="1"/>
  <c r="N33" i="121" s="1"/>
  <c r="O33" i="121" s="1"/>
  <c r="J29" i="121"/>
  <c r="K29" i="121" s="1"/>
  <c r="L29" i="121" s="1"/>
  <c r="M29" i="121" s="1"/>
  <c r="N29" i="121" s="1"/>
  <c r="O29" i="121" s="1"/>
  <c r="G34" i="57"/>
  <c r="H34" i="57" s="1"/>
  <c r="I34" i="57" s="1"/>
  <c r="J34" i="57" s="1"/>
  <c r="K34" i="57" s="1"/>
  <c r="L34" i="57" s="1"/>
  <c r="I43" i="40"/>
  <c r="J43" i="40" s="1"/>
  <c r="K43" i="40" s="1"/>
  <c r="L43" i="40" s="1"/>
  <c r="I36" i="40"/>
  <c r="J36" i="40" s="1"/>
  <c r="K36" i="40" s="1"/>
  <c r="L36" i="40" s="1"/>
  <c r="I32" i="40"/>
  <c r="J32" i="40" s="1"/>
  <c r="K32" i="40" s="1"/>
  <c r="L32" i="40" s="1"/>
  <c r="I28" i="40"/>
  <c r="J28" i="40" s="1"/>
  <c r="K28" i="40" s="1"/>
  <c r="L28" i="40" s="1"/>
  <c r="I60" i="29"/>
  <c r="J60" i="29" s="1"/>
  <c r="K60" i="29" s="1"/>
  <c r="L60" i="29" s="1"/>
  <c r="I44" i="29"/>
  <c r="J44" i="29" s="1"/>
  <c r="K44" i="29" s="1"/>
  <c r="L44" i="29" s="1"/>
  <c r="I64" i="29"/>
  <c r="J64" i="29" s="1"/>
  <c r="K64" i="29" s="1"/>
  <c r="L64" i="29" s="1"/>
  <c r="J75" i="118"/>
  <c r="K75" i="118" s="1"/>
  <c r="L75" i="118" s="1"/>
  <c r="M75" i="118" s="1"/>
  <c r="N75" i="118" s="1"/>
  <c r="O75" i="118" s="1"/>
  <c r="J71" i="118"/>
  <c r="K71" i="118" s="1"/>
  <c r="L71" i="118" s="1"/>
  <c r="M71" i="118" s="1"/>
  <c r="N71" i="118" s="1"/>
  <c r="O71" i="118" s="1"/>
  <c r="J67" i="118"/>
  <c r="K67" i="118" s="1"/>
  <c r="L67" i="118" s="1"/>
  <c r="M67" i="118" s="1"/>
  <c r="N67" i="118" s="1"/>
  <c r="O67" i="118" s="1"/>
  <c r="J63" i="118"/>
  <c r="K63" i="118" s="1"/>
  <c r="L63" i="118" s="1"/>
  <c r="M63" i="118" s="1"/>
  <c r="N63" i="118" s="1"/>
  <c r="O63" i="118" s="1"/>
  <c r="J59" i="118"/>
  <c r="K59" i="118" s="1"/>
  <c r="L59" i="118" s="1"/>
  <c r="M59" i="118" s="1"/>
  <c r="N59" i="118" s="1"/>
  <c r="O59" i="118" s="1"/>
  <c r="J55" i="118"/>
  <c r="K55" i="118" s="1"/>
  <c r="L55" i="118" s="1"/>
  <c r="M55" i="118" s="1"/>
  <c r="N55" i="118" s="1"/>
  <c r="O55" i="118" s="1"/>
  <c r="J51" i="118"/>
  <c r="K51" i="118" s="1"/>
  <c r="L51" i="118" s="1"/>
  <c r="M51" i="118" s="1"/>
  <c r="N51" i="118" s="1"/>
  <c r="O51" i="118" s="1"/>
  <c r="J47" i="118"/>
  <c r="K47" i="118" s="1"/>
  <c r="L47" i="118" s="1"/>
  <c r="M47" i="118" s="1"/>
  <c r="N47" i="118" s="1"/>
  <c r="O47" i="118" s="1"/>
  <c r="J43" i="118"/>
  <c r="K43" i="118" s="1"/>
  <c r="L43" i="118" s="1"/>
  <c r="M43" i="118" s="1"/>
  <c r="N43" i="118" s="1"/>
  <c r="O43" i="118" s="1"/>
  <c r="J39" i="118"/>
  <c r="K39" i="118" s="1"/>
  <c r="L39" i="118" s="1"/>
  <c r="M39" i="118" s="1"/>
  <c r="N39" i="118" s="1"/>
  <c r="O39" i="118" s="1"/>
  <c r="J34" i="118"/>
  <c r="K34" i="118" s="1"/>
  <c r="L34" i="118" s="1"/>
  <c r="M34" i="118" s="1"/>
  <c r="N34" i="118" s="1"/>
  <c r="O34" i="118" s="1"/>
  <c r="J72" i="121"/>
  <c r="K72" i="121" s="1"/>
  <c r="L72" i="121" s="1"/>
  <c r="M72" i="121" s="1"/>
  <c r="N72" i="121" s="1"/>
  <c r="O72" i="121" s="1"/>
  <c r="J68" i="121"/>
  <c r="K68" i="121" s="1"/>
  <c r="L68" i="121" s="1"/>
  <c r="M68" i="121" s="1"/>
  <c r="N68" i="121" s="1"/>
  <c r="O68" i="121" s="1"/>
  <c r="J64" i="121"/>
  <c r="K64" i="121" s="1"/>
  <c r="L64" i="121" s="1"/>
  <c r="M64" i="121" s="1"/>
  <c r="N64" i="121" s="1"/>
  <c r="O64" i="121" s="1"/>
  <c r="J60" i="121"/>
  <c r="K60" i="121" s="1"/>
  <c r="L60" i="121" s="1"/>
  <c r="M60" i="121" s="1"/>
  <c r="N60" i="121" s="1"/>
  <c r="O60" i="121" s="1"/>
  <c r="J56" i="121"/>
  <c r="K56" i="121" s="1"/>
  <c r="L56" i="121" s="1"/>
  <c r="M56" i="121" s="1"/>
  <c r="N56" i="121" s="1"/>
  <c r="O56" i="121" s="1"/>
  <c r="J52" i="121"/>
  <c r="K52" i="121" s="1"/>
  <c r="L52" i="121" s="1"/>
  <c r="M52" i="121" s="1"/>
  <c r="N52" i="121" s="1"/>
  <c r="O52" i="121" s="1"/>
  <c r="J48" i="121"/>
  <c r="K48" i="121" s="1"/>
  <c r="L48" i="121" s="1"/>
  <c r="M48" i="121" s="1"/>
  <c r="N48" i="121" s="1"/>
  <c r="O48" i="121" s="1"/>
  <c r="J44" i="121"/>
  <c r="K44" i="121" s="1"/>
  <c r="L44" i="121" s="1"/>
  <c r="M44" i="121" s="1"/>
  <c r="N44" i="121" s="1"/>
  <c r="O44" i="121" s="1"/>
  <c r="J40" i="121"/>
  <c r="K40" i="121" s="1"/>
  <c r="L40" i="121" s="1"/>
  <c r="M40" i="121" s="1"/>
  <c r="N40" i="121" s="1"/>
  <c r="O40" i="121" s="1"/>
  <c r="J36" i="121"/>
  <c r="K36" i="121" s="1"/>
  <c r="L36" i="121" s="1"/>
  <c r="M36" i="121" s="1"/>
  <c r="N36" i="121" s="1"/>
  <c r="O36" i="121" s="1"/>
  <c r="J32" i="121"/>
  <c r="K32" i="121" s="1"/>
  <c r="L32" i="121" s="1"/>
  <c r="M32" i="121" s="1"/>
  <c r="N32" i="121" s="1"/>
  <c r="O32" i="121" s="1"/>
  <c r="J28" i="121"/>
  <c r="K28" i="121" s="1"/>
  <c r="L28" i="121" s="1"/>
  <c r="M28" i="121" s="1"/>
  <c r="N28" i="121" s="1"/>
  <c r="O28" i="121" s="1"/>
  <c r="H49" i="55"/>
  <c r="I49" i="55" s="1"/>
  <c r="I46" i="40"/>
  <c r="J46" i="40" s="1"/>
  <c r="K46" i="40" s="1"/>
  <c r="L46" i="40" s="1"/>
  <c r="I42" i="40"/>
  <c r="J42" i="40" s="1"/>
  <c r="K42" i="40" s="1"/>
  <c r="L42" i="40" s="1"/>
  <c r="I35" i="40"/>
  <c r="J35" i="40" s="1"/>
  <c r="K35" i="40" s="1"/>
  <c r="L35" i="40" s="1"/>
  <c r="I31" i="40"/>
  <c r="J31" i="40" s="1"/>
  <c r="K31" i="40" s="1"/>
  <c r="L31" i="40" s="1"/>
  <c r="I27" i="40"/>
  <c r="J27" i="40" s="1"/>
  <c r="K27" i="40" s="1"/>
  <c r="L27" i="40" s="1"/>
  <c r="I52" i="29"/>
  <c r="J52" i="29" s="1"/>
  <c r="K52" i="29" s="1"/>
  <c r="L52" i="29" s="1"/>
  <c r="I32" i="29"/>
  <c r="J32" i="29" s="1"/>
  <c r="K32" i="29" s="1"/>
  <c r="L32" i="29" s="1"/>
  <c r="I40" i="63"/>
  <c r="I36" i="63"/>
  <c r="J74" i="118"/>
  <c r="K74" i="118" s="1"/>
  <c r="L74" i="118" s="1"/>
  <c r="M74" i="118" s="1"/>
  <c r="N74" i="118" s="1"/>
  <c r="O74" i="118" s="1"/>
  <c r="J70" i="118"/>
  <c r="K70" i="118" s="1"/>
  <c r="L70" i="118" s="1"/>
  <c r="M70" i="118" s="1"/>
  <c r="N70" i="118" s="1"/>
  <c r="O70" i="118" s="1"/>
  <c r="J66" i="118"/>
  <c r="K66" i="118" s="1"/>
  <c r="L66" i="118" s="1"/>
  <c r="M66" i="118" s="1"/>
  <c r="N66" i="118" s="1"/>
  <c r="O66" i="118" s="1"/>
  <c r="J62" i="118"/>
  <c r="K62" i="118" s="1"/>
  <c r="L62" i="118" s="1"/>
  <c r="M62" i="118" s="1"/>
  <c r="N62" i="118" s="1"/>
  <c r="O62" i="118" s="1"/>
  <c r="J58" i="118"/>
  <c r="K58" i="118" s="1"/>
  <c r="L58" i="118" s="1"/>
  <c r="M58" i="118" s="1"/>
  <c r="N58" i="118" s="1"/>
  <c r="O58" i="118" s="1"/>
  <c r="J54" i="118"/>
  <c r="K54" i="118" s="1"/>
  <c r="L54" i="118" s="1"/>
  <c r="M54" i="118" s="1"/>
  <c r="N54" i="118" s="1"/>
  <c r="O54" i="118" s="1"/>
  <c r="J50" i="118"/>
  <c r="K50" i="118" s="1"/>
  <c r="L50" i="118" s="1"/>
  <c r="M50" i="118" s="1"/>
  <c r="N50" i="118" s="1"/>
  <c r="O50" i="118" s="1"/>
  <c r="J46" i="118"/>
  <c r="K46" i="118" s="1"/>
  <c r="L46" i="118" s="1"/>
  <c r="M46" i="118" s="1"/>
  <c r="N46" i="118" s="1"/>
  <c r="O46" i="118" s="1"/>
  <c r="J42" i="118"/>
  <c r="K42" i="118" s="1"/>
  <c r="L42" i="118" s="1"/>
  <c r="M42" i="118" s="1"/>
  <c r="N42" i="118" s="1"/>
  <c r="O42" i="118" s="1"/>
  <c r="J38" i="118"/>
  <c r="K38" i="118" s="1"/>
  <c r="L38" i="118" s="1"/>
  <c r="M38" i="118" s="1"/>
  <c r="N38" i="118" s="1"/>
  <c r="O38" i="118" s="1"/>
  <c r="J33" i="118"/>
  <c r="K33" i="118" s="1"/>
  <c r="L33" i="118" s="1"/>
  <c r="M33" i="118" s="1"/>
  <c r="N33" i="118" s="1"/>
  <c r="O33" i="118" s="1"/>
  <c r="J71" i="121"/>
  <c r="K71" i="121" s="1"/>
  <c r="L71" i="121" s="1"/>
  <c r="M71" i="121" s="1"/>
  <c r="N71" i="121" s="1"/>
  <c r="O71" i="121" s="1"/>
  <c r="J67" i="121"/>
  <c r="K67" i="121" s="1"/>
  <c r="L67" i="121" s="1"/>
  <c r="M67" i="121" s="1"/>
  <c r="N67" i="121" s="1"/>
  <c r="O67" i="121" s="1"/>
  <c r="J63" i="121"/>
  <c r="K63" i="121" s="1"/>
  <c r="L63" i="121" s="1"/>
  <c r="M63" i="121" s="1"/>
  <c r="N63" i="121" s="1"/>
  <c r="O63" i="121" s="1"/>
  <c r="J59" i="121"/>
  <c r="K59" i="121" s="1"/>
  <c r="L59" i="121" s="1"/>
  <c r="M59" i="121" s="1"/>
  <c r="N59" i="121" s="1"/>
  <c r="O59" i="121" s="1"/>
  <c r="J55" i="121"/>
  <c r="K55" i="121" s="1"/>
  <c r="L55" i="121" s="1"/>
  <c r="M55" i="121" s="1"/>
  <c r="N55" i="121" s="1"/>
  <c r="O55" i="121" s="1"/>
  <c r="J51" i="121"/>
  <c r="K51" i="121" s="1"/>
  <c r="L51" i="121" s="1"/>
  <c r="M51" i="121" s="1"/>
  <c r="N51" i="121" s="1"/>
  <c r="O51" i="121" s="1"/>
  <c r="J47" i="121"/>
  <c r="K47" i="121" s="1"/>
  <c r="L47" i="121" s="1"/>
  <c r="M47" i="121" s="1"/>
  <c r="N47" i="121" s="1"/>
  <c r="O47" i="121" s="1"/>
  <c r="J43" i="121"/>
  <c r="K43" i="121" s="1"/>
  <c r="L43" i="121" s="1"/>
  <c r="M43" i="121" s="1"/>
  <c r="N43" i="121" s="1"/>
  <c r="O43" i="121" s="1"/>
  <c r="J39" i="121"/>
  <c r="K39" i="121" s="1"/>
  <c r="L39" i="121" s="1"/>
  <c r="M39" i="121" s="1"/>
  <c r="N39" i="121" s="1"/>
  <c r="O39" i="121" s="1"/>
  <c r="J35" i="121"/>
  <c r="K35" i="121" s="1"/>
  <c r="L35" i="121" s="1"/>
  <c r="M35" i="121" s="1"/>
  <c r="N35" i="121" s="1"/>
  <c r="O35" i="121" s="1"/>
  <c r="J31" i="121"/>
  <c r="K31" i="121" s="1"/>
  <c r="L31" i="121" s="1"/>
  <c r="M31" i="121" s="1"/>
  <c r="N31" i="121" s="1"/>
  <c r="O31" i="121" s="1"/>
  <c r="J35" i="118"/>
  <c r="K35" i="118" s="1"/>
  <c r="L35" i="118" s="1"/>
  <c r="M35" i="118" s="1"/>
  <c r="N35" i="118" s="1"/>
  <c r="O35" i="118" s="1"/>
  <c r="H37" i="85"/>
  <c r="H45" i="55"/>
  <c r="I45" i="55" s="1"/>
  <c r="H41" i="55"/>
  <c r="I41" i="55" s="1"/>
  <c r="H37" i="55"/>
  <c r="I37" i="55" s="1"/>
  <c r="I45" i="40"/>
  <c r="J45" i="40" s="1"/>
  <c r="K45" i="40" s="1"/>
  <c r="L45" i="40" s="1"/>
  <c r="I41" i="40"/>
  <c r="J41" i="40" s="1"/>
  <c r="K41" i="40" s="1"/>
  <c r="L41" i="40" s="1"/>
  <c r="I38" i="40"/>
  <c r="J38" i="40" s="1"/>
  <c r="K38" i="40" s="1"/>
  <c r="L38" i="40" s="1"/>
  <c r="I34" i="40"/>
  <c r="J34" i="40" s="1"/>
  <c r="K34" i="40" s="1"/>
  <c r="L34" i="40" s="1"/>
  <c r="I30" i="40"/>
  <c r="J30" i="40" s="1"/>
  <c r="K30" i="40" s="1"/>
  <c r="L30" i="40" s="1"/>
  <c r="I56" i="29"/>
  <c r="J56" i="29" s="1"/>
  <c r="K56" i="29" s="1"/>
  <c r="L56" i="29" s="1"/>
  <c r="I40" i="29"/>
  <c r="J40" i="29" s="1"/>
  <c r="K40" i="29" s="1"/>
  <c r="L40" i="29" s="1"/>
  <c r="H28" i="28"/>
  <c r="I28" i="28" s="1"/>
  <c r="J29" i="118"/>
  <c r="K29" i="118" s="1"/>
  <c r="L29" i="118" s="1"/>
  <c r="M29" i="118" s="1"/>
  <c r="N29" i="118" s="1"/>
  <c r="O29" i="118" s="1"/>
  <c r="J73" i="118"/>
  <c r="K73" i="118" s="1"/>
  <c r="L73" i="118" s="1"/>
  <c r="M73" i="118" s="1"/>
  <c r="N73" i="118" s="1"/>
  <c r="O73" i="118" s="1"/>
  <c r="J69" i="118"/>
  <c r="K69" i="118" s="1"/>
  <c r="L69" i="118" s="1"/>
  <c r="M69" i="118" s="1"/>
  <c r="N69" i="118" s="1"/>
  <c r="O69" i="118" s="1"/>
  <c r="J65" i="118"/>
  <c r="K65" i="118" s="1"/>
  <c r="L65" i="118" s="1"/>
  <c r="M65" i="118" s="1"/>
  <c r="N65" i="118" s="1"/>
  <c r="O65" i="118" s="1"/>
  <c r="J61" i="118"/>
  <c r="K61" i="118" s="1"/>
  <c r="L61" i="118" s="1"/>
  <c r="M61" i="118" s="1"/>
  <c r="N61" i="118" s="1"/>
  <c r="O61" i="118" s="1"/>
  <c r="J57" i="118"/>
  <c r="K57" i="118" s="1"/>
  <c r="L57" i="118" s="1"/>
  <c r="M57" i="118" s="1"/>
  <c r="N57" i="118" s="1"/>
  <c r="O57" i="118" s="1"/>
  <c r="J53" i="118"/>
  <c r="K53" i="118" s="1"/>
  <c r="L53" i="118" s="1"/>
  <c r="M53" i="118" s="1"/>
  <c r="N53" i="118" s="1"/>
  <c r="O53" i="118" s="1"/>
  <c r="J49" i="118"/>
  <c r="K49" i="118" s="1"/>
  <c r="L49" i="118" s="1"/>
  <c r="M49" i="118" s="1"/>
  <c r="N49" i="118" s="1"/>
  <c r="O49" i="118" s="1"/>
  <c r="J45" i="118"/>
  <c r="K45" i="118" s="1"/>
  <c r="L45" i="118" s="1"/>
  <c r="M45" i="118" s="1"/>
  <c r="N45" i="118" s="1"/>
  <c r="O45" i="118" s="1"/>
  <c r="J41" i="118"/>
  <c r="K41" i="118" s="1"/>
  <c r="L41" i="118" s="1"/>
  <c r="M41" i="118" s="1"/>
  <c r="N41" i="118" s="1"/>
  <c r="O41" i="118" s="1"/>
  <c r="J37" i="118"/>
  <c r="K37" i="118" s="1"/>
  <c r="L37" i="118" s="1"/>
  <c r="M37" i="118" s="1"/>
  <c r="N37" i="118" s="1"/>
  <c r="O37" i="118" s="1"/>
  <c r="J32" i="118"/>
  <c r="K32" i="118" s="1"/>
  <c r="L32" i="118" s="1"/>
  <c r="M32" i="118" s="1"/>
  <c r="N32" i="118" s="1"/>
  <c r="O32" i="118" s="1"/>
  <c r="J74" i="121"/>
  <c r="K74" i="121" s="1"/>
  <c r="L74" i="121" s="1"/>
  <c r="M74" i="121" s="1"/>
  <c r="N74" i="121" s="1"/>
  <c r="O74" i="121" s="1"/>
  <c r="J70" i="121"/>
  <c r="K70" i="121" s="1"/>
  <c r="L70" i="121" s="1"/>
  <c r="M70" i="121" s="1"/>
  <c r="N70" i="121" s="1"/>
  <c r="O70" i="121" s="1"/>
  <c r="J66" i="121"/>
  <c r="K66" i="121" s="1"/>
  <c r="L66" i="121" s="1"/>
  <c r="M66" i="121" s="1"/>
  <c r="N66" i="121" s="1"/>
  <c r="O66" i="121" s="1"/>
  <c r="J62" i="121"/>
  <c r="K62" i="121" s="1"/>
  <c r="L62" i="121" s="1"/>
  <c r="M62" i="121" s="1"/>
  <c r="N62" i="121" s="1"/>
  <c r="O62" i="121" s="1"/>
  <c r="J58" i="121"/>
  <c r="K58" i="121" s="1"/>
  <c r="L58" i="121" s="1"/>
  <c r="M58" i="121" s="1"/>
  <c r="N58" i="121" s="1"/>
  <c r="O58" i="121" s="1"/>
  <c r="J54" i="121"/>
  <c r="K54" i="121" s="1"/>
  <c r="L54" i="121" s="1"/>
  <c r="M54" i="121" s="1"/>
  <c r="N54" i="121" s="1"/>
  <c r="O54" i="121" s="1"/>
  <c r="J50" i="121"/>
  <c r="K50" i="121" s="1"/>
  <c r="L50" i="121" s="1"/>
  <c r="M50" i="121" s="1"/>
  <c r="N50" i="121" s="1"/>
  <c r="O50" i="121" s="1"/>
  <c r="J46" i="121"/>
  <c r="K46" i="121" s="1"/>
  <c r="L46" i="121" s="1"/>
  <c r="M46" i="121" s="1"/>
  <c r="N46" i="121" s="1"/>
  <c r="O46" i="121" s="1"/>
  <c r="J42" i="121"/>
  <c r="K42" i="121" s="1"/>
  <c r="L42" i="121" s="1"/>
  <c r="M42" i="121" s="1"/>
  <c r="N42" i="121" s="1"/>
  <c r="O42" i="121" s="1"/>
  <c r="J38" i="121"/>
  <c r="K38" i="121" s="1"/>
  <c r="L38" i="121" s="1"/>
  <c r="M38" i="121" s="1"/>
  <c r="N38" i="121" s="1"/>
  <c r="O38" i="121" s="1"/>
  <c r="J34" i="121"/>
  <c r="K34" i="121" s="1"/>
  <c r="L34" i="121" s="1"/>
  <c r="M34" i="121" s="1"/>
  <c r="N34" i="121" s="1"/>
  <c r="O34" i="121" s="1"/>
  <c r="I39" i="111"/>
  <c r="I35" i="111"/>
  <c r="I31" i="111"/>
  <c r="H27" i="136"/>
  <c r="I27" i="136" s="1"/>
  <c r="J27" i="136" s="1"/>
  <c r="K27" i="136" s="1"/>
  <c r="H33" i="55"/>
  <c r="I33" i="55" s="1"/>
  <c r="I44" i="40"/>
  <c r="J44" i="40" s="1"/>
  <c r="K44" i="40" s="1"/>
  <c r="L44" i="40" s="1"/>
  <c r="I40" i="40"/>
  <c r="J40" i="40" s="1"/>
  <c r="K40" i="40" s="1"/>
  <c r="L40" i="40" s="1"/>
  <c r="I37" i="40"/>
  <c r="J37" i="40" s="1"/>
  <c r="K37" i="40" s="1"/>
  <c r="L37" i="40" s="1"/>
  <c r="I33" i="40"/>
  <c r="J33" i="40" s="1"/>
  <c r="K33" i="40" s="1"/>
  <c r="L33" i="40" s="1"/>
  <c r="I29" i="40"/>
  <c r="J29" i="40" s="1"/>
  <c r="K29" i="40" s="1"/>
  <c r="L29" i="40" s="1"/>
  <c r="I68" i="29"/>
  <c r="J68" i="29" s="1"/>
  <c r="K68" i="29" s="1"/>
  <c r="L68" i="29" s="1"/>
  <c r="K38" i="79"/>
  <c r="L38" i="79" s="1"/>
  <c r="M38" i="79" s="1"/>
  <c r="N38" i="79" s="1"/>
  <c r="O38" i="79" s="1"/>
  <c r="I28" i="54"/>
  <c r="J28" i="54" s="1"/>
  <c r="K28" i="54" s="1"/>
  <c r="L28" i="54" s="1"/>
  <c r="J54" i="120"/>
  <c r="K54" i="120" s="1"/>
  <c r="L54" i="120" s="1"/>
  <c r="M54" i="120" s="1"/>
  <c r="N54" i="120" s="1"/>
  <c r="O54" i="120" s="1"/>
  <c r="I32" i="63"/>
  <c r="I53" i="53"/>
  <c r="J53" i="53" s="1"/>
  <c r="K53" i="53" s="1"/>
  <c r="L53" i="53" s="1"/>
  <c r="J49" i="69"/>
  <c r="K49" i="69" s="1"/>
  <c r="L49" i="69" s="1"/>
  <c r="M49" i="69" s="1"/>
  <c r="N49" i="69" s="1"/>
  <c r="I39" i="63"/>
  <c r="J24" i="132"/>
  <c r="K24" i="132" s="1"/>
  <c r="L24" i="132" s="1"/>
  <c r="M24" i="132" s="1"/>
  <c r="N24" i="132" s="1"/>
  <c r="O24" i="132" s="1"/>
  <c r="J26" i="120"/>
  <c r="K26" i="120" s="1"/>
  <c r="L26" i="120" s="1"/>
  <c r="M26" i="120" s="1"/>
  <c r="N26" i="120" s="1"/>
  <c r="O26" i="120" s="1"/>
  <c r="J52" i="120"/>
  <c r="K52" i="120" s="1"/>
  <c r="L52" i="120" s="1"/>
  <c r="M52" i="120" s="1"/>
  <c r="N52" i="120" s="1"/>
  <c r="O52" i="120" s="1"/>
  <c r="G31" i="82"/>
  <c r="I65" i="29"/>
  <c r="J65" i="29" s="1"/>
  <c r="K65" i="29" s="1"/>
  <c r="L65" i="29" s="1"/>
  <c r="I28" i="63"/>
  <c r="K32" i="79"/>
  <c r="L32" i="79" s="1"/>
  <c r="M32" i="79" s="1"/>
  <c r="N32" i="79" s="1"/>
  <c r="O32" i="79" s="1"/>
  <c r="H46" i="86"/>
  <c r="I47" i="53"/>
  <c r="J47" i="53" s="1"/>
  <c r="K47" i="53" s="1"/>
  <c r="L47" i="53" s="1"/>
  <c r="I43" i="53"/>
  <c r="J43" i="53" s="1"/>
  <c r="K43" i="53" s="1"/>
  <c r="L43" i="53" s="1"/>
  <c r="H43" i="55"/>
  <c r="I43" i="55" s="1"/>
  <c r="I30" i="39"/>
  <c r="J30" i="39" s="1"/>
  <c r="K30" i="39" s="1"/>
  <c r="L30" i="39" s="1"/>
  <c r="I61" i="29"/>
  <c r="J61" i="29" s="1"/>
  <c r="K61" i="29" s="1"/>
  <c r="L61" i="29" s="1"/>
  <c r="I49" i="29"/>
  <c r="J49" i="29" s="1"/>
  <c r="K49" i="29" s="1"/>
  <c r="L49" i="29" s="1"/>
  <c r="I37" i="29"/>
  <c r="J37" i="29" s="1"/>
  <c r="K37" i="29" s="1"/>
  <c r="L37" i="29" s="1"/>
  <c r="I63" i="29"/>
  <c r="J63" i="29" s="1"/>
  <c r="K63" i="29" s="1"/>
  <c r="L63" i="29" s="1"/>
  <c r="K39" i="79"/>
  <c r="L39" i="79" s="1"/>
  <c r="M39" i="79" s="1"/>
  <c r="N39" i="79" s="1"/>
  <c r="O39" i="79" s="1"/>
  <c r="K36" i="79"/>
  <c r="L36" i="79" s="1"/>
  <c r="M36" i="79" s="1"/>
  <c r="N36" i="79" s="1"/>
  <c r="O36" i="79" s="1"/>
  <c r="H47" i="85"/>
  <c r="I37" i="85"/>
  <c r="J37" i="85" s="1"/>
  <c r="K37" i="85" s="1"/>
  <c r="L37" i="85" s="1"/>
  <c r="H30" i="85"/>
  <c r="I27" i="111"/>
  <c r="I28" i="111"/>
  <c r="G32" i="116"/>
  <c r="H32" i="116" s="1"/>
  <c r="I32" i="116" s="1"/>
  <c r="J32" i="116" s="1"/>
  <c r="K32" i="116" s="1"/>
  <c r="H32" i="108"/>
  <c r="I32" i="108" s="1"/>
  <c r="J32" i="108" s="1"/>
  <c r="K32" i="108" s="1"/>
  <c r="K25" i="80"/>
  <c r="L25" i="80" s="1"/>
  <c r="M25" i="80" s="1"/>
  <c r="N25" i="80" s="1"/>
  <c r="O25" i="80" s="1"/>
  <c r="H38" i="86"/>
  <c r="H33" i="87"/>
  <c r="H42" i="87"/>
  <c r="H42" i="86"/>
  <c r="G32" i="82"/>
  <c r="J31" i="68"/>
  <c r="K31" i="68" s="1"/>
  <c r="L31" i="68" s="1"/>
  <c r="M31" i="68" s="1"/>
  <c r="N31" i="68" s="1"/>
  <c r="J51" i="68"/>
  <c r="K51" i="68" s="1"/>
  <c r="L51" i="68" s="1"/>
  <c r="M51" i="68" s="1"/>
  <c r="N51" i="68" s="1"/>
  <c r="J72" i="68"/>
  <c r="K72" i="68" s="1"/>
  <c r="L72" i="68" s="1"/>
  <c r="M72" i="68" s="1"/>
  <c r="N72" i="68" s="1"/>
  <c r="J74" i="68"/>
  <c r="K74" i="68" s="1"/>
  <c r="L74" i="68" s="1"/>
  <c r="M74" i="68" s="1"/>
  <c r="N74" i="68" s="1"/>
  <c r="J30" i="119"/>
  <c r="K30" i="119" s="1"/>
  <c r="L30" i="119" s="1"/>
  <c r="M30" i="119" s="1"/>
  <c r="N30" i="119" s="1"/>
  <c r="O30" i="119" s="1"/>
  <c r="J35" i="122"/>
  <c r="K35" i="122" s="1"/>
  <c r="L35" i="122" s="1"/>
  <c r="M35" i="122" s="1"/>
  <c r="N35" i="122" s="1"/>
  <c r="O35" i="122" s="1"/>
  <c r="J28" i="122"/>
  <c r="K28" i="122" s="1"/>
  <c r="L28" i="122" s="1"/>
  <c r="M28" i="122" s="1"/>
  <c r="N28" i="122" s="1"/>
  <c r="O28" i="122" s="1"/>
  <c r="I46" i="53"/>
  <c r="J46" i="53" s="1"/>
  <c r="K46" i="53" s="1"/>
  <c r="L46" i="53" s="1"/>
  <c r="I40" i="54"/>
  <c r="J40" i="54" s="1"/>
  <c r="K40" i="54" s="1"/>
  <c r="L40" i="54" s="1"/>
  <c r="J33" i="132"/>
  <c r="K33" i="132" s="1"/>
  <c r="L33" i="132" s="1"/>
  <c r="M33" i="132" s="1"/>
  <c r="N33" i="132" s="1"/>
  <c r="O33" i="132" s="1"/>
  <c r="I44" i="112"/>
  <c r="J66" i="69"/>
  <c r="K66" i="69" s="1"/>
  <c r="L66" i="69" s="1"/>
  <c r="M66" i="69" s="1"/>
  <c r="N66" i="69" s="1"/>
  <c r="J52" i="69"/>
  <c r="K52" i="69" s="1"/>
  <c r="L52" i="69" s="1"/>
  <c r="M52" i="69" s="1"/>
  <c r="N52" i="69" s="1"/>
  <c r="J41" i="69"/>
  <c r="K41" i="69" s="1"/>
  <c r="L41" i="69" s="1"/>
  <c r="M41" i="69" s="1"/>
  <c r="N41" i="69" s="1"/>
  <c r="J33" i="69"/>
  <c r="K33" i="69" s="1"/>
  <c r="L33" i="69" s="1"/>
  <c r="M33" i="69" s="1"/>
  <c r="N33" i="69" s="1"/>
  <c r="H39" i="55"/>
  <c r="I39" i="55" s="1"/>
  <c r="J46" i="123"/>
  <c r="K46" i="123" s="1"/>
  <c r="L46" i="123" s="1"/>
  <c r="M46" i="123" s="1"/>
  <c r="N46" i="123" s="1"/>
  <c r="O46" i="123" s="1"/>
  <c r="J36" i="123"/>
  <c r="K36" i="123" s="1"/>
  <c r="L36" i="123" s="1"/>
  <c r="M36" i="123" s="1"/>
  <c r="N36" i="123" s="1"/>
  <c r="O36" i="123" s="1"/>
  <c r="J51" i="120"/>
  <c r="K51" i="120" s="1"/>
  <c r="L51" i="120" s="1"/>
  <c r="M51" i="120" s="1"/>
  <c r="N51" i="120" s="1"/>
  <c r="O51" i="120" s="1"/>
  <c r="J40" i="120"/>
  <c r="K40" i="120" s="1"/>
  <c r="L40" i="120" s="1"/>
  <c r="M40" i="120" s="1"/>
  <c r="N40" i="120" s="1"/>
  <c r="O40" i="120" s="1"/>
  <c r="I33" i="29"/>
  <c r="J33" i="29" s="1"/>
  <c r="K33" i="29" s="1"/>
  <c r="L33" i="29" s="1"/>
  <c r="I29" i="29"/>
  <c r="J29" i="29" s="1"/>
  <c r="K29" i="29" s="1"/>
  <c r="L29" i="29" s="1"/>
  <c r="H29" i="21"/>
  <c r="I29" i="21" s="1"/>
  <c r="J29" i="21" s="1"/>
  <c r="K29" i="21" s="1"/>
  <c r="J36" i="63"/>
  <c r="K36" i="63" s="1"/>
  <c r="L36" i="63" s="1"/>
  <c r="M36" i="63" s="1"/>
  <c r="N36" i="63" s="1"/>
  <c r="I29" i="63"/>
  <c r="G37" i="82"/>
  <c r="J30" i="132"/>
  <c r="K30" i="132" s="1"/>
  <c r="L30" i="132" s="1"/>
  <c r="M30" i="132" s="1"/>
  <c r="N30" i="132" s="1"/>
  <c r="O30" i="132" s="1"/>
  <c r="K26" i="79"/>
  <c r="L26" i="79" s="1"/>
  <c r="M26" i="79" s="1"/>
  <c r="N26" i="79" s="1"/>
  <c r="O26" i="79" s="1"/>
  <c r="K29" i="79"/>
  <c r="L29" i="79" s="1"/>
  <c r="M29" i="79" s="1"/>
  <c r="N29" i="79" s="1"/>
  <c r="O29" i="79" s="1"/>
  <c r="H46" i="85"/>
  <c r="H36" i="85"/>
  <c r="H32" i="85"/>
  <c r="H49" i="85"/>
  <c r="H51" i="85"/>
  <c r="J39" i="111"/>
  <c r="K39" i="111" s="1"/>
  <c r="L39" i="111" s="1"/>
  <c r="M39" i="111" s="1"/>
  <c r="N39" i="111" s="1"/>
  <c r="J35" i="111"/>
  <c r="K35" i="111" s="1"/>
  <c r="L35" i="111" s="1"/>
  <c r="M35" i="111" s="1"/>
  <c r="N35" i="111" s="1"/>
  <c r="J31" i="111"/>
  <c r="K31" i="111" s="1"/>
  <c r="L31" i="111" s="1"/>
  <c r="M31" i="111" s="1"/>
  <c r="N31" i="111" s="1"/>
  <c r="I35" i="112"/>
  <c r="I31" i="112"/>
  <c r="H31" i="90"/>
  <c r="I31" i="90" s="1"/>
  <c r="J31" i="90" s="1"/>
  <c r="K31" i="90" s="1"/>
  <c r="G39" i="116"/>
  <c r="H39" i="116" s="1"/>
  <c r="I39" i="116" s="1"/>
  <c r="J39" i="116" s="1"/>
  <c r="K39" i="116" s="1"/>
  <c r="G35" i="116"/>
  <c r="H35" i="116" s="1"/>
  <c r="I35" i="116" s="1"/>
  <c r="J35" i="116" s="1"/>
  <c r="K35" i="116" s="1"/>
  <c r="G31" i="116"/>
  <c r="H31" i="116" s="1"/>
  <c r="I31" i="116" s="1"/>
  <c r="J31" i="116" s="1"/>
  <c r="K31" i="116" s="1"/>
  <c r="G28" i="116"/>
  <c r="H28" i="116" s="1"/>
  <c r="I28" i="116" s="1"/>
  <c r="J28" i="116" s="1"/>
  <c r="K28" i="116" s="1"/>
  <c r="H31" i="108"/>
  <c r="I31" i="108" s="1"/>
  <c r="J31" i="108" s="1"/>
  <c r="K31" i="108" s="1"/>
  <c r="H27" i="108"/>
  <c r="I27" i="108" s="1"/>
  <c r="J27" i="108" s="1"/>
  <c r="K27" i="108" s="1"/>
  <c r="K30" i="81"/>
  <c r="L30" i="81" s="1"/>
  <c r="M30" i="81" s="1"/>
  <c r="N30" i="81" s="1"/>
  <c r="O30" i="81" s="1"/>
  <c r="K26" i="81"/>
  <c r="L26" i="81" s="1"/>
  <c r="M26" i="81" s="1"/>
  <c r="N26" i="81" s="1"/>
  <c r="O26" i="81" s="1"/>
  <c r="K37" i="80"/>
  <c r="L37" i="80" s="1"/>
  <c r="M37" i="80" s="1"/>
  <c r="N37" i="80" s="1"/>
  <c r="O37" i="80" s="1"/>
  <c r="H48" i="86"/>
  <c r="H45" i="86"/>
  <c r="H34" i="86"/>
  <c r="H32" i="87"/>
  <c r="H45" i="87"/>
  <c r="H41" i="86"/>
  <c r="H51" i="86"/>
  <c r="G34" i="82"/>
  <c r="G43" i="82"/>
  <c r="J30" i="68"/>
  <c r="K30" i="68" s="1"/>
  <c r="L30" i="68" s="1"/>
  <c r="M30" i="68" s="1"/>
  <c r="N30" i="68" s="1"/>
  <c r="J58" i="68"/>
  <c r="K58" i="68" s="1"/>
  <c r="L58" i="68" s="1"/>
  <c r="M58" i="68" s="1"/>
  <c r="N58" i="68" s="1"/>
  <c r="J54" i="68"/>
  <c r="K54" i="68" s="1"/>
  <c r="L54" i="68" s="1"/>
  <c r="M54" i="68" s="1"/>
  <c r="N54" i="68" s="1"/>
  <c r="J50" i="68"/>
  <c r="K50" i="68" s="1"/>
  <c r="L50" i="68" s="1"/>
  <c r="M50" i="68" s="1"/>
  <c r="N50" i="68" s="1"/>
  <c r="J73" i="68"/>
  <c r="K73" i="68" s="1"/>
  <c r="L73" i="68" s="1"/>
  <c r="M73" i="68" s="1"/>
  <c r="N73" i="68" s="1"/>
  <c r="J41" i="119"/>
  <c r="K41" i="119" s="1"/>
  <c r="L41" i="119" s="1"/>
  <c r="M41" i="119" s="1"/>
  <c r="N41" i="119" s="1"/>
  <c r="O41" i="119" s="1"/>
  <c r="J37" i="119"/>
  <c r="K37" i="119" s="1"/>
  <c r="L37" i="119" s="1"/>
  <c r="M37" i="119" s="1"/>
  <c r="N37" i="119" s="1"/>
  <c r="O37" i="119" s="1"/>
  <c r="J33" i="119"/>
  <c r="K33" i="119" s="1"/>
  <c r="L33" i="119" s="1"/>
  <c r="M33" i="119" s="1"/>
  <c r="N33" i="119" s="1"/>
  <c r="O33" i="119" s="1"/>
  <c r="J29" i="119"/>
  <c r="K29" i="119" s="1"/>
  <c r="L29" i="119" s="1"/>
  <c r="M29" i="119" s="1"/>
  <c r="N29" i="119" s="1"/>
  <c r="O29" i="119" s="1"/>
  <c r="J56" i="119"/>
  <c r="K56" i="119" s="1"/>
  <c r="L56" i="119" s="1"/>
  <c r="M56" i="119" s="1"/>
  <c r="N56" i="119" s="1"/>
  <c r="O56" i="119" s="1"/>
  <c r="J52" i="119"/>
  <c r="K52" i="119" s="1"/>
  <c r="L52" i="119" s="1"/>
  <c r="M52" i="119" s="1"/>
  <c r="N52" i="119" s="1"/>
  <c r="O52" i="119" s="1"/>
  <c r="J48" i="119"/>
  <c r="K48" i="119" s="1"/>
  <c r="L48" i="119" s="1"/>
  <c r="M48" i="119" s="1"/>
  <c r="N48" i="119" s="1"/>
  <c r="O48" i="119" s="1"/>
  <c r="J44" i="119"/>
  <c r="K44" i="119" s="1"/>
  <c r="L44" i="119" s="1"/>
  <c r="M44" i="119" s="1"/>
  <c r="N44" i="119" s="1"/>
  <c r="O44" i="119" s="1"/>
  <c r="J42" i="122"/>
  <c r="K42" i="122" s="1"/>
  <c r="L42" i="122" s="1"/>
  <c r="M42" i="122" s="1"/>
  <c r="N42" i="122" s="1"/>
  <c r="O42" i="122" s="1"/>
  <c r="J38" i="122"/>
  <c r="K38" i="122" s="1"/>
  <c r="L38" i="122" s="1"/>
  <c r="M38" i="122" s="1"/>
  <c r="N38" i="122" s="1"/>
  <c r="O38" i="122" s="1"/>
  <c r="J59" i="122"/>
  <c r="K59" i="122" s="1"/>
  <c r="L59" i="122" s="1"/>
  <c r="M59" i="122" s="1"/>
  <c r="N59" i="122" s="1"/>
  <c r="O59" i="122" s="1"/>
  <c r="I55" i="53"/>
  <c r="J55" i="53" s="1"/>
  <c r="K55" i="53" s="1"/>
  <c r="L55" i="53" s="1"/>
  <c r="I52" i="53"/>
  <c r="J52" i="53" s="1"/>
  <c r="K52" i="53" s="1"/>
  <c r="L52" i="53" s="1"/>
  <c r="I48" i="53"/>
  <c r="J48" i="53" s="1"/>
  <c r="K48" i="53" s="1"/>
  <c r="L48" i="53" s="1"/>
  <c r="I45" i="53"/>
  <c r="J45" i="53" s="1"/>
  <c r="K45" i="53" s="1"/>
  <c r="L45" i="53" s="1"/>
  <c r="I42" i="53"/>
  <c r="J42" i="53" s="1"/>
  <c r="K42" i="53" s="1"/>
  <c r="L42" i="53" s="1"/>
  <c r="I39" i="53"/>
  <c r="J39" i="53" s="1"/>
  <c r="K39" i="53" s="1"/>
  <c r="L39" i="53" s="1"/>
  <c r="I36" i="53"/>
  <c r="J36" i="53" s="1"/>
  <c r="K36" i="53" s="1"/>
  <c r="L36" i="53" s="1"/>
  <c r="I32" i="53"/>
  <c r="J32" i="53" s="1"/>
  <c r="K32" i="53" s="1"/>
  <c r="L32" i="53" s="1"/>
  <c r="I43" i="54"/>
  <c r="J43" i="54" s="1"/>
  <c r="K43" i="54" s="1"/>
  <c r="L43" i="54" s="1"/>
  <c r="I39" i="54"/>
  <c r="J39" i="54" s="1"/>
  <c r="K39" i="54" s="1"/>
  <c r="L39" i="54" s="1"/>
  <c r="I35" i="54"/>
  <c r="J35" i="54" s="1"/>
  <c r="K35" i="54" s="1"/>
  <c r="L35" i="54" s="1"/>
  <c r="I31" i="54"/>
  <c r="J31" i="54" s="1"/>
  <c r="K31" i="54" s="1"/>
  <c r="L31" i="54" s="1"/>
  <c r="J25" i="132"/>
  <c r="K25" i="132" s="1"/>
  <c r="L25" i="132" s="1"/>
  <c r="M25" i="132" s="1"/>
  <c r="N25" i="132" s="1"/>
  <c r="O25" i="132" s="1"/>
  <c r="J34" i="132"/>
  <c r="K34" i="132" s="1"/>
  <c r="L34" i="132" s="1"/>
  <c r="M34" i="132" s="1"/>
  <c r="N34" i="132" s="1"/>
  <c r="O34" i="132" s="1"/>
  <c r="I47" i="112"/>
  <c r="I43" i="112"/>
  <c r="I39" i="112"/>
  <c r="J65" i="69"/>
  <c r="K65" i="69" s="1"/>
  <c r="L65" i="69" s="1"/>
  <c r="M65" i="69" s="1"/>
  <c r="N65" i="69" s="1"/>
  <c r="J55" i="69"/>
  <c r="K55" i="69" s="1"/>
  <c r="L55" i="69" s="1"/>
  <c r="M55" i="69" s="1"/>
  <c r="N55" i="69" s="1"/>
  <c r="J51" i="69"/>
  <c r="K51" i="69" s="1"/>
  <c r="L51" i="69" s="1"/>
  <c r="M51" i="69" s="1"/>
  <c r="N51" i="69" s="1"/>
  <c r="J48" i="69"/>
  <c r="K48" i="69" s="1"/>
  <c r="L48" i="69" s="1"/>
  <c r="M48" i="69" s="1"/>
  <c r="N48" i="69" s="1"/>
  <c r="J44" i="69"/>
  <c r="K44" i="69" s="1"/>
  <c r="L44" i="69" s="1"/>
  <c r="M44" i="69" s="1"/>
  <c r="N44" i="69" s="1"/>
  <c r="J40" i="69"/>
  <c r="K40" i="69" s="1"/>
  <c r="L40" i="69" s="1"/>
  <c r="M40" i="69" s="1"/>
  <c r="N40" i="69" s="1"/>
  <c r="J36" i="69"/>
  <c r="K36" i="69" s="1"/>
  <c r="L36" i="69" s="1"/>
  <c r="M36" i="69" s="1"/>
  <c r="N36" i="69" s="1"/>
  <c r="J29" i="69"/>
  <c r="K29" i="69" s="1"/>
  <c r="L29" i="69" s="1"/>
  <c r="M29" i="69" s="1"/>
  <c r="N29" i="69" s="1"/>
  <c r="H42" i="55"/>
  <c r="I42" i="55" s="1"/>
  <c r="H38" i="55"/>
  <c r="I38" i="55" s="1"/>
  <c r="J57" i="123"/>
  <c r="K57" i="123" s="1"/>
  <c r="L57" i="123" s="1"/>
  <c r="M57" i="123" s="1"/>
  <c r="N57" i="123" s="1"/>
  <c r="O57" i="123" s="1"/>
  <c r="J53" i="123"/>
  <c r="K53" i="123" s="1"/>
  <c r="L53" i="123" s="1"/>
  <c r="M53" i="123" s="1"/>
  <c r="N53" i="123" s="1"/>
  <c r="O53" i="123" s="1"/>
  <c r="J49" i="123"/>
  <c r="K49" i="123" s="1"/>
  <c r="L49" i="123" s="1"/>
  <c r="M49" i="123" s="1"/>
  <c r="N49" i="123" s="1"/>
  <c r="O49" i="123" s="1"/>
  <c r="J45" i="123"/>
  <c r="K45" i="123" s="1"/>
  <c r="L45" i="123" s="1"/>
  <c r="M45" i="123" s="1"/>
  <c r="N45" i="123" s="1"/>
  <c r="O45" i="123" s="1"/>
  <c r="J41" i="123"/>
  <c r="K41" i="123" s="1"/>
  <c r="L41" i="123" s="1"/>
  <c r="M41" i="123" s="1"/>
  <c r="N41" i="123" s="1"/>
  <c r="O41" i="123" s="1"/>
  <c r="J39" i="123"/>
  <c r="K39" i="123" s="1"/>
  <c r="L39" i="123" s="1"/>
  <c r="M39" i="123" s="1"/>
  <c r="N39" i="123" s="1"/>
  <c r="O39" i="123" s="1"/>
  <c r="J35" i="123"/>
  <c r="K35" i="123" s="1"/>
  <c r="L35" i="123" s="1"/>
  <c r="M35" i="123" s="1"/>
  <c r="N35" i="123" s="1"/>
  <c r="O35" i="123" s="1"/>
  <c r="J31" i="123"/>
  <c r="K31" i="123" s="1"/>
  <c r="L31" i="123" s="1"/>
  <c r="M31" i="123" s="1"/>
  <c r="N31" i="123" s="1"/>
  <c r="O31" i="123" s="1"/>
  <c r="J32" i="120"/>
  <c r="K32" i="120" s="1"/>
  <c r="L32" i="120" s="1"/>
  <c r="M32" i="120" s="1"/>
  <c r="N32" i="120" s="1"/>
  <c r="O32" i="120" s="1"/>
  <c r="J28" i="120"/>
  <c r="K28" i="120" s="1"/>
  <c r="L28" i="120" s="1"/>
  <c r="M28" i="120" s="1"/>
  <c r="N28" i="120" s="1"/>
  <c r="O28" i="120" s="1"/>
  <c r="J53" i="120"/>
  <c r="K53" i="120" s="1"/>
  <c r="L53" i="120" s="1"/>
  <c r="M53" i="120" s="1"/>
  <c r="N53" i="120" s="1"/>
  <c r="O53" i="120" s="1"/>
  <c r="J50" i="120"/>
  <c r="K50" i="120" s="1"/>
  <c r="L50" i="120" s="1"/>
  <c r="M50" i="120" s="1"/>
  <c r="N50" i="120" s="1"/>
  <c r="O50" i="120" s="1"/>
  <c r="J47" i="120"/>
  <c r="K47" i="120" s="1"/>
  <c r="L47" i="120" s="1"/>
  <c r="M47" i="120" s="1"/>
  <c r="N47" i="120" s="1"/>
  <c r="O47" i="120" s="1"/>
  <c r="J43" i="120"/>
  <c r="K43" i="120" s="1"/>
  <c r="L43" i="120" s="1"/>
  <c r="M43" i="120" s="1"/>
  <c r="N43" i="120" s="1"/>
  <c r="O43" i="120" s="1"/>
  <c r="J39" i="120"/>
  <c r="K39" i="120" s="1"/>
  <c r="L39" i="120" s="1"/>
  <c r="M39" i="120" s="1"/>
  <c r="N39" i="120" s="1"/>
  <c r="O39" i="120" s="1"/>
  <c r="I57" i="29"/>
  <c r="J57" i="29" s="1"/>
  <c r="K57" i="29" s="1"/>
  <c r="L57" i="29" s="1"/>
  <c r="I45" i="29"/>
  <c r="J45" i="29" s="1"/>
  <c r="K45" i="29" s="1"/>
  <c r="L45" i="29" s="1"/>
  <c r="I28" i="29"/>
  <c r="J28" i="29" s="1"/>
  <c r="K28" i="29" s="1"/>
  <c r="L28" i="29" s="1"/>
  <c r="I69" i="29"/>
  <c r="J69" i="29" s="1"/>
  <c r="K69" i="29" s="1"/>
  <c r="L69" i="29" s="1"/>
  <c r="J40" i="63"/>
  <c r="K40" i="63" s="1"/>
  <c r="L40" i="63" s="1"/>
  <c r="M40" i="63" s="1"/>
  <c r="N40" i="63" s="1"/>
  <c r="I33" i="63"/>
  <c r="G38" i="82"/>
  <c r="G48" i="82"/>
  <c r="J31" i="132"/>
  <c r="K31" i="132" s="1"/>
  <c r="L31" i="132" s="1"/>
  <c r="M31" i="132" s="1"/>
  <c r="N31" i="132" s="1"/>
  <c r="O31" i="132" s="1"/>
  <c r="K30" i="79"/>
  <c r="L30" i="79" s="1"/>
  <c r="M30" i="79" s="1"/>
  <c r="N30" i="79" s="1"/>
  <c r="O30" i="79" s="1"/>
  <c r="H43" i="85"/>
  <c r="H33" i="85"/>
  <c r="I32" i="111"/>
  <c r="I32" i="112"/>
  <c r="H28" i="136"/>
  <c r="I28" i="136" s="1"/>
  <c r="J28" i="136" s="1"/>
  <c r="K28" i="136" s="1"/>
  <c r="G36" i="116"/>
  <c r="H36" i="116" s="1"/>
  <c r="I36" i="116" s="1"/>
  <c r="J36" i="116" s="1"/>
  <c r="K36" i="116" s="1"/>
  <c r="G29" i="116"/>
  <c r="H29" i="116" s="1"/>
  <c r="I29" i="116" s="1"/>
  <c r="J29" i="116" s="1"/>
  <c r="K29" i="116" s="1"/>
  <c r="H28" i="108"/>
  <c r="I28" i="108" s="1"/>
  <c r="J28" i="108" s="1"/>
  <c r="K28" i="108" s="1"/>
  <c r="K27" i="81"/>
  <c r="L27" i="81" s="1"/>
  <c r="M27" i="81" s="1"/>
  <c r="N27" i="81" s="1"/>
  <c r="O27" i="81" s="1"/>
  <c r="H49" i="86"/>
  <c r="H35" i="86"/>
  <c r="H46" i="87"/>
  <c r="H31" i="86"/>
  <c r="G44" i="82"/>
  <c r="J55" i="68"/>
  <c r="K55" i="68" s="1"/>
  <c r="L55" i="68" s="1"/>
  <c r="M55" i="68" s="1"/>
  <c r="N55" i="68" s="1"/>
  <c r="J38" i="119"/>
  <c r="K38" i="119" s="1"/>
  <c r="L38" i="119" s="1"/>
  <c r="M38" i="119" s="1"/>
  <c r="N38" i="119" s="1"/>
  <c r="O38" i="119" s="1"/>
  <c r="J57" i="119"/>
  <c r="K57" i="119" s="1"/>
  <c r="L57" i="119" s="1"/>
  <c r="M57" i="119" s="1"/>
  <c r="N57" i="119" s="1"/>
  <c r="O57" i="119" s="1"/>
  <c r="J49" i="119"/>
  <c r="K49" i="119" s="1"/>
  <c r="L49" i="119" s="1"/>
  <c r="M49" i="119" s="1"/>
  <c r="N49" i="119" s="1"/>
  <c r="O49" i="119" s="1"/>
  <c r="J43" i="122"/>
  <c r="K43" i="122" s="1"/>
  <c r="L43" i="122" s="1"/>
  <c r="M43" i="122" s="1"/>
  <c r="N43" i="122" s="1"/>
  <c r="O43" i="122" s="1"/>
  <c r="J31" i="122"/>
  <c r="K31" i="122" s="1"/>
  <c r="L31" i="122" s="1"/>
  <c r="M31" i="122" s="1"/>
  <c r="N31" i="122" s="1"/>
  <c r="O31" i="122" s="1"/>
  <c r="I49" i="53"/>
  <c r="J49" i="53" s="1"/>
  <c r="K49" i="53" s="1"/>
  <c r="L49" i="53" s="1"/>
  <c r="I37" i="53"/>
  <c r="J37" i="53" s="1"/>
  <c r="K37" i="53" s="1"/>
  <c r="L37" i="53" s="1"/>
  <c r="I29" i="53"/>
  <c r="J29" i="53" s="1"/>
  <c r="K29" i="53" s="1"/>
  <c r="L29" i="53" s="1"/>
  <c r="I44" i="54"/>
  <c r="J44" i="54" s="1"/>
  <c r="K44" i="54" s="1"/>
  <c r="L44" i="54" s="1"/>
  <c r="I32" i="54"/>
  <c r="J32" i="54" s="1"/>
  <c r="K32" i="54" s="1"/>
  <c r="L32" i="54" s="1"/>
  <c r="I40" i="112"/>
  <c r="J62" i="69"/>
  <c r="K62" i="69" s="1"/>
  <c r="L62" i="69" s="1"/>
  <c r="M62" i="69" s="1"/>
  <c r="N62" i="69" s="1"/>
  <c r="J59" i="69"/>
  <c r="K59" i="69" s="1"/>
  <c r="L59" i="69" s="1"/>
  <c r="M59" i="69" s="1"/>
  <c r="N59" i="69" s="1"/>
  <c r="J37" i="69"/>
  <c r="K37" i="69" s="1"/>
  <c r="L37" i="69" s="1"/>
  <c r="M37" i="69" s="1"/>
  <c r="N37" i="69" s="1"/>
  <c r="H46" i="55"/>
  <c r="I46" i="55" s="1"/>
  <c r="H35" i="55"/>
  <c r="I35" i="55" s="1"/>
  <c r="J54" i="123"/>
  <c r="K54" i="123" s="1"/>
  <c r="L54" i="123" s="1"/>
  <c r="M54" i="123" s="1"/>
  <c r="N54" i="123" s="1"/>
  <c r="O54" i="123" s="1"/>
  <c r="J42" i="123"/>
  <c r="K42" i="123" s="1"/>
  <c r="L42" i="123" s="1"/>
  <c r="M42" i="123" s="1"/>
  <c r="N42" i="123" s="1"/>
  <c r="O42" i="123" s="1"/>
  <c r="J32" i="123"/>
  <c r="K32" i="123" s="1"/>
  <c r="L32" i="123" s="1"/>
  <c r="M32" i="123" s="1"/>
  <c r="N32" i="123" s="1"/>
  <c r="O32" i="123" s="1"/>
  <c r="J44" i="120"/>
  <c r="K44" i="120" s="1"/>
  <c r="L44" i="120" s="1"/>
  <c r="M44" i="120" s="1"/>
  <c r="N44" i="120" s="1"/>
  <c r="O44" i="120" s="1"/>
  <c r="I55" i="29"/>
  <c r="J55" i="29" s="1"/>
  <c r="K55" i="29" s="1"/>
  <c r="L55" i="29" s="1"/>
  <c r="I51" i="29"/>
  <c r="J51" i="29" s="1"/>
  <c r="K51" i="29" s="1"/>
  <c r="L51" i="29" s="1"/>
  <c r="I47" i="29"/>
  <c r="J47" i="29" s="1"/>
  <c r="K47" i="29" s="1"/>
  <c r="L47" i="29" s="1"/>
  <c r="I43" i="29"/>
  <c r="J43" i="29" s="1"/>
  <c r="K43" i="29" s="1"/>
  <c r="L43" i="29" s="1"/>
  <c r="I39" i="29"/>
  <c r="J39" i="29" s="1"/>
  <c r="K39" i="29" s="1"/>
  <c r="L39" i="29" s="1"/>
  <c r="I35" i="29"/>
  <c r="J35" i="29" s="1"/>
  <c r="K35" i="29" s="1"/>
  <c r="L35" i="29" s="1"/>
  <c r="I62" i="29"/>
  <c r="J62" i="29" s="1"/>
  <c r="K62" i="29" s="1"/>
  <c r="L62" i="29" s="1"/>
  <c r="I42" i="63"/>
  <c r="I35" i="63"/>
  <c r="I31" i="63"/>
  <c r="H29" i="28"/>
  <c r="I29" i="28" s="1"/>
  <c r="H36" i="82"/>
  <c r="I36" i="82" s="1"/>
  <c r="J36" i="82" s="1"/>
  <c r="K36" i="82" s="1"/>
  <c r="J29" i="132"/>
  <c r="K29" i="132" s="1"/>
  <c r="L29" i="132" s="1"/>
  <c r="M29" i="132" s="1"/>
  <c r="N29" i="132" s="1"/>
  <c r="O29" i="132" s="1"/>
  <c r="K28" i="79"/>
  <c r="L28" i="79" s="1"/>
  <c r="M28" i="79" s="1"/>
  <c r="N28" i="79" s="1"/>
  <c r="O28" i="79" s="1"/>
  <c r="K35" i="79"/>
  <c r="L35" i="79" s="1"/>
  <c r="M35" i="79" s="1"/>
  <c r="N35" i="79" s="1"/>
  <c r="O35" i="79" s="1"/>
  <c r="H45" i="85"/>
  <c r="H42" i="85"/>
  <c r="H39" i="85"/>
  <c r="H54" i="85"/>
  <c r="H50" i="85"/>
  <c r="I38" i="111"/>
  <c r="I34" i="111"/>
  <c r="I30" i="111"/>
  <c r="I34" i="112"/>
  <c r="H30" i="136"/>
  <c r="I30" i="136" s="1"/>
  <c r="J30" i="136" s="1"/>
  <c r="K30" i="136" s="1"/>
  <c r="M26" i="136"/>
  <c r="H30" i="90"/>
  <c r="I30" i="90" s="1"/>
  <c r="J30" i="90" s="1"/>
  <c r="K30" i="90" s="1"/>
  <c r="G38" i="116"/>
  <c r="H38" i="116" s="1"/>
  <c r="I38" i="116" s="1"/>
  <c r="J38" i="116" s="1"/>
  <c r="K38" i="116" s="1"/>
  <c r="G34" i="116"/>
  <c r="H34" i="116" s="1"/>
  <c r="I34" i="116" s="1"/>
  <c r="J34" i="116" s="1"/>
  <c r="K34" i="116" s="1"/>
  <c r="G30" i="116"/>
  <c r="H30" i="116" s="1"/>
  <c r="I30" i="116" s="1"/>
  <c r="J30" i="116" s="1"/>
  <c r="K30" i="116" s="1"/>
  <c r="G40" i="116"/>
  <c r="H40" i="116" s="1"/>
  <c r="I40" i="116" s="1"/>
  <c r="J40" i="116" s="1"/>
  <c r="K40" i="116" s="1"/>
  <c r="G41" i="116"/>
  <c r="H41" i="116" s="1"/>
  <c r="I41" i="116" s="1"/>
  <c r="J41" i="116" s="1"/>
  <c r="K41" i="116" s="1"/>
  <c r="H30" i="108"/>
  <c r="I30" i="108" s="1"/>
  <c r="J30" i="108" s="1"/>
  <c r="K30" i="108" s="1"/>
  <c r="K33" i="81"/>
  <c r="L33" i="81" s="1"/>
  <c r="M33" i="81" s="1"/>
  <c r="N33" i="81" s="1"/>
  <c r="O33" i="81" s="1"/>
  <c r="K29" i="81"/>
  <c r="L29" i="81" s="1"/>
  <c r="M29" i="81" s="1"/>
  <c r="N29" i="81" s="1"/>
  <c r="O29" i="81" s="1"/>
  <c r="K25" i="81"/>
  <c r="L25" i="81" s="1"/>
  <c r="M25" i="81" s="1"/>
  <c r="N25" i="81" s="1"/>
  <c r="O25" i="81" s="1"/>
  <c r="K28" i="80"/>
  <c r="L28" i="80" s="1"/>
  <c r="M28" i="80" s="1"/>
  <c r="N28" i="80" s="1"/>
  <c r="O28" i="80" s="1"/>
  <c r="K39" i="80"/>
  <c r="L39" i="80" s="1"/>
  <c r="M39" i="80" s="1"/>
  <c r="N39" i="80" s="1"/>
  <c r="O39" i="80" s="1"/>
  <c r="H47" i="86"/>
  <c r="H40" i="86"/>
  <c r="H37" i="86"/>
  <c r="H33" i="86"/>
  <c r="H31" i="87"/>
  <c r="H48" i="87"/>
  <c r="H44" i="87"/>
  <c r="H30" i="86"/>
  <c r="H44" i="86"/>
  <c r="H50" i="86"/>
  <c r="G33" i="82"/>
  <c r="H46" i="82"/>
  <c r="I46" i="82" s="1"/>
  <c r="J46" i="82" s="1"/>
  <c r="K46" i="82" s="1"/>
  <c r="J29" i="68"/>
  <c r="K29" i="68" s="1"/>
  <c r="L29" i="68" s="1"/>
  <c r="M29" i="68" s="1"/>
  <c r="N29" i="68" s="1"/>
  <c r="J57" i="68"/>
  <c r="K57" i="68" s="1"/>
  <c r="L57" i="68" s="1"/>
  <c r="M57" i="68" s="1"/>
  <c r="N57" i="68" s="1"/>
  <c r="J53" i="68"/>
  <c r="K53" i="68" s="1"/>
  <c r="L53" i="68" s="1"/>
  <c r="M53" i="68" s="1"/>
  <c r="N53" i="68" s="1"/>
  <c r="J40" i="119"/>
  <c r="K40" i="119" s="1"/>
  <c r="L40" i="119" s="1"/>
  <c r="M40" i="119" s="1"/>
  <c r="N40" i="119" s="1"/>
  <c r="O40" i="119" s="1"/>
  <c r="J36" i="119"/>
  <c r="K36" i="119" s="1"/>
  <c r="L36" i="119" s="1"/>
  <c r="M36" i="119" s="1"/>
  <c r="N36" i="119" s="1"/>
  <c r="O36" i="119" s="1"/>
  <c r="J32" i="119"/>
  <c r="K32" i="119" s="1"/>
  <c r="L32" i="119" s="1"/>
  <c r="M32" i="119" s="1"/>
  <c r="N32" i="119" s="1"/>
  <c r="O32" i="119" s="1"/>
  <c r="J59" i="119"/>
  <c r="K59" i="119" s="1"/>
  <c r="L59" i="119" s="1"/>
  <c r="M59" i="119" s="1"/>
  <c r="N59" i="119" s="1"/>
  <c r="O59" i="119" s="1"/>
  <c r="J55" i="119"/>
  <c r="K55" i="119" s="1"/>
  <c r="L55" i="119" s="1"/>
  <c r="M55" i="119" s="1"/>
  <c r="N55" i="119" s="1"/>
  <c r="O55" i="119" s="1"/>
  <c r="J51" i="119"/>
  <c r="K51" i="119" s="1"/>
  <c r="L51" i="119" s="1"/>
  <c r="M51" i="119" s="1"/>
  <c r="N51" i="119" s="1"/>
  <c r="O51" i="119" s="1"/>
  <c r="J47" i="119"/>
  <c r="K47" i="119" s="1"/>
  <c r="L47" i="119" s="1"/>
  <c r="M47" i="119" s="1"/>
  <c r="N47" i="119" s="1"/>
  <c r="O47" i="119" s="1"/>
  <c r="J43" i="119"/>
  <c r="K43" i="119" s="1"/>
  <c r="L43" i="119" s="1"/>
  <c r="M43" i="119" s="1"/>
  <c r="N43" i="119" s="1"/>
  <c r="O43" i="119" s="1"/>
  <c r="J45" i="122"/>
  <c r="K45" i="122" s="1"/>
  <c r="L45" i="122" s="1"/>
  <c r="M45" i="122" s="1"/>
  <c r="N45" i="122" s="1"/>
  <c r="O45" i="122" s="1"/>
  <c r="J41" i="122"/>
  <c r="K41" i="122" s="1"/>
  <c r="L41" i="122" s="1"/>
  <c r="M41" i="122" s="1"/>
  <c r="N41" i="122" s="1"/>
  <c r="O41" i="122" s="1"/>
  <c r="J37" i="122"/>
  <c r="K37" i="122" s="1"/>
  <c r="L37" i="122" s="1"/>
  <c r="M37" i="122" s="1"/>
  <c r="N37" i="122" s="1"/>
  <c r="O37" i="122" s="1"/>
  <c r="J33" i="122"/>
  <c r="K33" i="122" s="1"/>
  <c r="L33" i="122" s="1"/>
  <c r="M33" i="122" s="1"/>
  <c r="N33" i="122" s="1"/>
  <c r="O33" i="122" s="1"/>
  <c r="J30" i="122"/>
  <c r="K30" i="122" s="1"/>
  <c r="L30" i="122" s="1"/>
  <c r="M30" i="122" s="1"/>
  <c r="N30" i="122" s="1"/>
  <c r="O30" i="122" s="1"/>
  <c r="I54" i="53"/>
  <c r="J54" i="53" s="1"/>
  <c r="K54" i="53" s="1"/>
  <c r="L54" i="53" s="1"/>
  <c r="I51" i="53"/>
  <c r="J51" i="53" s="1"/>
  <c r="K51" i="53" s="1"/>
  <c r="L51" i="53" s="1"/>
  <c r="I44" i="53"/>
  <c r="J44" i="53" s="1"/>
  <c r="K44" i="53" s="1"/>
  <c r="L44" i="53" s="1"/>
  <c r="I35" i="53"/>
  <c r="J35" i="53" s="1"/>
  <c r="K35" i="53" s="1"/>
  <c r="L35" i="53" s="1"/>
  <c r="I31" i="53"/>
  <c r="J31" i="53" s="1"/>
  <c r="K31" i="53" s="1"/>
  <c r="L31" i="53" s="1"/>
  <c r="I49" i="54"/>
  <c r="J49" i="54" s="1"/>
  <c r="K49" i="54" s="1"/>
  <c r="L49" i="54" s="1"/>
  <c r="I46" i="54"/>
  <c r="J46" i="54" s="1"/>
  <c r="K46" i="54" s="1"/>
  <c r="L46" i="54" s="1"/>
  <c r="I42" i="54"/>
  <c r="J42" i="54" s="1"/>
  <c r="K42" i="54" s="1"/>
  <c r="L42" i="54" s="1"/>
  <c r="I38" i="54"/>
  <c r="J38" i="54" s="1"/>
  <c r="K38" i="54" s="1"/>
  <c r="L38" i="54" s="1"/>
  <c r="I34" i="54"/>
  <c r="J34" i="54" s="1"/>
  <c r="K34" i="54" s="1"/>
  <c r="L34" i="54" s="1"/>
  <c r="I30" i="54"/>
  <c r="J30" i="54" s="1"/>
  <c r="K30" i="54" s="1"/>
  <c r="L30" i="54" s="1"/>
  <c r="J28" i="132"/>
  <c r="K28" i="132" s="1"/>
  <c r="L28" i="132" s="1"/>
  <c r="M28" i="132" s="1"/>
  <c r="N28" i="132" s="1"/>
  <c r="O28" i="132" s="1"/>
  <c r="H35" i="85"/>
  <c r="I46" i="112"/>
  <c r="I42" i="112"/>
  <c r="I38" i="112"/>
  <c r="J64" i="69"/>
  <c r="K64" i="69" s="1"/>
  <c r="L64" i="69" s="1"/>
  <c r="M64" i="69" s="1"/>
  <c r="N64" i="69" s="1"/>
  <c r="J61" i="69"/>
  <c r="K61" i="69" s="1"/>
  <c r="L61" i="69" s="1"/>
  <c r="M61" i="69" s="1"/>
  <c r="N61" i="69" s="1"/>
  <c r="J58" i="69"/>
  <c r="K58" i="69" s="1"/>
  <c r="L58" i="69" s="1"/>
  <c r="M58" i="69" s="1"/>
  <c r="N58" i="69" s="1"/>
  <c r="J54" i="69"/>
  <c r="K54" i="69" s="1"/>
  <c r="L54" i="69" s="1"/>
  <c r="M54" i="69" s="1"/>
  <c r="N54" i="69" s="1"/>
  <c r="J50" i="69"/>
  <c r="K50" i="69" s="1"/>
  <c r="L50" i="69" s="1"/>
  <c r="M50" i="69" s="1"/>
  <c r="N50" i="69" s="1"/>
  <c r="J47" i="69"/>
  <c r="K47" i="69" s="1"/>
  <c r="L47" i="69" s="1"/>
  <c r="M47" i="69" s="1"/>
  <c r="N47" i="69" s="1"/>
  <c r="J43" i="69"/>
  <c r="K43" i="69" s="1"/>
  <c r="L43" i="69" s="1"/>
  <c r="M43" i="69" s="1"/>
  <c r="N43" i="69" s="1"/>
  <c r="J39" i="69"/>
  <c r="K39" i="69" s="1"/>
  <c r="L39" i="69" s="1"/>
  <c r="M39" i="69" s="1"/>
  <c r="N39" i="69" s="1"/>
  <c r="J35" i="69"/>
  <c r="K35" i="69" s="1"/>
  <c r="L35" i="69" s="1"/>
  <c r="M35" i="69" s="1"/>
  <c r="N35" i="69" s="1"/>
  <c r="J32" i="69"/>
  <c r="K32" i="69" s="1"/>
  <c r="L32" i="69" s="1"/>
  <c r="M32" i="69" s="1"/>
  <c r="N32" i="69" s="1"/>
  <c r="G35" i="57"/>
  <c r="H35" i="57" s="1"/>
  <c r="I35" i="57" s="1"/>
  <c r="J35" i="57" s="1"/>
  <c r="K35" i="57" s="1"/>
  <c r="L35" i="57" s="1"/>
  <c r="H44" i="55"/>
  <c r="I44" i="55" s="1"/>
  <c r="H34" i="55"/>
  <c r="I34" i="55" s="1"/>
  <c r="H48" i="55"/>
  <c r="I48" i="55" s="1"/>
  <c r="J56" i="123"/>
  <c r="K56" i="123" s="1"/>
  <c r="L56" i="123" s="1"/>
  <c r="M56" i="123" s="1"/>
  <c r="N56" i="123" s="1"/>
  <c r="O56" i="123" s="1"/>
  <c r="J52" i="123"/>
  <c r="K52" i="123" s="1"/>
  <c r="L52" i="123" s="1"/>
  <c r="M52" i="123" s="1"/>
  <c r="N52" i="123" s="1"/>
  <c r="O52" i="123" s="1"/>
  <c r="J48" i="123"/>
  <c r="K48" i="123" s="1"/>
  <c r="L48" i="123" s="1"/>
  <c r="M48" i="123" s="1"/>
  <c r="N48" i="123" s="1"/>
  <c r="O48" i="123" s="1"/>
  <c r="J44" i="123"/>
  <c r="K44" i="123" s="1"/>
  <c r="L44" i="123" s="1"/>
  <c r="M44" i="123" s="1"/>
  <c r="N44" i="123" s="1"/>
  <c r="O44" i="123" s="1"/>
  <c r="J28" i="123"/>
  <c r="K28" i="123" s="1"/>
  <c r="L28" i="123" s="1"/>
  <c r="M28" i="123" s="1"/>
  <c r="N28" i="123" s="1"/>
  <c r="O28" i="123" s="1"/>
  <c r="J38" i="123"/>
  <c r="K38" i="123" s="1"/>
  <c r="L38" i="123" s="1"/>
  <c r="M38" i="123" s="1"/>
  <c r="N38" i="123" s="1"/>
  <c r="O38" i="123" s="1"/>
  <c r="J34" i="123"/>
  <c r="K34" i="123" s="1"/>
  <c r="L34" i="123" s="1"/>
  <c r="M34" i="123" s="1"/>
  <c r="N34" i="123" s="1"/>
  <c r="O34" i="123" s="1"/>
  <c r="J30" i="123"/>
  <c r="K30" i="123" s="1"/>
  <c r="L30" i="123" s="1"/>
  <c r="M30" i="123" s="1"/>
  <c r="N30" i="123" s="1"/>
  <c r="O30" i="123" s="1"/>
  <c r="J35" i="120"/>
  <c r="K35" i="120" s="1"/>
  <c r="L35" i="120" s="1"/>
  <c r="M35" i="120" s="1"/>
  <c r="N35" i="120" s="1"/>
  <c r="O35" i="120" s="1"/>
  <c r="J31" i="120"/>
  <c r="K31" i="120" s="1"/>
  <c r="L31" i="120" s="1"/>
  <c r="M31" i="120" s="1"/>
  <c r="N31" i="120" s="1"/>
  <c r="O31" i="120" s="1"/>
  <c r="J27" i="120"/>
  <c r="K27" i="120" s="1"/>
  <c r="L27" i="120" s="1"/>
  <c r="M27" i="120" s="1"/>
  <c r="N27" i="120" s="1"/>
  <c r="O27" i="120" s="1"/>
  <c r="J55" i="120"/>
  <c r="K55" i="120" s="1"/>
  <c r="L55" i="120" s="1"/>
  <c r="M55" i="120" s="1"/>
  <c r="N55" i="120" s="1"/>
  <c r="O55" i="120" s="1"/>
  <c r="J46" i="120"/>
  <c r="K46" i="120" s="1"/>
  <c r="L46" i="120" s="1"/>
  <c r="M46" i="120" s="1"/>
  <c r="N46" i="120" s="1"/>
  <c r="O46" i="120" s="1"/>
  <c r="J42" i="120"/>
  <c r="K42" i="120" s="1"/>
  <c r="L42" i="120" s="1"/>
  <c r="M42" i="120" s="1"/>
  <c r="N42" i="120" s="1"/>
  <c r="O42" i="120" s="1"/>
  <c r="J38" i="120"/>
  <c r="K38" i="120" s="1"/>
  <c r="L38" i="120" s="1"/>
  <c r="M38" i="120" s="1"/>
  <c r="N38" i="120" s="1"/>
  <c r="O38" i="120" s="1"/>
  <c r="I53" i="29"/>
  <c r="J53" i="29" s="1"/>
  <c r="K53" i="29" s="1"/>
  <c r="L53" i="29" s="1"/>
  <c r="I41" i="29"/>
  <c r="J41" i="29" s="1"/>
  <c r="K41" i="29" s="1"/>
  <c r="L41" i="29" s="1"/>
  <c r="I30" i="29"/>
  <c r="J30" i="29" s="1"/>
  <c r="K30" i="29" s="1"/>
  <c r="L30" i="29" s="1"/>
  <c r="I66" i="29"/>
  <c r="J66" i="29" s="1"/>
  <c r="K66" i="29" s="1"/>
  <c r="L66" i="29" s="1"/>
  <c r="I37" i="63"/>
  <c r="I30" i="63"/>
  <c r="K27" i="79"/>
  <c r="L27" i="79" s="1"/>
  <c r="M27" i="79" s="1"/>
  <c r="N27" i="79" s="1"/>
  <c r="O27" i="79" s="1"/>
  <c r="K33" i="79"/>
  <c r="L33" i="79" s="1"/>
  <c r="M33" i="79" s="1"/>
  <c r="N33" i="79" s="1"/>
  <c r="O33" i="79" s="1"/>
  <c r="H40" i="85"/>
  <c r="H52" i="85"/>
  <c r="I36" i="111"/>
  <c r="H28" i="90"/>
  <c r="I28" i="90" s="1"/>
  <c r="J28" i="90" s="1"/>
  <c r="K28" i="90" s="1"/>
  <c r="K31" i="81"/>
  <c r="L31" i="81" s="1"/>
  <c r="M31" i="81" s="1"/>
  <c r="N31" i="81" s="1"/>
  <c r="O31" i="81" s="1"/>
  <c r="K29" i="80"/>
  <c r="L29" i="80" s="1"/>
  <c r="M29" i="80" s="1"/>
  <c r="N29" i="80" s="1"/>
  <c r="O29" i="80" s="1"/>
  <c r="G29" i="82"/>
  <c r="J59" i="68"/>
  <c r="K59" i="68" s="1"/>
  <c r="L59" i="68" s="1"/>
  <c r="M59" i="68" s="1"/>
  <c r="N59" i="68" s="1"/>
  <c r="J53" i="119"/>
  <c r="K53" i="119" s="1"/>
  <c r="L53" i="119" s="1"/>
  <c r="M53" i="119" s="1"/>
  <c r="N53" i="119" s="1"/>
  <c r="O53" i="119" s="1"/>
  <c r="J45" i="119"/>
  <c r="K45" i="119" s="1"/>
  <c r="L45" i="119" s="1"/>
  <c r="M45" i="119" s="1"/>
  <c r="N45" i="119" s="1"/>
  <c r="O45" i="119" s="1"/>
  <c r="J39" i="122"/>
  <c r="K39" i="122" s="1"/>
  <c r="L39" i="122" s="1"/>
  <c r="M39" i="122" s="1"/>
  <c r="N39" i="122" s="1"/>
  <c r="O39" i="122" s="1"/>
  <c r="I40" i="53"/>
  <c r="J40" i="53" s="1"/>
  <c r="K40" i="53" s="1"/>
  <c r="L40" i="53" s="1"/>
  <c r="I33" i="53"/>
  <c r="J33" i="53" s="1"/>
  <c r="K33" i="53" s="1"/>
  <c r="L33" i="53" s="1"/>
  <c r="I47" i="54"/>
  <c r="J47" i="54" s="1"/>
  <c r="K47" i="54" s="1"/>
  <c r="L47" i="54" s="1"/>
  <c r="I36" i="54"/>
  <c r="J36" i="54" s="1"/>
  <c r="K36" i="54" s="1"/>
  <c r="L36" i="54" s="1"/>
  <c r="J26" i="132"/>
  <c r="K26" i="132" s="1"/>
  <c r="L26" i="132" s="1"/>
  <c r="M26" i="132" s="1"/>
  <c r="N26" i="132" s="1"/>
  <c r="O26" i="132" s="1"/>
  <c r="I48" i="112"/>
  <c r="J28" i="69"/>
  <c r="K28" i="69" s="1"/>
  <c r="L28" i="69" s="1"/>
  <c r="M28" i="69" s="1"/>
  <c r="N28" i="69" s="1"/>
  <c r="J56" i="69"/>
  <c r="K56" i="69" s="1"/>
  <c r="L56" i="69" s="1"/>
  <c r="M56" i="69" s="1"/>
  <c r="N56" i="69" s="1"/>
  <c r="J45" i="69"/>
  <c r="K45" i="69" s="1"/>
  <c r="L45" i="69" s="1"/>
  <c r="M45" i="69" s="1"/>
  <c r="N45" i="69" s="1"/>
  <c r="J30" i="69"/>
  <c r="K30" i="69" s="1"/>
  <c r="L30" i="69" s="1"/>
  <c r="M30" i="69" s="1"/>
  <c r="N30" i="69" s="1"/>
  <c r="H32" i="55"/>
  <c r="I32" i="55" s="1"/>
  <c r="J50" i="123"/>
  <c r="K50" i="123" s="1"/>
  <c r="L50" i="123" s="1"/>
  <c r="M50" i="123" s="1"/>
  <c r="N50" i="123" s="1"/>
  <c r="O50" i="123" s="1"/>
  <c r="J40" i="123"/>
  <c r="K40" i="123" s="1"/>
  <c r="L40" i="123" s="1"/>
  <c r="M40" i="123" s="1"/>
  <c r="N40" i="123" s="1"/>
  <c r="O40" i="123" s="1"/>
  <c r="J33" i="120"/>
  <c r="K33" i="120" s="1"/>
  <c r="L33" i="120" s="1"/>
  <c r="M33" i="120" s="1"/>
  <c r="N33" i="120" s="1"/>
  <c r="O33" i="120" s="1"/>
  <c r="J29" i="120"/>
  <c r="K29" i="120" s="1"/>
  <c r="L29" i="120" s="1"/>
  <c r="M29" i="120" s="1"/>
  <c r="N29" i="120" s="1"/>
  <c r="O29" i="120" s="1"/>
  <c r="J48" i="120"/>
  <c r="K48" i="120" s="1"/>
  <c r="L48" i="120" s="1"/>
  <c r="M48" i="120" s="1"/>
  <c r="N48" i="120" s="1"/>
  <c r="O48" i="120" s="1"/>
  <c r="J36" i="120"/>
  <c r="K36" i="120" s="1"/>
  <c r="L36" i="120" s="1"/>
  <c r="M36" i="120" s="1"/>
  <c r="N36" i="120" s="1"/>
  <c r="O36" i="120" s="1"/>
  <c r="I59" i="29"/>
  <c r="J59" i="29" s="1"/>
  <c r="K59" i="29" s="1"/>
  <c r="L59" i="29" s="1"/>
  <c r="I58" i="29"/>
  <c r="J58" i="29" s="1"/>
  <c r="K58" i="29" s="1"/>
  <c r="L58" i="29" s="1"/>
  <c r="I54" i="29"/>
  <c r="J54" i="29" s="1"/>
  <c r="K54" i="29" s="1"/>
  <c r="L54" i="29" s="1"/>
  <c r="I50" i="29"/>
  <c r="J50" i="29" s="1"/>
  <c r="K50" i="29" s="1"/>
  <c r="L50" i="29" s="1"/>
  <c r="I46" i="29"/>
  <c r="J46" i="29" s="1"/>
  <c r="K46" i="29" s="1"/>
  <c r="L46" i="29" s="1"/>
  <c r="I42" i="29"/>
  <c r="J42" i="29" s="1"/>
  <c r="K42" i="29" s="1"/>
  <c r="L42" i="29" s="1"/>
  <c r="I38" i="29"/>
  <c r="J38" i="29" s="1"/>
  <c r="K38" i="29" s="1"/>
  <c r="L38" i="29" s="1"/>
  <c r="I34" i="29"/>
  <c r="J34" i="29" s="1"/>
  <c r="K34" i="29" s="1"/>
  <c r="L34" i="29" s="1"/>
  <c r="I31" i="29"/>
  <c r="J31" i="29" s="1"/>
  <c r="K31" i="29" s="1"/>
  <c r="L31" i="29" s="1"/>
  <c r="I70" i="29"/>
  <c r="J70" i="29" s="1"/>
  <c r="K70" i="29" s="1"/>
  <c r="L70" i="29" s="1"/>
  <c r="I67" i="29"/>
  <c r="J67" i="29" s="1"/>
  <c r="K67" i="29" s="1"/>
  <c r="L67" i="29" s="1"/>
  <c r="I41" i="63"/>
  <c r="I38" i="63"/>
  <c r="I34" i="63"/>
  <c r="J30" i="121"/>
  <c r="K30" i="121" s="1"/>
  <c r="L30" i="121" s="1"/>
  <c r="M30" i="121" s="1"/>
  <c r="N30" i="121" s="1"/>
  <c r="O30" i="121" s="1"/>
  <c r="G39" i="82"/>
  <c r="G35" i="82"/>
  <c r="J32" i="132"/>
  <c r="K32" i="132" s="1"/>
  <c r="L32" i="132" s="1"/>
  <c r="M32" i="132" s="1"/>
  <c r="N32" i="132" s="1"/>
  <c r="O32" i="132" s="1"/>
  <c r="K25" i="79"/>
  <c r="L25" i="79" s="1"/>
  <c r="M25" i="79" s="1"/>
  <c r="N25" i="79" s="1"/>
  <c r="O25" i="79" s="1"/>
  <c r="K40" i="79"/>
  <c r="L40" i="79" s="1"/>
  <c r="M40" i="79" s="1"/>
  <c r="N40" i="79" s="1"/>
  <c r="O40" i="79" s="1"/>
  <c r="K37" i="79"/>
  <c r="L37" i="79" s="1"/>
  <c r="M37" i="79" s="1"/>
  <c r="N37" i="79" s="1"/>
  <c r="O37" i="79" s="1"/>
  <c r="K34" i="79"/>
  <c r="L34" i="79" s="1"/>
  <c r="M34" i="79" s="1"/>
  <c r="N34" i="79" s="1"/>
  <c r="O34" i="79" s="1"/>
  <c r="K31" i="79"/>
  <c r="L31" i="79" s="1"/>
  <c r="M31" i="79" s="1"/>
  <c r="N31" i="79" s="1"/>
  <c r="O31" i="79" s="1"/>
  <c r="H48" i="85"/>
  <c r="H44" i="85"/>
  <c r="H41" i="85"/>
  <c r="H38" i="85"/>
  <c r="H29" i="85"/>
  <c r="H31" i="85"/>
  <c r="I53" i="85"/>
  <c r="J53" i="85" s="1"/>
  <c r="K53" i="85" s="1"/>
  <c r="L53" i="85" s="1"/>
  <c r="I37" i="111"/>
  <c r="I33" i="111"/>
  <c r="I29" i="111"/>
  <c r="I33" i="112"/>
  <c r="H29" i="136"/>
  <c r="I29" i="136" s="1"/>
  <c r="J29" i="136" s="1"/>
  <c r="K29" i="136" s="1"/>
  <c r="H27" i="90"/>
  <c r="I27" i="90" s="1"/>
  <c r="J27" i="90" s="1"/>
  <c r="K27" i="90" s="1"/>
  <c r="H29" i="90"/>
  <c r="I29" i="90" s="1"/>
  <c r="J29" i="90" s="1"/>
  <c r="K29" i="90" s="1"/>
  <c r="G37" i="116"/>
  <c r="H37" i="116" s="1"/>
  <c r="I37" i="116" s="1"/>
  <c r="J37" i="116" s="1"/>
  <c r="K37" i="116" s="1"/>
  <c r="G33" i="116"/>
  <c r="H33" i="116" s="1"/>
  <c r="I33" i="116" s="1"/>
  <c r="J33" i="116" s="1"/>
  <c r="K33" i="116" s="1"/>
  <c r="G27" i="116"/>
  <c r="H27" i="116" s="1"/>
  <c r="I27" i="116" s="1"/>
  <c r="J27" i="116" s="1"/>
  <c r="K27" i="116" s="1"/>
  <c r="H33" i="108"/>
  <c r="I33" i="108" s="1"/>
  <c r="J33" i="108" s="1"/>
  <c r="K33" i="108" s="1"/>
  <c r="H29" i="108"/>
  <c r="I29" i="108" s="1"/>
  <c r="J29" i="108" s="1"/>
  <c r="K29" i="108" s="1"/>
  <c r="K32" i="81"/>
  <c r="L32" i="81" s="1"/>
  <c r="M32" i="81" s="1"/>
  <c r="N32" i="81" s="1"/>
  <c r="O32" i="81" s="1"/>
  <c r="K28" i="81"/>
  <c r="L28" i="81" s="1"/>
  <c r="M28" i="81" s="1"/>
  <c r="N28" i="81" s="1"/>
  <c r="O28" i="81" s="1"/>
  <c r="K24" i="81"/>
  <c r="L24" i="81" s="1"/>
  <c r="M24" i="81" s="1"/>
  <c r="N24" i="81" s="1"/>
  <c r="O24" i="81" s="1"/>
  <c r="K30" i="80"/>
  <c r="L30" i="80" s="1"/>
  <c r="M30" i="80" s="1"/>
  <c r="N30" i="80" s="1"/>
  <c r="O30" i="80" s="1"/>
  <c r="K38" i="80"/>
  <c r="L38" i="80" s="1"/>
  <c r="M38" i="80" s="1"/>
  <c r="N38" i="80" s="1"/>
  <c r="O38" i="80" s="1"/>
  <c r="H39" i="86"/>
  <c r="H36" i="86"/>
  <c r="H30" i="87"/>
  <c r="H47" i="87"/>
  <c r="H41" i="87"/>
  <c r="H43" i="87"/>
  <c r="H32" i="86"/>
  <c r="H43" i="86"/>
  <c r="G30" i="82"/>
  <c r="G45" i="82"/>
  <c r="J28" i="68"/>
  <c r="K28" i="68" s="1"/>
  <c r="L28" i="68" s="1"/>
  <c r="M28" i="68" s="1"/>
  <c r="N28" i="68" s="1"/>
  <c r="J48" i="68"/>
  <c r="K48" i="68" s="1"/>
  <c r="L48" i="68" s="1"/>
  <c r="M48" i="68" s="1"/>
  <c r="N48" i="68" s="1"/>
  <c r="J56" i="68"/>
  <c r="K56" i="68" s="1"/>
  <c r="L56" i="68" s="1"/>
  <c r="M56" i="68" s="1"/>
  <c r="N56" i="68" s="1"/>
  <c r="J52" i="68"/>
  <c r="K52" i="68" s="1"/>
  <c r="L52" i="68" s="1"/>
  <c r="M52" i="68" s="1"/>
  <c r="N52" i="68" s="1"/>
  <c r="J49" i="68"/>
  <c r="K49" i="68" s="1"/>
  <c r="L49" i="68" s="1"/>
  <c r="M49" i="68" s="1"/>
  <c r="N49" i="68" s="1"/>
  <c r="J39" i="119"/>
  <c r="K39" i="119" s="1"/>
  <c r="L39" i="119" s="1"/>
  <c r="M39" i="119" s="1"/>
  <c r="N39" i="119" s="1"/>
  <c r="O39" i="119" s="1"/>
  <c r="J35" i="119"/>
  <c r="K35" i="119" s="1"/>
  <c r="L35" i="119" s="1"/>
  <c r="M35" i="119" s="1"/>
  <c r="N35" i="119" s="1"/>
  <c r="O35" i="119" s="1"/>
  <c r="J31" i="119"/>
  <c r="K31" i="119" s="1"/>
  <c r="L31" i="119" s="1"/>
  <c r="M31" i="119" s="1"/>
  <c r="N31" i="119" s="1"/>
  <c r="O31" i="119" s="1"/>
  <c r="J58" i="119"/>
  <c r="K58" i="119" s="1"/>
  <c r="L58" i="119" s="1"/>
  <c r="M58" i="119" s="1"/>
  <c r="N58" i="119" s="1"/>
  <c r="O58" i="119" s="1"/>
  <c r="J54" i="119"/>
  <c r="K54" i="119" s="1"/>
  <c r="L54" i="119" s="1"/>
  <c r="M54" i="119" s="1"/>
  <c r="N54" i="119" s="1"/>
  <c r="O54" i="119" s="1"/>
  <c r="J46" i="119"/>
  <c r="K46" i="119" s="1"/>
  <c r="L46" i="119" s="1"/>
  <c r="M46" i="119" s="1"/>
  <c r="N46" i="119" s="1"/>
  <c r="O46" i="119" s="1"/>
  <c r="J42" i="119"/>
  <c r="K42" i="119" s="1"/>
  <c r="L42" i="119" s="1"/>
  <c r="M42" i="119" s="1"/>
  <c r="N42" i="119" s="1"/>
  <c r="O42" i="119" s="1"/>
  <c r="J44" i="122"/>
  <c r="K44" i="122" s="1"/>
  <c r="L44" i="122" s="1"/>
  <c r="M44" i="122" s="1"/>
  <c r="N44" i="122" s="1"/>
  <c r="O44" i="122" s="1"/>
  <c r="J40" i="122"/>
  <c r="K40" i="122" s="1"/>
  <c r="L40" i="122" s="1"/>
  <c r="M40" i="122" s="1"/>
  <c r="N40" i="122" s="1"/>
  <c r="O40" i="122" s="1"/>
  <c r="J36" i="122"/>
  <c r="K36" i="122" s="1"/>
  <c r="L36" i="122" s="1"/>
  <c r="M36" i="122" s="1"/>
  <c r="N36" i="122" s="1"/>
  <c r="O36" i="122" s="1"/>
  <c r="J32" i="122"/>
  <c r="K32" i="122" s="1"/>
  <c r="L32" i="122" s="1"/>
  <c r="M32" i="122" s="1"/>
  <c r="N32" i="122" s="1"/>
  <c r="O32" i="122" s="1"/>
  <c r="J29" i="122"/>
  <c r="K29" i="122" s="1"/>
  <c r="L29" i="122" s="1"/>
  <c r="M29" i="122" s="1"/>
  <c r="N29" i="122" s="1"/>
  <c r="O29" i="122" s="1"/>
  <c r="J60" i="119"/>
  <c r="K60" i="119" s="1"/>
  <c r="L60" i="119" s="1"/>
  <c r="M60" i="119" s="1"/>
  <c r="N60" i="119" s="1"/>
  <c r="O60" i="119" s="1"/>
  <c r="I50" i="53"/>
  <c r="J50" i="53" s="1"/>
  <c r="K50" i="53" s="1"/>
  <c r="L50" i="53" s="1"/>
  <c r="I41" i="53"/>
  <c r="J41" i="53" s="1"/>
  <c r="K41" i="53" s="1"/>
  <c r="L41" i="53" s="1"/>
  <c r="I38" i="53"/>
  <c r="J38" i="53" s="1"/>
  <c r="K38" i="53" s="1"/>
  <c r="L38" i="53" s="1"/>
  <c r="I34" i="53"/>
  <c r="J34" i="53" s="1"/>
  <c r="K34" i="53" s="1"/>
  <c r="L34" i="53" s="1"/>
  <c r="I30" i="53"/>
  <c r="J30" i="53" s="1"/>
  <c r="K30" i="53" s="1"/>
  <c r="L30" i="53" s="1"/>
  <c r="I48" i="54"/>
  <c r="J48" i="54" s="1"/>
  <c r="K48" i="54" s="1"/>
  <c r="L48" i="54" s="1"/>
  <c r="I45" i="54"/>
  <c r="J45" i="54" s="1"/>
  <c r="K45" i="54" s="1"/>
  <c r="L45" i="54" s="1"/>
  <c r="I41" i="54"/>
  <c r="J41" i="54" s="1"/>
  <c r="K41" i="54" s="1"/>
  <c r="L41" i="54" s="1"/>
  <c r="I37" i="54"/>
  <c r="J37" i="54" s="1"/>
  <c r="K37" i="54" s="1"/>
  <c r="L37" i="54" s="1"/>
  <c r="I33" i="54"/>
  <c r="J33" i="54" s="1"/>
  <c r="K33" i="54" s="1"/>
  <c r="L33" i="54" s="1"/>
  <c r="I29" i="54"/>
  <c r="J29" i="54" s="1"/>
  <c r="K29" i="54" s="1"/>
  <c r="L29" i="54" s="1"/>
  <c r="J27" i="132"/>
  <c r="K27" i="132" s="1"/>
  <c r="L27" i="132" s="1"/>
  <c r="M27" i="132" s="1"/>
  <c r="N27" i="132" s="1"/>
  <c r="O27" i="132" s="1"/>
  <c r="H34" i="85"/>
  <c r="I49" i="112"/>
  <c r="I45" i="112"/>
  <c r="I41" i="112"/>
  <c r="I37" i="112"/>
  <c r="J63" i="69"/>
  <c r="K63" i="69" s="1"/>
  <c r="L63" i="69" s="1"/>
  <c r="M63" i="69" s="1"/>
  <c r="N63" i="69" s="1"/>
  <c r="J60" i="69"/>
  <c r="K60" i="69" s="1"/>
  <c r="L60" i="69" s="1"/>
  <c r="M60" i="69" s="1"/>
  <c r="N60" i="69" s="1"/>
  <c r="J57" i="69"/>
  <c r="K57" i="69" s="1"/>
  <c r="L57" i="69" s="1"/>
  <c r="M57" i="69" s="1"/>
  <c r="N57" i="69" s="1"/>
  <c r="J53" i="69"/>
  <c r="K53" i="69" s="1"/>
  <c r="L53" i="69" s="1"/>
  <c r="M53" i="69" s="1"/>
  <c r="N53" i="69" s="1"/>
  <c r="J46" i="69"/>
  <c r="K46" i="69" s="1"/>
  <c r="L46" i="69" s="1"/>
  <c r="M46" i="69" s="1"/>
  <c r="N46" i="69" s="1"/>
  <c r="J42" i="69"/>
  <c r="K42" i="69" s="1"/>
  <c r="L42" i="69" s="1"/>
  <c r="M42" i="69" s="1"/>
  <c r="N42" i="69" s="1"/>
  <c r="J38" i="69"/>
  <c r="K38" i="69" s="1"/>
  <c r="L38" i="69" s="1"/>
  <c r="M38" i="69" s="1"/>
  <c r="N38" i="69" s="1"/>
  <c r="J34" i="69"/>
  <c r="K34" i="69" s="1"/>
  <c r="L34" i="69" s="1"/>
  <c r="M34" i="69" s="1"/>
  <c r="N34" i="69" s="1"/>
  <c r="J31" i="69"/>
  <c r="K31" i="69" s="1"/>
  <c r="L31" i="69" s="1"/>
  <c r="M31" i="69" s="1"/>
  <c r="N31" i="69" s="1"/>
  <c r="M34" i="57"/>
  <c r="N34" i="57" s="1"/>
  <c r="O34" i="57" s="1"/>
  <c r="H40" i="55"/>
  <c r="I40" i="55" s="1"/>
  <c r="H36" i="55"/>
  <c r="I36" i="55" s="1"/>
  <c r="H47" i="55"/>
  <c r="I47" i="55" s="1"/>
  <c r="J55" i="123"/>
  <c r="K55" i="123" s="1"/>
  <c r="L55" i="123" s="1"/>
  <c r="M55" i="123" s="1"/>
  <c r="N55" i="123" s="1"/>
  <c r="O55" i="123" s="1"/>
  <c r="J51" i="123"/>
  <c r="K51" i="123" s="1"/>
  <c r="L51" i="123" s="1"/>
  <c r="M51" i="123" s="1"/>
  <c r="N51" i="123" s="1"/>
  <c r="O51" i="123" s="1"/>
  <c r="J47" i="123"/>
  <c r="K47" i="123" s="1"/>
  <c r="L47" i="123" s="1"/>
  <c r="M47" i="123" s="1"/>
  <c r="N47" i="123" s="1"/>
  <c r="O47" i="123" s="1"/>
  <c r="J43" i="123"/>
  <c r="K43" i="123" s="1"/>
  <c r="L43" i="123" s="1"/>
  <c r="M43" i="123" s="1"/>
  <c r="N43" i="123" s="1"/>
  <c r="O43" i="123" s="1"/>
  <c r="J29" i="123"/>
  <c r="K29" i="123" s="1"/>
  <c r="L29" i="123" s="1"/>
  <c r="M29" i="123" s="1"/>
  <c r="N29" i="123" s="1"/>
  <c r="O29" i="123" s="1"/>
  <c r="J37" i="123"/>
  <c r="K37" i="123" s="1"/>
  <c r="L37" i="123" s="1"/>
  <c r="M37" i="123" s="1"/>
  <c r="N37" i="123" s="1"/>
  <c r="O37" i="123" s="1"/>
  <c r="J33" i="123"/>
  <c r="K33" i="123" s="1"/>
  <c r="L33" i="123" s="1"/>
  <c r="M33" i="123" s="1"/>
  <c r="N33" i="123" s="1"/>
  <c r="O33" i="123" s="1"/>
  <c r="J34" i="120"/>
  <c r="K34" i="120" s="1"/>
  <c r="L34" i="120" s="1"/>
  <c r="M34" i="120" s="1"/>
  <c r="N34" i="120" s="1"/>
  <c r="O34" i="120" s="1"/>
  <c r="J30" i="120"/>
  <c r="K30" i="120" s="1"/>
  <c r="L30" i="120" s="1"/>
  <c r="M30" i="120" s="1"/>
  <c r="N30" i="120" s="1"/>
  <c r="O30" i="120" s="1"/>
  <c r="J49" i="120"/>
  <c r="K49" i="120" s="1"/>
  <c r="L49" i="120" s="1"/>
  <c r="M49" i="120" s="1"/>
  <c r="N49" i="120" s="1"/>
  <c r="O49" i="120" s="1"/>
  <c r="J45" i="120"/>
  <c r="K45" i="120" s="1"/>
  <c r="L45" i="120" s="1"/>
  <c r="M45" i="120" s="1"/>
  <c r="N45" i="120" s="1"/>
  <c r="O45" i="120" s="1"/>
  <c r="J41" i="120"/>
  <c r="K41" i="120" s="1"/>
  <c r="L41" i="120" s="1"/>
  <c r="M41" i="120" s="1"/>
  <c r="N41" i="120" s="1"/>
  <c r="O41" i="120" s="1"/>
  <c r="J37" i="120"/>
  <c r="K37" i="120" s="1"/>
  <c r="L37" i="120" s="1"/>
  <c r="M37" i="120" s="1"/>
  <c r="N37" i="120" s="1"/>
  <c r="O37" i="120" s="1"/>
  <c r="J76" i="121"/>
  <c r="K76" i="121" s="1"/>
  <c r="L76" i="121" s="1"/>
  <c r="M76" i="121" s="1"/>
  <c r="N76" i="121" s="1"/>
  <c r="O76" i="121" s="1"/>
  <c r="J75" i="121"/>
  <c r="K75" i="121" s="1"/>
  <c r="L75" i="121" s="1"/>
  <c r="M75" i="121" s="1"/>
  <c r="N75" i="121" s="1"/>
  <c r="O75" i="121" s="1"/>
  <c r="Q35" i="118"/>
  <c r="R35" i="118" s="1"/>
  <c r="Q30" i="118"/>
  <c r="I28" i="118"/>
  <c r="Q29" i="118"/>
  <c r="Q35" i="121"/>
  <c r="R35" i="121" s="1"/>
  <c r="Q33" i="121"/>
  <c r="R33" i="121" s="1"/>
  <c r="A39" i="118"/>
  <c r="A40" i="118"/>
  <c r="A41" i="118"/>
  <c r="A42" i="118"/>
  <c r="A43" i="118"/>
  <c r="Q37" i="118"/>
  <c r="R37" i="118" s="1"/>
  <c r="Q34" i="118"/>
  <c r="R34" i="118" s="1"/>
  <c r="D31" i="28"/>
  <c r="E31" i="28" s="1"/>
  <c r="F31" i="28" s="1"/>
  <c r="G31" i="28" s="1"/>
  <c r="D30" i="28"/>
  <c r="E30" i="28" s="1"/>
  <c r="F30" i="28" s="1"/>
  <c r="G30" i="28" s="1"/>
  <c r="A39" i="67"/>
  <c r="A37" i="67"/>
  <c r="J33" i="55" l="1"/>
  <c r="K33" i="55" s="1"/>
  <c r="L33" i="55" s="1"/>
  <c r="M33" i="55" s="1"/>
  <c r="J28" i="28"/>
  <c r="K28" i="28" s="1"/>
  <c r="L28" i="28" s="1"/>
  <c r="M28" i="28" s="1"/>
  <c r="J41" i="55"/>
  <c r="K41" i="55" s="1"/>
  <c r="L41" i="55" s="1"/>
  <c r="M41" i="55" s="1"/>
  <c r="J49" i="55"/>
  <c r="K49" i="55" s="1"/>
  <c r="L49" i="55" s="1"/>
  <c r="M49" i="55" s="1"/>
  <c r="J37" i="55"/>
  <c r="K37" i="55" s="1"/>
  <c r="L37" i="55" s="1"/>
  <c r="M37" i="55" s="1"/>
  <c r="J27" i="28"/>
  <c r="K27" i="28" s="1"/>
  <c r="L27" i="28" s="1"/>
  <c r="M27" i="28" s="1"/>
  <c r="J45" i="55"/>
  <c r="K45" i="55" s="1"/>
  <c r="L45" i="55" s="1"/>
  <c r="M45" i="55" s="1"/>
  <c r="Q29" i="123"/>
  <c r="R29" i="123" s="1"/>
  <c r="J28" i="118"/>
  <c r="K28" i="118" s="1"/>
  <c r="L28" i="118" s="1"/>
  <c r="M28" i="118" s="1"/>
  <c r="N28" i="118" s="1"/>
  <c r="O28" i="118" s="1"/>
  <c r="Q56" i="123"/>
  <c r="M35" i="57"/>
  <c r="N35" i="57" s="1"/>
  <c r="O35" i="57" s="1"/>
  <c r="J42" i="112"/>
  <c r="K42" i="112" s="1"/>
  <c r="L42" i="112" s="1"/>
  <c r="M42" i="112" s="1"/>
  <c r="N42" i="112" s="1"/>
  <c r="I35" i="85"/>
  <c r="J35" i="85" s="1"/>
  <c r="K35" i="85" s="1"/>
  <c r="L35" i="85" s="1"/>
  <c r="Q53" i="68"/>
  <c r="R53" i="68" s="1"/>
  <c r="I50" i="86"/>
  <c r="J50" i="86" s="1"/>
  <c r="K50" i="86" s="1"/>
  <c r="L50" i="86" s="1"/>
  <c r="I48" i="87"/>
  <c r="J48" i="87" s="1"/>
  <c r="K48" i="87" s="1"/>
  <c r="L48" i="87" s="1"/>
  <c r="I40" i="86"/>
  <c r="J40" i="86" s="1"/>
  <c r="K40" i="86" s="1"/>
  <c r="L40" i="86" s="1"/>
  <c r="Q43" i="123"/>
  <c r="J47" i="55"/>
  <c r="K47" i="55" s="1"/>
  <c r="L47" i="55" s="1"/>
  <c r="M47" i="55" s="1"/>
  <c r="J41" i="112"/>
  <c r="K41" i="112" s="1"/>
  <c r="L41" i="112" s="1"/>
  <c r="M41" i="112" s="1"/>
  <c r="N41" i="112" s="1"/>
  <c r="J49" i="112"/>
  <c r="K49" i="112" s="1"/>
  <c r="L49" i="112" s="1"/>
  <c r="M49" i="112" s="1"/>
  <c r="N49" i="112" s="1"/>
  <c r="H30" i="82"/>
  <c r="I30" i="82" s="1"/>
  <c r="J30" i="82" s="1"/>
  <c r="K30" i="82" s="1"/>
  <c r="I32" i="86"/>
  <c r="J32" i="86" s="1"/>
  <c r="K32" i="86" s="1"/>
  <c r="L32" i="86" s="1"/>
  <c r="I30" i="87"/>
  <c r="J30" i="87" s="1"/>
  <c r="K30" i="87" s="1"/>
  <c r="L30" i="87" s="1"/>
  <c r="J33" i="112"/>
  <c r="K33" i="112" s="1"/>
  <c r="L33" i="112" s="1"/>
  <c r="M33" i="112" s="1"/>
  <c r="N33" i="112" s="1"/>
  <c r="I29" i="85"/>
  <c r="J29" i="85" s="1"/>
  <c r="K29" i="85" s="1"/>
  <c r="L29" i="85" s="1"/>
  <c r="I48" i="85"/>
  <c r="J48" i="85" s="1"/>
  <c r="K48" i="85" s="1"/>
  <c r="L48" i="85" s="1"/>
  <c r="H35" i="82"/>
  <c r="I35" i="82" s="1"/>
  <c r="J35" i="82" s="1"/>
  <c r="K35" i="82" s="1"/>
  <c r="J34" i="63"/>
  <c r="K34" i="63" s="1"/>
  <c r="L34" i="63" s="1"/>
  <c r="M34" i="63" s="1"/>
  <c r="N34" i="63" s="1"/>
  <c r="I52" i="85"/>
  <c r="J52" i="85" s="1"/>
  <c r="K52" i="85" s="1"/>
  <c r="L52" i="85" s="1"/>
  <c r="J37" i="63"/>
  <c r="K37" i="63" s="1"/>
  <c r="L37" i="63" s="1"/>
  <c r="M37" i="63" s="1"/>
  <c r="N37" i="63" s="1"/>
  <c r="J30" i="111"/>
  <c r="K30" i="111" s="1"/>
  <c r="L30" i="111" s="1"/>
  <c r="M30" i="111" s="1"/>
  <c r="N30" i="111" s="1"/>
  <c r="I50" i="85"/>
  <c r="J50" i="85" s="1"/>
  <c r="K50" i="85" s="1"/>
  <c r="L50" i="85" s="1"/>
  <c r="I45" i="85"/>
  <c r="J45" i="85" s="1"/>
  <c r="K45" i="85" s="1"/>
  <c r="L45" i="85" s="1"/>
  <c r="Q32" i="123"/>
  <c r="J40" i="112"/>
  <c r="K40" i="112" s="1"/>
  <c r="L40" i="112" s="1"/>
  <c r="M40" i="112" s="1"/>
  <c r="N40" i="112" s="1"/>
  <c r="I46" i="87"/>
  <c r="J46" i="87" s="1"/>
  <c r="K46" i="87" s="1"/>
  <c r="L46" i="87" s="1"/>
  <c r="I49" i="86"/>
  <c r="J49" i="86" s="1"/>
  <c r="K49" i="86" s="1"/>
  <c r="L49" i="86" s="1"/>
  <c r="J32" i="112"/>
  <c r="K32" i="112" s="1"/>
  <c r="L32" i="112" s="1"/>
  <c r="M32" i="112" s="1"/>
  <c r="N32" i="112" s="1"/>
  <c r="I43" i="85"/>
  <c r="J43" i="85" s="1"/>
  <c r="K43" i="85" s="1"/>
  <c r="L43" i="85" s="1"/>
  <c r="H38" i="82"/>
  <c r="I38" i="82" s="1"/>
  <c r="J38" i="82" s="1"/>
  <c r="K38" i="82" s="1"/>
  <c r="J33" i="63"/>
  <c r="K33" i="63" s="1"/>
  <c r="L33" i="63" s="1"/>
  <c r="M33" i="63" s="1"/>
  <c r="N33" i="63" s="1"/>
  <c r="Q31" i="123"/>
  <c r="Q39" i="123"/>
  <c r="Q45" i="123"/>
  <c r="Q53" i="123"/>
  <c r="J38" i="55"/>
  <c r="K38" i="55" s="1"/>
  <c r="L38" i="55" s="1"/>
  <c r="M38" i="55" s="1"/>
  <c r="J39" i="112"/>
  <c r="K39" i="112" s="1"/>
  <c r="L39" i="112" s="1"/>
  <c r="M39" i="112" s="1"/>
  <c r="N39" i="112" s="1"/>
  <c r="J47" i="112"/>
  <c r="K47" i="112" s="1"/>
  <c r="L47" i="112" s="1"/>
  <c r="M47" i="112" s="1"/>
  <c r="N47" i="112" s="1"/>
  <c r="Q30" i="68"/>
  <c r="R30" i="68" s="1"/>
  <c r="H43" i="82"/>
  <c r="I43" i="82" s="1"/>
  <c r="J43" i="82" s="1"/>
  <c r="K43" i="82" s="1"/>
  <c r="I51" i="86"/>
  <c r="J51" i="86" s="1"/>
  <c r="K51" i="86" s="1"/>
  <c r="L51" i="86" s="1"/>
  <c r="I45" i="87"/>
  <c r="J45" i="87" s="1"/>
  <c r="K45" i="87" s="1"/>
  <c r="L45" i="87" s="1"/>
  <c r="I34" i="86"/>
  <c r="J34" i="86" s="1"/>
  <c r="K34" i="86" s="1"/>
  <c r="L34" i="86" s="1"/>
  <c r="I48" i="86"/>
  <c r="J48" i="86" s="1"/>
  <c r="K48" i="86" s="1"/>
  <c r="L48" i="86" s="1"/>
  <c r="J35" i="112"/>
  <c r="K35" i="112" s="1"/>
  <c r="L35" i="112" s="1"/>
  <c r="M35" i="112" s="1"/>
  <c r="N35" i="112" s="1"/>
  <c r="I49" i="85"/>
  <c r="J49" i="85" s="1"/>
  <c r="K49" i="85" s="1"/>
  <c r="L49" i="85" s="1"/>
  <c r="I36" i="85"/>
  <c r="J36" i="85" s="1"/>
  <c r="K36" i="85" s="1"/>
  <c r="L36" i="85" s="1"/>
  <c r="J29" i="63"/>
  <c r="K29" i="63" s="1"/>
  <c r="L29" i="63" s="1"/>
  <c r="M29" i="63" s="1"/>
  <c r="N29" i="63" s="1"/>
  <c r="Q36" i="123"/>
  <c r="J39" i="55"/>
  <c r="K39" i="55" s="1"/>
  <c r="L39" i="55" s="1"/>
  <c r="M39" i="55" s="1"/>
  <c r="Q31" i="68"/>
  <c r="R31" i="68" s="1"/>
  <c r="I42" i="86"/>
  <c r="J42" i="86" s="1"/>
  <c r="K42" i="86" s="1"/>
  <c r="L42" i="86" s="1"/>
  <c r="I33" i="87"/>
  <c r="J33" i="87" s="1"/>
  <c r="K33" i="87" s="1"/>
  <c r="L33" i="87" s="1"/>
  <c r="J27" i="111"/>
  <c r="K27" i="111" s="1"/>
  <c r="L27" i="111" s="1"/>
  <c r="M27" i="111" s="1"/>
  <c r="N27" i="111" s="1"/>
  <c r="J28" i="63"/>
  <c r="K28" i="63" s="1"/>
  <c r="L28" i="63" s="1"/>
  <c r="M28" i="63" s="1"/>
  <c r="N28" i="63" s="1"/>
  <c r="H31" i="82"/>
  <c r="I31" i="82" s="1"/>
  <c r="J31" i="82" s="1"/>
  <c r="K31" i="82" s="1"/>
  <c r="J39" i="63"/>
  <c r="K39" i="63" s="1"/>
  <c r="L39" i="63" s="1"/>
  <c r="M39" i="63" s="1"/>
  <c r="N39" i="63" s="1"/>
  <c r="J32" i="63"/>
  <c r="K32" i="63" s="1"/>
  <c r="L32" i="63" s="1"/>
  <c r="M32" i="63" s="1"/>
  <c r="N32" i="63" s="1"/>
  <c r="H30" i="28"/>
  <c r="I30" i="28" s="1"/>
  <c r="Q34" i="123"/>
  <c r="Q48" i="123"/>
  <c r="J34" i="55"/>
  <c r="K34" i="55" s="1"/>
  <c r="L34" i="55" s="1"/>
  <c r="M34" i="55" s="1"/>
  <c r="I30" i="86"/>
  <c r="J30" i="86" s="1"/>
  <c r="K30" i="86" s="1"/>
  <c r="L30" i="86" s="1"/>
  <c r="I33" i="86"/>
  <c r="J33" i="86" s="1"/>
  <c r="K33" i="86" s="1"/>
  <c r="L33" i="86" s="1"/>
  <c r="H31" i="28"/>
  <c r="I31" i="28" s="1"/>
  <c r="Q37" i="123"/>
  <c r="Q51" i="123"/>
  <c r="J40" i="55"/>
  <c r="K40" i="55" s="1"/>
  <c r="L40" i="55" s="1"/>
  <c r="M40" i="55" s="1"/>
  <c r="I41" i="87"/>
  <c r="J41" i="87" s="1"/>
  <c r="K41" i="87" s="1"/>
  <c r="L41" i="87" s="1"/>
  <c r="I39" i="86"/>
  <c r="J39" i="86" s="1"/>
  <c r="K39" i="86" s="1"/>
  <c r="L39" i="86" s="1"/>
  <c r="J33" i="111"/>
  <c r="K33" i="111" s="1"/>
  <c r="L33" i="111" s="1"/>
  <c r="M33" i="111" s="1"/>
  <c r="N33" i="111" s="1"/>
  <c r="I41" i="85"/>
  <c r="J41" i="85" s="1"/>
  <c r="K41" i="85" s="1"/>
  <c r="L41" i="85" s="1"/>
  <c r="J41" i="63"/>
  <c r="K41" i="63" s="1"/>
  <c r="L41" i="63" s="1"/>
  <c r="M41" i="63" s="1"/>
  <c r="N41" i="63" s="1"/>
  <c r="Q50" i="123"/>
  <c r="J48" i="112"/>
  <c r="K48" i="112" s="1"/>
  <c r="L48" i="112" s="1"/>
  <c r="M48" i="112" s="1"/>
  <c r="N48" i="112" s="1"/>
  <c r="J38" i="111"/>
  <c r="K38" i="111" s="1"/>
  <c r="L38" i="111" s="1"/>
  <c r="M38" i="111" s="1"/>
  <c r="N38" i="111" s="1"/>
  <c r="I39" i="85"/>
  <c r="J39" i="85" s="1"/>
  <c r="K39" i="85" s="1"/>
  <c r="L39" i="85" s="1"/>
  <c r="J31" i="63"/>
  <c r="K31" i="63" s="1"/>
  <c r="L31" i="63" s="1"/>
  <c r="M31" i="63" s="1"/>
  <c r="N31" i="63" s="1"/>
  <c r="J42" i="63"/>
  <c r="K42" i="63" s="1"/>
  <c r="L42" i="63" s="1"/>
  <c r="M42" i="63" s="1"/>
  <c r="N42" i="63" s="1"/>
  <c r="Q54" i="123"/>
  <c r="J46" i="55"/>
  <c r="K46" i="55" s="1"/>
  <c r="L46" i="55" s="1"/>
  <c r="M46" i="55" s="1"/>
  <c r="Q30" i="123"/>
  <c r="R30" i="123" s="1"/>
  <c r="Q38" i="123"/>
  <c r="Q44" i="123"/>
  <c r="Q52" i="123"/>
  <c r="J48" i="55"/>
  <c r="K48" i="55" s="1"/>
  <c r="L48" i="55" s="1"/>
  <c r="M48" i="55" s="1"/>
  <c r="J44" i="55"/>
  <c r="K44" i="55" s="1"/>
  <c r="L44" i="55" s="1"/>
  <c r="M44" i="55" s="1"/>
  <c r="J38" i="112"/>
  <c r="K38" i="112" s="1"/>
  <c r="L38" i="112" s="1"/>
  <c r="M38" i="112" s="1"/>
  <c r="N38" i="112" s="1"/>
  <c r="J46" i="112"/>
  <c r="K46" i="112" s="1"/>
  <c r="L46" i="112" s="1"/>
  <c r="M46" i="112" s="1"/>
  <c r="N46" i="112" s="1"/>
  <c r="Q61" i="67"/>
  <c r="R61" i="67" s="1"/>
  <c r="H33" i="82"/>
  <c r="I33" i="82" s="1"/>
  <c r="J33" i="82" s="1"/>
  <c r="K33" i="82" s="1"/>
  <c r="I44" i="86"/>
  <c r="J44" i="86" s="1"/>
  <c r="K44" i="86" s="1"/>
  <c r="L44" i="86" s="1"/>
  <c r="I44" i="87"/>
  <c r="J44" i="87" s="1"/>
  <c r="K44" i="87" s="1"/>
  <c r="L44" i="87" s="1"/>
  <c r="I31" i="87"/>
  <c r="J31" i="87" s="1"/>
  <c r="K31" i="87" s="1"/>
  <c r="L31" i="87" s="1"/>
  <c r="I37" i="86"/>
  <c r="J37" i="86" s="1"/>
  <c r="K37" i="86" s="1"/>
  <c r="L37" i="86" s="1"/>
  <c r="I47" i="86"/>
  <c r="J47" i="86" s="1"/>
  <c r="K47" i="86" s="1"/>
  <c r="L47" i="86" s="1"/>
  <c r="Q33" i="123"/>
  <c r="Q47" i="123"/>
  <c r="Q55" i="123"/>
  <c r="J36" i="55"/>
  <c r="K36" i="55" s="1"/>
  <c r="L36" i="55" s="1"/>
  <c r="M36" i="55" s="1"/>
  <c r="J37" i="112"/>
  <c r="K37" i="112" s="1"/>
  <c r="L37" i="112" s="1"/>
  <c r="M37" i="112" s="1"/>
  <c r="N37" i="112" s="1"/>
  <c r="J45" i="112"/>
  <c r="K45" i="112" s="1"/>
  <c r="L45" i="112" s="1"/>
  <c r="M45" i="112" s="1"/>
  <c r="N45" i="112" s="1"/>
  <c r="I34" i="85"/>
  <c r="J34" i="85" s="1"/>
  <c r="K34" i="85" s="1"/>
  <c r="L34" i="85" s="1"/>
  <c r="H45" i="82"/>
  <c r="I45" i="82" s="1"/>
  <c r="J45" i="82" s="1"/>
  <c r="K45" i="82" s="1"/>
  <c r="I43" i="86"/>
  <c r="J43" i="86" s="1"/>
  <c r="K43" i="86" s="1"/>
  <c r="L43" i="86" s="1"/>
  <c r="I43" i="87"/>
  <c r="J43" i="87" s="1"/>
  <c r="K43" i="87" s="1"/>
  <c r="L43" i="87" s="1"/>
  <c r="I47" i="87"/>
  <c r="J47" i="87" s="1"/>
  <c r="K47" i="87" s="1"/>
  <c r="L47" i="87" s="1"/>
  <c r="I36" i="86"/>
  <c r="J36" i="86" s="1"/>
  <c r="K36" i="86" s="1"/>
  <c r="L36" i="86" s="1"/>
  <c r="J29" i="111"/>
  <c r="K29" i="111" s="1"/>
  <c r="L29" i="111" s="1"/>
  <c r="M29" i="111" s="1"/>
  <c r="N29" i="111" s="1"/>
  <c r="J37" i="111"/>
  <c r="K37" i="111" s="1"/>
  <c r="L37" i="111" s="1"/>
  <c r="M37" i="111" s="1"/>
  <c r="N37" i="111" s="1"/>
  <c r="I31" i="85"/>
  <c r="J31" i="85" s="1"/>
  <c r="K31" i="85" s="1"/>
  <c r="L31" i="85" s="1"/>
  <c r="I38" i="85"/>
  <c r="J38" i="85" s="1"/>
  <c r="K38" i="85" s="1"/>
  <c r="L38" i="85" s="1"/>
  <c r="I44" i="85"/>
  <c r="J44" i="85" s="1"/>
  <c r="K44" i="85" s="1"/>
  <c r="L44" i="85" s="1"/>
  <c r="H39" i="82"/>
  <c r="I39" i="82" s="1"/>
  <c r="J39" i="82" s="1"/>
  <c r="K39" i="82" s="1"/>
  <c r="J38" i="63"/>
  <c r="K38" i="63" s="1"/>
  <c r="L38" i="63" s="1"/>
  <c r="M38" i="63" s="1"/>
  <c r="N38" i="63" s="1"/>
  <c r="Q40" i="123"/>
  <c r="J32" i="55"/>
  <c r="K32" i="55" s="1"/>
  <c r="L32" i="55" s="1"/>
  <c r="M32" i="55" s="1"/>
  <c r="H29" i="82"/>
  <c r="I29" i="82" s="1"/>
  <c r="J29" i="82" s="1"/>
  <c r="K29" i="82" s="1"/>
  <c r="J36" i="111"/>
  <c r="K36" i="111" s="1"/>
  <c r="L36" i="111" s="1"/>
  <c r="M36" i="111" s="1"/>
  <c r="N36" i="111" s="1"/>
  <c r="I40" i="85"/>
  <c r="J40" i="85" s="1"/>
  <c r="K40" i="85" s="1"/>
  <c r="L40" i="85" s="1"/>
  <c r="J30" i="63"/>
  <c r="K30" i="63" s="1"/>
  <c r="L30" i="63" s="1"/>
  <c r="M30" i="63" s="1"/>
  <c r="N30" i="63" s="1"/>
  <c r="J34" i="112"/>
  <c r="K34" i="112" s="1"/>
  <c r="L34" i="112" s="1"/>
  <c r="M34" i="112" s="1"/>
  <c r="N34" i="112" s="1"/>
  <c r="J34" i="111"/>
  <c r="K34" i="111" s="1"/>
  <c r="L34" i="111" s="1"/>
  <c r="M34" i="111" s="1"/>
  <c r="N34" i="111" s="1"/>
  <c r="I54" i="85"/>
  <c r="J54" i="85" s="1"/>
  <c r="K54" i="85" s="1"/>
  <c r="L54" i="85" s="1"/>
  <c r="I42" i="85"/>
  <c r="J42" i="85" s="1"/>
  <c r="K42" i="85" s="1"/>
  <c r="L42" i="85" s="1"/>
  <c r="J29" i="28"/>
  <c r="K29" i="28" s="1"/>
  <c r="L29" i="28" s="1"/>
  <c r="M29" i="28" s="1"/>
  <c r="J35" i="63"/>
  <c r="K35" i="63" s="1"/>
  <c r="L35" i="63" s="1"/>
  <c r="M35" i="63" s="1"/>
  <c r="N35" i="63" s="1"/>
  <c r="Q42" i="123"/>
  <c r="J35" i="55"/>
  <c r="K35" i="55" s="1"/>
  <c r="L35" i="55" s="1"/>
  <c r="M35" i="55" s="1"/>
  <c r="H44" i="82"/>
  <c r="I44" i="82" s="1"/>
  <c r="J44" i="82" s="1"/>
  <c r="K44" i="82" s="1"/>
  <c r="I31" i="86"/>
  <c r="J31" i="86" s="1"/>
  <c r="K31" i="86" s="1"/>
  <c r="L31" i="86" s="1"/>
  <c r="I35" i="86"/>
  <c r="J35" i="86" s="1"/>
  <c r="K35" i="86" s="1"/>
  <c r="L35" i="86" s="1"/>
  <c r="J32" i="111"/>
  <c r="K32" i="111" s="1"/>
  <c r="L32" i="111" s="1"/>
  <c r="M32" i="111" s="1"/>
  <c r="N32" i="111" s="1"/>
  <c r="I33" i="85"/>
  <c r="J33" i="85" s="1"/>
  <c r="K33" i="85" s="1"/>
  <c r="L33" i="85" s="1"/>
  <c r="H48" i="82"/>
  <c r="I48" i="82" s="1"/>
  <c r="J48" i="82" s="1"/>
  <c r="K48" i="82" s="1"/>
  <c r="Q35" i="123"/>
  <c r="Q41" i="123"/>
  <c r="Q49" i="123"/>
  <c r="Q57" i="123"/>
  <c r="J42" i="55"/>
  <c r="K42" i="55" s="1"/>
  <c r="L42" i="55" s="1"/>
  <c r="M42" i="55" s="1"/>
  <c r="J43" i="112"/>
  <c r="K43" i="112" s="1"/>
  <c r="L43" i="112" s="1"/>
  <c r="M43" i="112" s="1"/>
  <c r="N43" i="112" s="1"/>
  <c r="Q50" i="68"/>
  <c r="R50" i="68" s="1"/>
  <c r="H34" i="82"/>
  <c r="I34" i="82" s="1"/>
  <c r="J34" i="82" s="1"/>
  <c r="K34" i="82" s="1"/>
  <c r="I41" i="86"/>
  <c r="J41" i="86" s="1"/>
  <c r="K41" i="86" s="1"/>
  <c r="L41" i="86" s="1"/>
  <c r="I32" i="87"/>
  <c r="J32" i="87" s="1"/>
  <c r="K32" i="87" s="1"/>
  <c r="L32" i="87" s="1"/>
  <c r="I45" i="86"/>
  <c r="J45" i="86" s="1"/>
  <c r="K45" i="86" s="1"/>
  <c r="L45" i="86" s="1"/>
  <c r="J31" i="112"/>
  <c r="K31" i="112" s="1"/>
  <c r="L31" i="112" s="1"/>
  <c r="M31" i="112" s="1"/>
  <c r="N31" i="112" s="1"/>
  <c r="I51" i="85"/>
  <c r="J51" i="85" s="1"/>
  <c r="K51" i="85" s="1"/>
  <c r="L51" i="85" s="1"/>
  <c r="I32" i="85"/>
  <c r="J32" i="85" s="1"/>
  <c r="K32" i="85" s="1"/>
  <c r="L32" i="85" s="1"/>
  <c r="I46" i="85"/>
  <c r="J46" i="85" s="1"/>
  <c r="K46" i="85" s="1"/>
  <c r="L46" i="85" s="1"/>
  <c r="H37" i="82"/>
  <c r="I37" i="82" s="1"/>
  <c r="J37" i="82" s="1"/>
  <c r="K37" i="82" s="1"/>
  <c r="Q46" i="123"/>
  <c r="J44" i="112"/>
  <c r="K44" i="112" s="1"/>
  <c r="L44" i="112" s="1"/>
  <c r="M44" i="112" s="1"/>
  <c r="N44" i="112" s="1"/>
  <c r="H32" i="82"/>
  <c r="I32" i="82" s="1"/>
  <c r="J32" i="82" s="1"/>
  <c r="K32" i="82" s="1"/>
  <c r="I42" i="87"/>
  <c r="J42" i="87" s="1"/>
  <c r="K42" i="87" s="1"/>
  <c r="L42" i="87" s="1"/>
  <c r="I38" i="86"/>
  <c r="J38" i="86" s="1"/>
  <c r="K38" i="86" s="1"/>
  <c r="L38" i="86" s="1"/>
  <c r="J28" i="111"/>
  <c r="K28" i="111" s="1"/>
  <c r="L28" i="111" s="1"/>
  <c r="M28" i="111" s="1"/>
  <c r="N28" i="111" s="1"/>
  <c r="I30" i="85"/>
  <c r="J30" i="85" s="1"/>
  <c r="K30" i="85" s="1"/>
  <c r="L30" i="85" s="1"/>
  <c r="I47" i="85"/>
  <c r="J47" i="85" s="1"/>
  <c r="K47" i="85" s="1"/>
  <c r="L47" i="85" s="1"/>
  <c r="J43" i="55"/>
  <c r="K43" i="55" s="1"/>
  <c r="L43" i="55" s="1"/>
  <c r="M43" i="55" s="1"/>
  <c r="I46" i="86"/>
  <c r="J46" i="86" s="1"/>
  <c r="K46" i="86" s="1"/>
  <c r="L46" i="86" s="1"/>
  <c r="Q35" i="67"/>
  <c r="R35" i="67" s="1"/>
  <c r="Q34" i="67"/>
  <c r="R34" i="67" s="1"/>
  <c r="Q28" i="118"/>
  <c r="R28" i="118" s="1"/>
  <c r="D26" i="104"/>
  <c r="E26" i="104" s="1"/>
  <c r="F26" i="104" s="1"/>
  <c r="G26" i="104" s="1"/>
  <c r="D27" i="104"/>
  <c r="E27" i="104" s="1"/>
  <c r="F27" i="104" s="1"/>
  <c r="G27" i="104" s="1"/>
  <c r="D28" i="104"/>
  <c r="E28" i="104" s="1"/>
  <c r="F28" i="104" s="1"/>
  <c r="G28" i="104" s="1"/>
  <c r="D29" i="104"/>
  <c r="E29" i="104" s="1"/>
  <c r="F29" i="104" s="1"/>
  <c r="G29" i="104" s="1"/>
  <c r="D30" i="104"/>
  <c r="E30" i="104" s="1"/>
  <c r="F30" i="104" s="1"/>
  <c r="G30" i="104" s="1"/>
  <c r="D31" i="103"/>
  <c r="E31" i="103" s="1"/>
  <c r="F31" i="103" s="1"/>
  <c r="G31" i="103" s="1"/>
  <c r="D32" i="103"/>
  <c r="E32" i="103" s="1"/>
  <c r="F32" i="103" s="1"/>
  <c r="G32" i="103" s="1"/>
  <c r="D33" i="103"/>
  <c r="E33" i="103" s="1"/>
  <c r="F33" i="103" s="1"/>
  <c r="G33" i="103" s="1"/>
  <c r="D34" i="103"/>
  <c r="E34" i="103" s="1"/>
  <c r="F34" i="103" s="1"/>
  <c r="G34" i="103" s="1"/>
  <c r="D30" i="103"/>
  <c r="E30" i="103" s="1"/>
  <c r="F30" i="103" s="1"/>
  <c r="G30" i="103" s="1"/>
  <c r="D27" i="103"/>
  <c r="E27" i="103" s="1"/>
  <c r="F27" i="103" s="1"/>
  <c r="G27" i="103" s="1"/>
  <c r="D28" i="103"/>
  <c r="E28" i="103" s="1"/>
  <c r="F28" i="103" s="1"/>
  <c r="G28" i="103" s="1"/>
  <c r="D29" i="103"/>
  <c r="E29" i="103" s="1"/>
  <c r="F29" i="103" s="1"/>
  <c r="G29" i="103" s="1"/>
  <c r="D41" i="102"/>
  <c r="E41" i="102" s="1"/>
  <c r="F41" i="102" s="1"/>
  <c r="G41" i="102" s="1"/>
  <c r="D40" i="102"/>
  <c r="E40" i="102" s="1"/>
  <c r="F40" i="102" s="1"/>
  <c r="G40" i="102" s="1"/>
  <c r="D39" i="102"/>
  <c r="E39" i="102" s="1"/>
  <c r="F39" i="102" s="1"/>
  <c r="G39" i="102" s="1"/>
  <c r="D38" i="102"/>
  <c r="E38" i="102" s="1"/>
  <c r="F38" i="102" s="1"/>
  <c r="G38" i="102" s="1"/>
  <c r="D29" i="102"/>
  <c r="E29" i="102" s="1"/>
  <c r="F29" i="102" s="1"/>
  <c r="G29" i="102" s="1"/>
  <c r="D28" i="102"/>
  <c r="E28" i="102" s="1"/>
  <c r="F28" i="102" s="1"/>
  <c r="G28" i="102" s="1"/>
  <c r="D27" i="102"/>
  <c r="E27" i="102" s="1"/>
  <c r="F27" i="102" s="1"/>
  <c r="G27" i="102" s="1"/>
  <c r="D42" i="102"/>
  <c r="E42" i="102" s="1"/>
  <c r="F42" i="102" s="1"/>
  <c r="G42" i="102" s="1"/>
  <c r="D37" i="102"/>
  <c r="E37" i="102" s="1"/>
  <c r="F37" i="102" s="1"/>
  <c r="G37" i="102" s="1"/>
  <c r="D36" i="102"/>
  <c r="E36" i="102" s="1"/>
  <c r="F36" i="102" s="1"/>
  <c r="G36" i="102" s="1"/>
  <c r="D35" i="102"/>
  <c r="E35" i="102" s="1"/>
  <c r="F35" i="102" s="1"/>
  <c r="G35" i="102" s="1"/>
  <c r="D34" i="102"/>
  <c r="E34" i="102" s="1"/>
  <c r="F34" i="102" s="1"/>
  <c r="G34" i="102" s="1"/>
  <c r="D33" i="102"/>
  <c r="E33" i="102" s="1"/>
  <c r="F33" i="102" s="1"/>
  <c r="G33" i="102" s="1"/>
  <c r="D32" i="102"/>
  <c r="E32" i="102" s="1"/>
  <c r="F32" i="102" s="1"/>
  <c r="G32" i="102" s="1"/>
  <c r="D31" i="102"/>
  <c r="E31" i="102" s="1"/>
  <c r="F31" i="102" s="1"/>
  <c r="G31" i="102" s="1"/>
  <c r="D30" i="102"/>
  <c r="E30" i="102" s="1"/>
  <c r="F30" i="102" s="1"/>
  <c r="G30" i="102" s="1"/>
  <c r="D27" i="91"/>
  <c r="E27" i="91" s="1"/>
  <c r="F27" i="91" s="1"/>
  <c r="G27" i="91" s="1"/>
  <c r="H27" i="91" s="1"/>
  <c r="I27" i="91" s="1"/>
  <c r="D28" i="91"/>
  <c r="E28" i="91" s="1"/>
  <c r="F28" i="91" s="1"/>
  <c r="G28" i="91" s="1"/>
  <c r="H28" i="91" s="1"/>
  <c r="I28" i="91" s="1"/>
  <c r="D29" i="91"/>
  <c r="E29" i="91" s="1"/>
  <c r="F29" i="91" s="1"/>
  <c r="G29" i="91" s="1"/>
  <c r="H29" i="91" s="1"/>
  <c r="I29" i="91" s="1"/>
  <c r="D30" i="91"/>
  <c r="E30" i="91" s="1"/>
  <c r="F30" i="91" s="1"/>
  <c r="G30" i="91" s="1"/>
  <c r="H30" i="91" s="1"/>
  <c r="I30" i="91" s="1"/>
  <c r="D31" i="91"/>
  <c r="E31" i="91" s="1"/>
  <c r="F31" i="91" s="1"/>
  <c r="G31" i="91" s="1"/>
  <c r="H31" i="91" s="1"/>
  <c r="I31" i="91" s="1"/>
  <c r="D26" i="91"/>
  <c r="E26" i="91" s="1"/>
  <c r="F26" i="91" s="1"/>
  <c r="G26" i="91" s="1"/>
  <c r="H26" i="91" s="1"/>
  <c r="I26" i="91" s="1"/>
  <c r="D27" i="93"/>
  <c r="E27" i="93" s="1"/>
  <c r="F27" i="93" s="1"/>
  <c r="G27" i="93" s="1"/>
  <c r="H27" i="93" s="1"/>
  <c r="I27" i="93" s="1"/>
  <c r="D28" i="93"/>
  <c r="E28" i="93" s="1"/>
  <c r="F28" i="93" s="1"/>
  <c r="G28" i="93" s="1"/>
  <c r="H28" i="93" s="1"/>
  <c r="I28" i="93" s="1"/>
  <c r="D29" i="93"/>
  <c r="E29" i="93" s="1"/>
  <c r="F29" i="93" s="1"/>
  <c r="G29" i="93" s="1"/>
  <c r="H29" i="93" s="1"/>
  <c r="I29" i="93" s="1"/>
  <c r="D30" i="93"/>
  <c r="E30" i="93" s="1"/>
  <c r="F30" i="93" s="1"/>
  <c r="G30" i="93" s="1"/>
  <c r="H30" i="93" s="1"/>
  <c r="I30" i="93" s="1"/>
  <c r="D31" i="93"/>
  <c r="E31" i="93" s="1"/>
  <c r="F31" i="93" s="1"/>
  <c r="G31" i="93" s="1"/>
  <c r="H31" i="93" s="1"/>
  <c r="I31" i="93" s="1"/>
  <c r="D27" i="92"/>
  <c r="E27" i="92" s="1"/>
  <c r="F27" i="92" s="1"/>
  <c r="G27" i="92" s="1"/>
  <c r="H27" i="92" s="1"/>
  <c r="I27" i="92" s="1"/>
  <c r="D28" i="92"/>
  <c r="E28" i="92" s="1"/>
  <c r="F28" i="92" s="1"/>
  <c r="G28" i="92" s="1"/>
  <c r="H28" i="92" s="1"/>
  <c r="I28" i="92" s="1"/>
  <c r="D29" i="92"/>
  <c r="E29" i="92" s="1"/>
  <c r="F29" i="92" s="1"/>
  <c r="G29" i="92" s="1"/>
  <c r="H29" i="92" s="1"/>
  <c r="I29" i="92" s="1"/>
  <c r="D30" i="92"/>
  <c r="E30" i="92" s="1"/>
  <c r="F30" i="92" s="1"/>
  <c r="G30" i="92" s="1"/>
  <c r="H30" i="92" s="1"/>
  <c r="I30" i="92" s="1"/>
  <c r="D31" i="92"/>
  <c r="E31" i="92" s="1"/>
  <c r="F31" i="92" s="1"/>
  <c r="G31" i="92" s="1"/>
  <c r="H31" i="92" s="1"/>
  <c r="I31" i="92" s="1"/>
  <c r="H29" i="103" l="1"/>
  <c r="I29" i="103" s="1"/>
  <c r="J29" i="103" s="1"/>
  <c r="K29" i="103" s="1"/>
  <c r="J31" i="93"/>
  <c r="K31" i="93" s="1"/>
  <c r="L31" i="93" s="1"/>
  <c r="M31" i="93" s="1"/>
  <c r="N31" i="93" s="1"/>
  <c r="O31" i="93" s="1"/>
  <c r="H31" i="102"/>
  <c r="I31" i="102" s="1"/>
  <c r="J31" i="102" s="1"/>
  <c r="K31" i="102" s="1"/>
  <c r="H39" i="102"/>
  <c r="I39" i="102" s="1"/>
  <c r="J39" i="102" s="1"/>
  <c r="K39" i="102" s="1"/>
  <c r="H30" i="104"/>
  <c r="I30" i="104" s="1"/>
  <c r="J30" i="104" s="1"/>
  <c r="K30" i="104" s="1"/>
  <c r="J26" i="91"/>
  <c r="K26" i="91" s="1"/>
  <c r="L26" i="91" s="1"/>
  <c r="M26" i="91" s="1"/>
  <c r="N26" i="91" s="1"/>
  <c r="O26" i="91" s="1"/>
  <c r="H32" i="102"/>
  <c r="I32" i="102" s="1"/>
  <c r="J32" i="102" s="1"/>
  <c r="K32" i="102" s="1"/>
  <c r="H40" i="102"/>
  <c r="I40" i="102" s="1"/>
  <c r="J40" i="102" s="1"/>
  <c r="K40" i="102" s="1"/>
  <c r="H33" i="103"/>
  <c r="I33" i="103" s="1"/>
  <c r="J33" i="103" s="1"/>
  <c r="K33" i="103" s="1"/>
  <c r="M29" i="82"/>
  <c r="J30" i="28"/>
  <c r="K30" i="28" s="1"/>
  <c r="L30" i="28" s="1"/>
  <c r="M30" i="28" s="1"/>
  <c r="J27" i="93"/>
  <c r="K27" i="93" s="1"/>
  <c r="L27" i="93" s="1"/>
  <c r="M27" i="93" s="1"/>
  <c r="N27" i="93" s="1"/>
  <c r="O27" i="93" s="1"/>
  <c r="H35" i="102"/>
  <c r="I35" i="102" s="1"/>
  <c r="J35" i="102" s="1"/>
  <c r="K35" i="102" s="1"/>
  <c r="H34" i="103"/>
  <c r="I34" i="103" s="1"/>
  <c r="J34" i="103" s="1"/>
  <c r="K34" i="103" s="1"/>
  <c r="H26" i="104"/>
  <c r="I26" i="104" s="1"/>
  <c r="J26" i="104" s="1"/>
  <c r="K26" i="104" s="1"/>
  <c r="J29" i="92"/>
  <c r="K29" i="92" s="1"/>
  <c r="L29" i="92" s="1"/>
  <c r="M29" i="92" s="1"/>
  <c r="N29" i="92" s="1"/>
  <c r="O29" i="92" s="1"/>
  <c r="J30" i="93"/>
  <c r="K30" i="93" s="1"/>
  <c r="L30" i="93" s="1"/>
  <c r="M30" i="93" s="1"/>
  <c r="N30" i="93" s="1"/>
  <c r="O30" i="93" s="1"/>
  <c r="J28" i="91"/>
  <c r="K28" i="91" s="1"/>
  <c r="L28" i="91" s="1"/>
  <c r="M28" i="91" s="1"/>
  <c r="N28" i="91" s="1"/>
  <c r="O28" i="91" s="1"/>
  <c r="H36" i="102"/>
  <c r="I36" i="102" s="1"/>
  <c r="J36" i="102" s="1"/>
  <c r="K36" i="102" s="1"/>
  <c r="H28" i="102"/>
  <c r="I28" i="102" s="1"/>
  <c r="J28" i="102" s="1"/>
  <c r="K28" i="102" s="1"/>
  <c r="H28" i="103"/>
  <c r="I28" i="103" s="1"/>
  <c r="J28" i="103" s="1"/>
  <c r="K28" i="103" s="1"/>
  <c r="H29" i="104"/>
  <c r="I29" i="104" s="1"/>
  <c r="J29" i="104" s="1"/>
  <c r="K29" i="104" s="1"/>
  <c r="M44" i="82"/>
  <c r="J28" i="92"/>
  <c r="K28" i="92" s="1"/>
  <c r="L28" i="92" s="1"/>
  <c r="M28" i="92" s="1"/>
  <c r="N28" i="92" s="1"/>
  <c r="O28" i="92" s="1"/>
  <c r="J29" i="93"/>
  <c r="K29" i="93" s="1"/>
  <c r="L29" i="93" s="1"/>
  <c r="M29" i="93" s="1"/>
  <c r="N29" i="93" s="1"/>
  <c r="O29" i="93" s="1"/>
  <c r="J31" i="91"/>
  <c r="K31" i="91" s="1"/>
  <c r="L31" i="91" s="1"/>
  <c r="M31" i="91" s="1"/>
  <c r="N31" i="91" s="1"/>
  <c r="O31" i="91" s="1"/>
  <c r="J27" i="91"/>
  <c r="K27" i="91" s="1"/>
  <c r="L27" i="91" s="1"/>
  <c r="M27" i="91" s="1"/>
  <c r="N27" i="91" s="1"/>
  <c r="O27" i="91" s="1"/>
  <c r="H33" i="102"/>
  <c r="I33" i="102" s="1"/>
  <c r="J33" i="102" s="1"/>
  <c r="K33" i="102" s="1"/>
  <c r="H37" i="102"/>
  <c r="I37" i="102" s="1"/>
  <c r="J37" i="102" s="1"/>
  <c r="K37" i="102" s="1"/>
  <c r="H29" i="102"/>
  <c r="I29" i="102" s="1"/>
  <c r="J29" i="102" s="1"/>
  <c r="K29" i="102" s="1"/>
  <c r="H41" i="102"/>
  <c r="I41" i="102" s="1"/>
  <c r="J41" i="102" s="1"/>
  <c r="K41" i="102" s="1"/>
  <c r="H27" i="103"/>
  <c r="I27" i="103" s="1"/>
  <c r="J27" i="103" s="1"/>
  <c r="K27" i="103" s="1"/>
  <c r="H32" i="103"/>
  <c r="I32" i="103" s="1"/>
  <c r="J32" i="103" s="1"/>
  <c r="K32" i="103" s="1"/>
  <c r="H28" i="104"/>
  <c r="I28" i="104" s="1"/>
  <c r="J28" i="104" s="1"/>
  <c r="K28" i="104" s="1"/>
  <c r="J30" i="92"/>
  <c r="K30" i="92" s="1"/>
  <c r="L30" i="92" s="1"/>
  <c r="M30" i="92" s="1"/>
  <c r="N30" i="92" s="1"/>
  <c r="O30" i="92" s="1"/>
  <c r="J29" i="91"/>
  <c r="K29" i="91" s="1"/>
  <c r="L29" i="91" s="1"/>
  <c r="M29" i="91" s="1"/>
  <c r="N29" i="91" s="1"/>
  <c r="O29" i="91" s="1"/>
  <c r="H27" i="102"/>
  <c r="I27" i="102" s="1"/>
  <c r="J27" i="102" s="1"/>
  <c r="K27" i="102" s="1"/>
  <c r="J31" i="92"/>
  <c r="K31" i="92" s="1"/>
  <c r="L31" i="92" s="1"/>
  <c r="M31" i="92" s="1"/>
  <c r="N31" i="92" s="1"/>
  <c r="O31" i="92" s="1"/>
  <c r="J27" i="92"/>
  <c r="K27" i="92" s="1"/>
  <c r="L27" i="92" s="1"/>
  <c r="M27" i="92" s="1"/>
  <c r="N27" i="92" s="1"/>
  <c r="O27" i="92" s="1"/>
  <c r="J28" i="93"/>
  <c r="K28" i="93" s="1"/>
  <c r="L28" i="93" s="1"/>
  <c r="M28" i="93" s="1"/>
  <c r="N28" i="93" s="1"/>
  <c r="O28" i="93" s="1"/>
  <c r="J30" i="91"/>
  <c r="K30" i="91" s="1"/>
  <c r="L30" i="91" s="1"/>
  <c r="M30" i="91" s="1"/>
  <c r="N30" i="91" s="1"/>
  <c r="O30" i="91" s="1"/>
  <c r="H30" i="102"/>
  <c r="I30" i="102" s="1"/>
  <c r="J30" i="102" s="1"/>
  <c r="K30" i="102" s="1"/>
  <c r="H34" i="102"/>
  <c r="I34" i="102" s="1"/>
  <c r="J34" i="102" s="1"/>
  <c r="K34" i="102" s="1"/>
  <c r="H42" i="102"/>
  <c r="I42" i="102" s="1"/>
  <c r="J42" i="102" s="1"/>
  <c r="K42" i="102" s="1"/>
  <c r="H38" i="102"/>
  <c r="I38" i="102" s="1"/>
  <c r="J38" i="102" s="1"/>
  <c r="K38" i="102" s="1"/>
  <c r="H30" i="103"/>
  <c r="I30" i="103" s="1"/>
  <c r="J30" i="103" s="1"/>
  <c r="K30" i="103" s="1"/>
  <c r="H31" i="103"/>
  <c r="I31" i="103" s="1"/>
  <c r="J31" i="103" s="1"/>
  <c r="K31" i="103" s="1"/>
  <c r="H27" i="104"/>
  <c r="I27" i="104" s="1"/>
  <c r="J27" i="104" s="1"/>
  <c r="K27" i="104" s="1"/>
  <c r="M48" i="82"/>
  <c r="J31" i="28"/>
  <c r="K31" i="28" s="1"/>
  <c r="L31" i="28" s="1"/>
  <c r="M31" i="28" s="1"/>
  <c r="A29" i="94"/>
  <c r="A30" i="94"/>
  <c r="A31" i="94"/>
  <c r="A32" i="94"/>
  <c r="A33" i="94"/>
  <c r="A34" i="94"/>
  <c r="A35" i="94"/>
  <c r="A36" i="94"/>
  <c r="A37" i="94"/>
  <c r="A38" i="94"/>
  <c r="A39" i="94"/>
  <c r="A40" i="94"/>
  <c r="A34" i="55"/>
  <c r="A35" i="55"/>
  <c r="A36" i="55"/>
  <c r="A37" i="55"/>
  <c r="A38" i="55"/>
  <c r="A39" i="55"/>
  <c r="A40" i="55"/>
  <c r="A41" i="55"/>
  <c r="A42" i="55"/>
  <c r="A43" i="55"/>
  <c r="A44" i="55"/>
  <c r="A45" i="55"/>
  <c r="A46" i="55"/>
  <c r="A47" i="55"/>
  <c r="A48" i="55"/>
  <c r="A49" i="55"/>
  <c r="A30" i="40"/>
  <c r="A31" i="40"/>
  <c r="A32" i="40"/>
  <c r="A33" i="40"/>
  <c r="A34" i="40"/>
  <c r="A35" i="40"/>
  <c r="A36" i="40"/>
  <c r="A37" i="40"/>
  <c r="A38" i="40"/>
  <c r="A39" i="40"/>
  <c r="A40" i="40"/>
  <c r="A41" i="40"/>
  <c r="A42" i="40"/>
  <c r="A43" i="40"/>
  <c r="A44" i="40"/>
  <c r="A45" i="40"/>
  <c r="A46" i="40"/>
  <c r="A33" i="39"/>
  <c r="A34" i="39"/>
  <c r="A35" i="39"/>
  <c r="A36" i="39"/>
  <c r="A37" i="39"/>
  <c r="A38" i="39"/>
  <c r="A39" i="39"/>
  <c r="A40" i="39"/>
  <c r="A41" i="39"/>
  <c r="A42" i="39"/>
  <c r="A43" i="39"/>
  <c r="A44" i="39"/>
  <c r="A45" i="39"/>
  <c r="A46" i="39"/>
  <c r="A47" i="39"/>
  <c r="A48" i="39"/>
  <c r="A49" i="39"/>
  <c r="A50" i="39"/>
  <c r="A51" i="39"/>
  <c r="Q29" i="91" l="1"/>
  <c r="R29" i="91" s="1"/>
  <c r="Q31" i="91"/>
  <c r="R31" i="91" s="1"/>
  <c r="Q28" i="91"/>
  <c r="R28" i="91" s="1"/>
  <c r="Q27" i="93"/>
  <c r="O30" i="28"/>
  <c r="Q31" i="93"/>
  <c r="Q28" i="93"/>
  <c r="O31" i="28"/>
  <c r="Q30" i="91"/>
  <c r="R30" i="91" s="1"/>
  <c r="Q27" i="91"/>
  <c r="R27" i="91" s="1"/>
  <c r="Q29" i="93"/>
  <c r="Q30" i="93"/>
  <c r="N41" i="40" l="1"/>
  <c r="N35" i="40"/>
  <c r="N43" i="40"/>
  <c r="N27" i="40"/>
  <c r="O38" i="55"/>
  <c r="O34" i="55"/>
  <c r="D42" i="39"/>
  <c r="E42" i="39" s="1"/>
  <c r="F42" i="39" s="1"/>
  <c r="G42" i="39" s="1"/>
  <c r="H42" i="39" s="1"/>
  <c r="D34" i="39"/>
  <c r="E34" i="39" s="1"/>
  <c r="F34" i="39" s="1"/>
  <c r="G34" i="39" s="1"/>
  <c r="H34" i="39" s="1"/>
  <c r="D50" i="39"/>
  <c r="E50" i="39" s="1"/>
  <c r="F50" i="39" s="1"/>
  <c r="G50" i="39" s="1"/>
  <c r="H50" i="39" s="1"/>
  <c r="D35" i="28"/>
  <c r="E35" i="28" s="1"/>
  <c r="F35" i="28" s="1"/>
  <c r="G35" i="28" s="1"/>
  <c r="D40" i="39"/>
  <c r="E40" i="39" s="1"/>
  <c r="F40" i="39" s="1"/>
  <c r="G40" i="39" s="1"/>
  <c r="H40" i="39" s="1"/>
  <c r="I34" i="39" l="1"/>
  <c r="J34" i="39" s="1"/>
  <c r="K34" i="39" s="1"/>
  <c r="L34" i="39" s="1"/>
  <c r="I42" i="39"/>
  <c r="J42" i="39" s="1"/>
  <c r="K42" i="39" s="1"/>
  <c r="L42" i="39" s="1"/>
  <c r="H35" i="28"/>
  <c r="I35" i="28" s="1"/>
  <c r="I40" i="39"/>
  <c r="J40" i="39" s="1"/>
  <c r="K40" i="39" s="1"/>
  <c r="L40" i="39" s="1"/>
  <c r="I50" i="39"/>
  <c r="J50" i="39" s="1"/>
  <c r="K50" i="39" s="1"/>
  <c r="L50" i="39" s="1"/>
  <c r="O29" i="28"/>
  <c r="A35" i="135"/>
  <c r="A36" i="135"/>
  <c r="A37" i="135"/>
  <c r="A44" i="135"/>
  <c r="D37" i="94"/>
  <c r="E37" i="94" s="1"/>
  <c r="F37" i="94" s="1"/>
  <c r="D29" i="94"/>
  <c r="E29" i="94" s="1"/>
  <c r="F29" i="94" s="1"/>
  <c r="M30" i="82"/>
  <c r="A32" i="85"/>
  <c r="A33" i="85"/>
  <c r="A34" i="85"/>
  <c r="A35" i="85"/>
  <c r="A50" i="85"/>
  <c r="N50" i="85"/>
  <c r="N36" i="85"/>
  <c r="N42" i="39" l="1"/>
  <c r="G29" i="94"/>
  <c r="H29" i="94" s="1"/>
  <c r="I29" i="94" s="1"/>
  <c r="N40" i="39"/>
  <c r="G37" i="94"/>
  <c r="H37" i="94" s="1"/>
  <c r="I37" i="94" s="1"/>
  <c r="N50" i="39"/>
  <c r="J35" i="28"/>
  <c r="K35" i="28" s="1"/>
  <c r="L35" i="28" s="1"/>
  <c r="M35" i="28" s="1"/>
  <c r="N34" i="39"/>
  <c r="M39" i="82"/>
  <c r="D37" i="135"/>
  <c r="E37" i="135" s="1"/>
  <c r="F37" i="135" s="1"/>
  <c r="G37" i="135" s="1"/>
  <c r="D35" i="135"/>
  <c r="E35" i="135" s="1"/>
  <c r="F35" i="135" s="1"/>
  <c r="G35" i="135" s="1"/>
  <c r="A42" i="135"/>
  <c r="D42" i="135"/>
  <c r="E42" i="135" s="1"/>
  <c r="F42" i="135" s="1"/>
  <c r="G42" i="135" s="1"/>
  <c r="N34" i="85"/>
  <c r="N33" i="85"/>
  <c r="N32" i="85"/>
  <c r="H37" i="135" l="1"/>
  <c r="O35" i="28"/>
  <c r="K37" i="94"/>
  <c r="H42" i="135"/>
  <c r="K29" i="94"/>
  <c r="H35" i="135"/>
  <c r="E27" i="3"/>
  <c r="F27" i="3" s="1"/>
  <c r="G27" i="3" s="1"/>
  <c r="H27" i="3" s="1"/>
  <c r="I27" i="3" s="1"/>
  <c r="J27" i="3" s="1"/>
  <c r="K27" i="3" s="1"/>
  <c r="L27" i="3" s="1"/>
  <c r="M27" i="3" s="1"/>
  <c r="N27" i="3" s="1"/>
  <c r="I35" i="135" l="1"/>
  <c r="J35" i="135" s="1"/>
  <c r="K35" i="135" s="1"/>
  <c r="L35" i="135" s="1"/>
  <c r="I42" i="135"/>
  <c r="J42" i="135" s="1"/>
  <c r="K42" i="135" s="1"/>
  <c r="L42" i="135" s="1"/>
  <c r="I37" i="135"/>
  <c r="J37" i="135" s="1"/>
  <c r="K37" i="135" s="1"/>
  <c r="L37" i="135" s="1"/>
  <c r="E27" i="2"/>
  <c r="F27" i="2" s="1"/>
  <c r="G27" i="2" s="1"/>
  <c r="H27" i="2" s="1"/>
  <c r="I27" i="2" s="1"/>
  <c r="J27" i="2" s="1"/>
  <c r="K27" i="2" s="1"/>
  <c r="L27" i="2" s="1"/>
  <c r="M27" i="2" s="1"/>
  <c r="N27" i="2" s="1"/>
  <c r="N42" i="135" l="1"/>
  <c r="N37" i="135"/>
  <c r="N35" i="135"/>
  <c r="D31" i="41"/>
  <c r="E31" i="41" s="1"/>
  <c r="F31" i="41" s="1"/>
  <c r="G31" i="41" s="1"/>
  <c r="H31" i="41" l="1"/>
  <c r="D26" i="102"/>
  <c r="E26" i="102" s="1"/>
  <c r="F26" i="102" s="1"/>
  <c r="G26" i="102" s="1"/>
  <c r="H26" i="102" l="1"/>
  <c r="I26" i="102" s="1"/>
  <c r="J26" i="102" s="1"/>
  <c r="K26" i="102" s="1"/>
  <c r="I31" i="41"/>
  <c r="J31" i="41" s="1"/>
  <c r="K31" i="41" s="1"/>
  <c r="L31" i="41" s="1"/>
  <c r="Q51" i="68"/>
  <c r="R51" i="68" s="1"/>
  <c r="N31" i="41" l="1"/>
  <c r="A91" i="67"/>
  <c r="E32" i="68" l="1"/>
  <c r="F32" i="68" s="1"/>
  <c r="G32" i="68" s="1"/>
  <c r="H32" i="68" s="1"/>
  <c r="I32" i="68" s="1"/>
  <c r="E33" i="68"/>
  <c r="F33" i="68" s="1"/>
  <c r="G33" i="68" s="1"/>
  <c r="H33" i="68" s="1"/>
  <c r="I33" i="68" s="1"/>
  <c r="E34" i="68"/>
  <c r="F34" i="68" s="1"/>
  <c r="G34" i="68" s="1"/>
  <c r="H34" i="68" s="1"/>
  <c r="I34" i="68" s="1"/>
  <c r="E35" i="68"/>
  <c r="F35" i="68" s="1"/>
  <c r="G35" i="68" s="1"/>
  <c r="H35" i="68" s="1"/>
  <c r="I35" i="68" s="1"/>
  <c r="E36" i="68"/>
  <c r="F36" i="68" s="1"/>
  <c r="G36" i="68" s="1"/>
  <c r="H36" i="68" s="1"/>
  <c r="I36" i="68" s="1"/>
  <c r="E37" i="68"/>
  <c r="F37" i="68" s="1"/>
  <c r="G37" i="68" s="1"/>
  <c r="H37" i="68" s="1"/>
  <c r="I37" i="68" s="1"/>
  <c r="E38" i="68"/>
  <c r="F38" i="68" s="1"/>
  <c r="G38" i="68" s="1"/>
  <c r="H38" i="68" s="1"/>
  <c r="I38" i="68" s="1"/>
  <c r="E39" i="68"/>
  <c r="F39" i="68" s="1"/>
  <c r="G39" i="68" s="1"/>
  <c r="H39" i="68" s="1"/>
  <c r="I39" i="68" s="1"/>
  <c r="E40" i="68"/>
  <c r="F40" i="68" s="1"/>
  <c r="G40" i="68" s="1"/>
  <c r="H40" i="68" s="1"/>
  <c r="I40" i="68" s="1"/>
  <c r="E41" i="68"/>
  <c r="F41" i="68" s="1"/>
  <c r="G41" i="68" s="1"/>
  <c r="H41" i="68" s="1"/>
  <c r="I41" i="68" s="1"/>
  <c r="E42" i="68"/>
  <c r="F42" i="68" s="1"/>
  <c r="G42" i="68" s="1"/>
  <c r="H42" i="68" s="1"/>
  <c r="I42" i="68" s="1"/>
  <c r="E43" i="68"/>
  <c r="F43" i="68" s="1"/>
  <c r="G43" i="68" s="1"/>
  <c r="H43" i="68" s="1"/>
  <c r="I43" i="68" s="1"/>
  <c r="E44" i="68"/>
  <c r="F44" i="68" s="1"/>
  <c r="G44" i="68" s="1"/>
  <c r="H44" i="68" s="1"/>
  <c r="I44" i="68" s="1"/>
  <c r="E45" i="68"/>
  <c r="F45" i="68" s="1"/>
  <c r="G45" i="68" s="1"/>
  <c r="H45" i="68" s="1"/>
  <c r="I45" i="68" s="1"/>
  <c r="E46" i="68"/>
  <c r="F46" i="68" s="1"/>
  <c r="G46" i="68" s="1"/>
  <c r="H46" i="68" s="1"/>
  <c r="I46" i="68" s="1"/>
  <c r="E47" i="68"/>
  <c r="F47" i="68" s="1"/>
  <c r="G47" i="68" s="1"/>
  <c r="H47" i="68" s="1"/>
  <c r="I47" i="68" s="1"/>
  <c r="E60" i="68"/>
  <c r="F60" i="68" s="1"/>
  <c r="G60" i="68" s="1"/>
  <c r="H60" i="68" s="1"/>
  <c r="I60" i="68" s="1"/>
  <c r="E61" i="68"/>
  <c r="F61" i="68" s="1"/>
  <c r="G61" i="68" s="1"/>
  <c r="H61" i="68" s="1"/>
  <c r="I61" i="68" s="1"/>
  <c r="E62" i="68"/>
  <c r="F62" i="68" s="1"/>
  <c r="G62" i="68" s="1"/>
  <c r="H62" i="68" s="1"/>
  <c r="I62" i="68" s="1"/>
  <c r="E63" i="68"/>
  <c r="F63" i="68" s="1"/>
  <c r="G63" i="68" s="1"/>
  <c r="H63" i="68" s="1"/>
  <c r="I63" i="68" s="1"/>
  <c r="E64" i="68"/>
  <c r="F64" i="68" s="1"/>
  <c r="G64" i="68" s="1"/>
  <c r="H64" i="68" s="1"/>
  <c r="I64" i="68" s="1"/>
  <c r="E65" i="68"/>
  <c r="F65" i="68" s="1"/>
  <c r="G65" i="68" s="1"/>
  <c r="H65" i="68" s="1"/>
  <c r="I65" i="68" s="1"/>
  <c r="E66" i="68"/>
  <c r="F66" i="68" s="1"/>
  <c r="G66" i="68" s="1"/>
  <c r="H66" i="68" s="1"/>
  <c r="I66" i="68" s="1"/>
  <c r="E67" i="68"/>
  <c r="F67" i="68" s="1"/>
  <c r="G67" i="68" s="1"/>
  <c r="H67" i="68" s="1"/>
  <c r="I67" i="68" s="1"/>
  <c r="E68" i="68"/>
  <c r="F68" i="68" s="1"/>
  <c r="G68" i="68" s="1"/>
  <c r="H68" i="68" s="1"/>
  <c r="I68" i="68" s="1"/>
  <c r="E69" i="68"/>
  <c r="F69" i="68" s="1"/>
  <c r="G69" i="68" s="1"/>
  <c r="H69" i="68" s="1"/>
  <c r="I69" i="68" s="1"/>
  <c r="E70" i="68"/>
  <c r="F70" i="68" s="1"/>
  <c r="G70" i="68" s="1"/>
  <c r="H70" i="68" s="1"/>
  <c r="I70" i="68" s="1"/>
  <c r="E71" i="68"/>
  <c r="F71" i="68" s="1"/>
  <c r="G71" i="68" s="1"/>
  <c r="H71" i="68" s="1"/>
  <c r="I71" i="68" s="1"/>
  <c r="J67" i="68" l="1"/>
  <c r="K67" i="68" s="1"/>
  <c r="L67" i="68" s="1"/>
  <c r="M67" i="68" s="1"/>
  <c r="N67" i="68" s="1"/>
  <c r="J47" i="68"/>
  <c r="K47" i="68" s="1"/>
  <c r="L47" i="68" s="1"/>
  <c r="M47" i="68" s="1"/>
  <c r="N47" i="68" s="1"/>
  <c r="J39" i="68"/>
  <c r="K39" i="68" s="1"/>
  <c r="L39" i="68" s="1"/>
  <c r="M39" i="68" s="1"/>
  <c r="N39" i="68" s="1"/>
  <c r="J70" i="68"/>
  <c r="K70" i="68" s="1"/>
  <c r="L70" i="68" s="1"/>
  <c r="M70" i="68" s="1"/>
  <c r="N70" i="68" s="1"/>
  <c r="J62" i="68"/>
  <c r="K62" i="68" s="1"/>
  <c r="L62" i="68" s="1"/>
  <c r="M62" i="68" s="1"/>
  <c r="N62" i="68" s="1"/>
  <c r="J38" i="68"/>
  <c r="K38" i="68" s="1"/>
  <c r="L38" i="68" s="1"/>
  <c r="M38" i="68" s="1"/>
  <c r="N38" i="68" s="1"/>
  <c r="J69" i="68"/>
  <c r="K69" i="68" s="1"/>
  <c r="L69" i="68" s="1"/>
  <c r="M69" i="68" s="1"/>
  <c r="N69" i="68" s="1"/>
  <c r="J65" i="68"/>
  <c r="K65" i="68" s="1"/>
  <c r="L65" i="68" s="1"/>
  <c r="M65" i="68" s="1"/>
  <c r="N65" i="68" s="1"/>
  <c r="J61" i="68"/>
  <c r="K61" i="68" s="1"/>
  <c r="L61" i="68" s="1"/>
  <c r="M61" i="68" s="1"/>
  <c r="N61" i="68" s="1"/>
  <c r="J45" i="68"/>
  <c r="K45" i="68" s="1"/>
  <c r="L45" i="68" s="1"/>
  <c r="M45" i="68" s="1"/>
  <c r="N45" i="68" s="1"/>
  <c r="J41" i="68"/>
  <c r="K41" i="68" s="1"/>
  <c r="L41" i="68" s="1"/>
  <c r="M41" i="68" s="1"/>
  <c r="N41" i="68" s="1"/>
  <c r="J37" i="68"/>
  <c r="K37" i="68" s="1"/>
  <c r="L37" i="68" s="1"/>
  <c r="M37" i="68" s="1"/>
  <c r="N37" i="68" s="1"/>
  <c r="J33" i="68"/>
  <c r="K33" i="68" s="1"/>
  <c r="L33" i="68" s="1"/>
  <c r="M33" i="68" s="1"/>
  <c r="N33" i="68" s="1"/>
  <c r="J71" i="68"/>
  <c r="K71" i="68" s="1"/>
  <c r="L71" i="68" s="1"/>
  <c r="M71" i="68" s="1"/>
  <c r="N71" i="68" s="1"/>
  <c r="J63" i="68"/>
  <c r="K63" i="68" s="1"/>
  <c r="L63" i="68" s="1"/>
  <c r="M63" i="68" s="1"/>
  <c r="N63" i="68" s="1"/>
  <c r="J43" i="68"/>
  <c r="K43" i="68" s="1"/>
  <c r="L43" i="68" s="1"/>
  <c r="M43" i="68" s="1"/>
  <c r="N43" i="68" s="1"/>
  <c r="J35" i="68"/>
  <c r="K35" i="68" s="1"/>
  <c r="L35" i="68" s="1"/>
  <c r="M35" i="68" s="1"/>
  <c r="N35" i="68" s="1"/>
  <c r="J66" i="68"/>
  <c r="K66" i="68" s="1"/>
  <c r="L66" i="68" s="1"/>
  <c r="M66" i="68" s="1"/>
  <c r="N66" i="68" s="1"/>
  <c r="J46" i="68"/>
  <c r="K46" i="68" s="1"/>
  <c r="L46" i="68" s="1"/>
  <c r="M46" i="68" s="1"/>
  <c r="N46" i="68" s="1"/>
  <c r="J42" i="68"/>
  <c r="K42" i="68" s="1"/>
  <c r="L42" i="68" s="1"/>
  <c r="M42" i="68" s="1"/>
  <c r="N42" i="68" s="1"/>
  <c r="J34" i="68"/>
  <c r="K34" i="68" s="1"/>
  <c r="L34" i="68" s="1"/>
  <c r="M34" i="68" s="1"/>
  <c r="N34" i="68" s="1"/>
  <c r="J68" i="68"/>
  <c r="K68" i="68" s="1"/>
  <c r="L68" i="68" s="1"/>
  <c r="M68" i="68" s="1"/>
  <c r="N68" i="68" s="1"/>
  <c r="J64" i="68"/>
  <c r="K64" i="68" s="1"/>
  <c r="L64" i="68" s="1"/>
  <c r="M64" i="68" s="1"/>
  <c r="N64" i="68" s="1"/>
  <c r="J60" i="68"/>
  <c r="K60" i="68" s="1"/>
  <c r="L60" i="68" s="1"/>
  <c r="M60" i="68" s="1"/>
  <c r="N60" i="68" s="1"/>
  <c r="J44" i="68"/>
  <c r="K44" i="68" s="1"/>
  <c r="L44" i="68" s="1"/>
  <c r="M44" i="68" s="1"/>
  <c r="N44" i="68" s="1"/>
  <c r="J40" i="68"/>
  <c r="K40" i="68" s="1"/>
  <c r="L40" i="68" s="1"/>
  <c r="M40" i="68" s="1"/>
  <c r="N40" i="68" s="1"/>
  <c r="J36" i="68"/>
  <c r="K36" i="68" s="1"/>
  <c r="L36" i="68" s="1"/>
  <c r="M36" i="68" s="1"/>
  <c r="N36" i="68" s="1"/>
  <c r="J32" i="68"/>
  <c r="K32" i="68" s="1"/>
  <c r="L32" i="68" s="1"/>
  <c r="M32" i="68" s="1"/>
  <c r="N32" i="68" s="1"/>
  <c r="D42" i="61"/>
  <c r="E42" i="61" s="1"/>
  <c r="F42" i="61" s="1"/>
  <c r="G42" i="61" s="1"/>
  <c r="H42" i="61" s="1"/>
  <c r="D43" i="61"/>
  <c r="E43" i="61" s="1"/>
  <c r="F43" i="61" s="1"/>
  <c r="G43" i="61" s="1"/>
  <c r="H43" i="61" s="1"/>
  <c r="D44" i="61"/>
  <c r="E44" i="61" s="1"/>
  <c r="F44" i="61" s="1"/>
  <c r="G44" i="61" s="1"/>
  <c r="H44" i="61" s="1"/>
  <c r="D45" i="61"/>
  <c r="E45" i="61" s="1"/>
  <c r="F45" i="61" s="1"/>
  <c r="G45" i="61" s="1"/>
  <c r="H45" i="61" s="1"/>
  <c r="D46" i="61"/>
  <c r="E46" i="61" s="1"/>
  <c r="F46" i="61" s="1"/>
  <c r="G46" i="61" s="1"/>
  <c r="H46" i="61" s="1"/>
  <c r="D47" i="61"/>
  <c r="E47" i="61" s="1"/>
  <c r="F47" i="61" s="1"/>
  <c r="G47" i="61" s="1"/>
  <c r="H47" i="61" s="1"/>
  <c r="D41" i="61"/>
  <c r="A42" i="61"/>
  <c r="A43" i="61"/>
  <c r="A44" i="61"/>
  <c r="A45" i="61"/>
  <c r="A46" i="61"/>
  <c r="A47" i="61"/>
  <c r="D28" i="82"/>
  <c r="E28" i="82" s="1"/>
  <c r="F28" i="82" s="1"/>
  <c r="D40" i="82"/>
  <c r="E40" i="82" s="1"/>
  <c r="F40" i="82" s="1"/>
  <c r="D41" i="82"/>
  <c r="E41" i="82" s="1"/>
  <c r="F41" i="82" s="1"/>
  <c r="D42" i="82"/>
  <c r="E42" i="82" s="1"/>
  <c r="F42" i="82" s="1"/>
  <c r="D47" i="82"/>
  <c r="E47" i="82" s="1"/>
  <c r="F47" i="82" s="1"/>
  <c r="D49" i="82"/>
  <c r="E49" i="82" s="1"/>
  <c r="F49" i="82" s="1"/>
  <c r="G49" i="82" s="1"/>
  <c r="H49" i="82" s="1"/>
  <c r="I49" i="82" s="1"/>
  <c r="J49" i="82" s="1"/>
  <c r="K49" i="82" s="1"/>
  <c r="D50" i="82"/>
  <c r="E50" i="82" s="1"/>
  <c r="F50" i="82" s="1"/>
  <c r="G50" i="82" s="1"/>
  <c r="H50" i="82" s="1"/>
  <c r="I50" i="82" s="1"/>
  <c r="J50" i="82" s="1"/>
  <c r="K50" i="82" s="1"/>
  <c r="D51" i="82"/>
  <c r="E51" i="82" s="1"/>
  <c r="F51" i="82" s="1"/>
  <c r="G51" i="82" s="1"/>
  <c r="H51" i="82" s="1"/>
  <c r="I51" i="82" s="1"/>
  <c r="J51" i="82" s="1"/>
  <c r="K51" i="82" s="1"/>
  <c r="D45" i="2"/>
  <c r="E45" i="2" s="1"/>
  <c r="F45" i="2" s="1"/>
  <c r="G45" i="2" s="1"/>
  <c r="H45" i="2" s="1"/>
  <c r="D46" i="2"/>
  <c r="E46" i="2" s="1"/>
  <c r="F46" i="2" s="1"/>
  <c r="G46" i="2" s="1"/>
  <c r="H46" i="2" s="1"/>
  <c r="D34" i="2"/>
  <c r="E34" i="2" s="1"/>
  <c r="F34" i="2" s="1"/>
  <c r="G34" i="2" s="1"/>
  <c r="H34" i="2" s="1"/>
  <c r="D35" i="2"/>
  <c r="E35" i="2" s="1"/>
  <c r="F35" i="2" s="1"/>
  <c r="G35" i="2" s="1"/>
  <c r="H35" i="2" s="1"/>
  <c r="D36" i="2"/>
  <c r="E36" i="2" s="1"/>
  <c r="F36" i="2" s="1"/>
  <c r="G36" i="2" s="1"/>
  <c r="H36" i="2" s="1"/>
  <c r="D37" i="2"/>
  <c r="D38" i="2"/>
  <c r="E38" i="2" s="1"/>
  <c r="F38" i="2" s="1"/>
  <c r="G38" i="2" s="1"/>
  <c r="H38" i="2" s="1"/>
  <c r="D39" i="2"/>
  <c r="E39" i="2" s="1"/>
  <c r="F39" i="2" s="1"/>
  <c r="G39" i="2" s="1"/>
  <c r="H39" i="2" s="1"/>
  <c r="D40" i="2"/>
  <c r="E40" i="2" s="1"/>
  <c r="F40" i="2" s="1"/>
  <c r="G40" i="2" s="1"/>
  <c r="H40" i="2" s="1"/>
  <c r="D41" i="2"/>
  <c r="E41" i="2" s="1"/>
  <c r="F41" i="2" s="1"/>
  <c r="G41" i="2" s="1"/>
  <c r="H41" i="2" s="1"/>
  <c r="D42" i="2"/>
  <c r="E42" i="2" s="1"/>
  <c r="F42" i="2" s="1"/>
  <c r="G42" i="2" s="1"/>
  <c r="H42" i="2" s="1"/>
  <c r="D43" i="2"/>
  <c r="E43" i="2" s="1"/>
  <c r="F43" i="2" s="1"/>
  <c r="G43" i="2" s="1"/>
  <c r="H43" i="2" s="1"/>
  <c r="D44" i="2"/>
  <c r="E44" i="2" s="1"/>
  <c r="F44" i="2" s="1"/>
  <c r="G44" i="2" s="1"/>
  <c r="H44" i="2" s="1"/>
  <c r="E37" i="2"/>
  <c r="F37" i="2" s="1"/>
  <c r="G37" i="2" s="1"/>
  <c r="H37" i="2" s="1"/>
  <c r="D33" i="2"/>
  <c r="E33" i="2" s="1"/>
  <c r="F33" i="2" s="1"/>
  <c r="G33" i="2" s="1"/>
  <c r="H33" i="2" s="1"/>
  <c r="D32" i="2"/>
  <c r="E32" i="2" s="1"/>
  <c r="F32" i="2" s="1"/>
  <c r="G32" i="2" s="1"/>
  <c r="H32" i="2" s="1"/>
  <c r="I44" i="2" l="1"/>
  <c r="I36" i="2"/>
  <c r="G47" i="82"/>
  <c r="I45" i="61"/>
  <c r="I43" i="2"/>
  <c r="I33" i="2"/>
  <c r="I42" i="2"/>
  <c r="I38" i="2"/>
  <c r="I34" i="2"/>
  <c r="G41" i="82"/>
  <c r="G28" i="82"/>
  <c r="I47" i="61"/>
  <c r="I43" i="61"/>
  <c r="I40" i="2"/>
  <c r="I45" i="2"/>
  <c r="G40" i="82"/>
  <c r="I32" i="2"/>
  <c r="I39" i="2"/>
  <c r="I35" i="2"/>
  <c r="G42" i="82"/>
  <c r="I44" i="61"/>
  <c r="I37" i="2"/>
  <c r="I41" i="2"/>
  <c r="I46" i="2"/>
  <c r="I46" i="61"/>
  <c r="I42" i="61"/>
  <c r="Q75" i="67"/>
  <c r="R75" i="67" s="1"/>
  <c r="Q86" i="67"/>
  <c r="R86" i="67" s="1"/>
  <c r="A43" i="111"/>
  <c r="D43" i="111"/>
  <c r="E43" i="111" s="1"/>
  <c r="F43" i="111" s="1"/>
  <c r="G43" i="111" s="1"/>
  <c r="H43" i="111" s="1"/>
  <c r="I43" i="111" s="1"/>
  <c r="J43" i="111" s="1"/>
  <c r="K43" i="111" s="1"/>
  <c r="L43" i="111" s="1"/>
  <c r="M43" i="111" s="1"/>
  <c r="N43" i="111" s="1"/>
  <c r="P43" i="111" s="1"/>
  <c r="D40" i="135"/>
  <c r="E40" i="135" s="1"/>
  <c r="F40" i="135" s="1"/>
  <c r="G40" i="135" s="1"/>
  <c r="A41" i="135"/>
  <c r="D41" i="135"/>
  <c r="E41" i="135" s="1"/>
  <c r="F41" i="135" s="1"/>
  <c r="G41" i="135" s="1"/>
  <c r="A43" i="135"/>
  <c r="D43" i="135"/>
  <c r="E43" i="135" s="1"/>
  <c r="F43" i="135" s="1"/>
  <c r="G43" i="135" s="1"/>
  <c r="M45" i="82"/>
  <c r="M46" i="82"/>
  <c r="M49" i="82"/>
  <c r="M42" i="102"/>
  <c r="M41" i="102"/>
  <c r="A41" i="102"/>
  <c r="A42" i="102"/>
  <c r="A34" i="102"/>
  <c r="A35" i="102"/>
  <c r="A36" i="102"/>
  <c r="A37" i="102"/>
  <c r="A38" i="102"/>
  <c r="A39" i="102"/>
  <c r="A40" i="102"/>
  <c r="A27" i="102"/>
  <c r="A28" i="102"/>
  <c r="A29" i="102"/>
  <c r="A30" i="102"/>
  <c r="A31" i="102"/>
  <c r="A32" i="102"/>
  <c r="A33" i="102"/>
  <c r="A26" i="102"/>
  <c r="H41" i="135" l="1"/>
  <c r="J42" i="61"/>
  <c r="K42" i="61" s="1"/>
  <c r="L42" i="61" s="1"/>
  <c r="M42" i="61" s="1"/>
  <c r="N42" i="61" s="1"/>
  <c r="J41" i="2"/>
  <c r="K41" i="2" s="1"/>
  <c r="L41" i="2" s="1"/>
  <c r="M41" i="2" s="1"/>
  <c r="N41" i="2" s="1"/>
  <c r="J44" i="61"/>
  <c r="K44" i="61" s="1"/>
  <c r="L44" i="61" s="1"/>
  <c r="M44" i="61" s="1"/>
  <c r="N44" i="61" s="1"/>
  <c r="J35" i="2"/>
  <c r="K35" i="2" s="1"/>
  <c r="L35" i="2" s="1"/>
  <c r="M35" i="2" s="1"/>
  <c r="N35" i="2" s="1"/>
  <c r="J32" i="2"/>
  <c r="K32" i="2" s="1"/>
  <c r="L32" i="2" s="1"/>
  <c r="M32" i="2" s="1"/>
  <c r="N32" i="2" s="1"/>
  <c r="J45" i="2"/>
  <c r="K45" i="2" s="1"/>
  <c r="L45" i="2" s="1"/>
  <c r="M45" i="2" s="1"/>
  <c r="N45" i="2" s="1"/>
  <c r="J43" i="61"/>
  <c r="K43" i="61" s="1"/>
  <c r="L43" i="61" s="1"/>
  <c r="M43" i="61" s="1"/>
  <c r="N43" i="61" s="1"/>
  <c r="H28" i="82"/>
  <c r="I28" i="82" s="1"/>
  <c r="J28" i="82" s="1"/>
  <c r="K28" i="82" s="1"/>
  <c r="J34" i="2"/>
  <c r="K34" i="2" s="1"/>
  <c r="L34" i="2" s="1"/>
  <c r="M34" i="2" s="1"/>
  <c r="N34" i="2" s="1"/>
  <c r="J42" i="2"/>
  <c r="K42" i="2" s="1"/>
  <c r="L42" i="2" s="1"/>
  <c r="M42" i="2" s="1"/>
  <c r="N42" i="2" s="1"/>
  <c r="J45" i="61"/>
  <c r="K45" i="61" s="1"/>
  <c r="L45" i="61" s="1"/>
  <c r="M45" i="61" s="1"/>
  <c r="N45" i="61" s="1"/>
  <c r="J36" i="2"/>
  <c r="K36" i="2" s="1"/>
  <c r="L36" i="2" s="1"/>
  <c r="M36" i="2" s="1"/>
  <c r="N36" i="2" s="1"/>
  <c r="H43" i="135"/>
  <c r="H40" i="135"/>
  <c r="J46" i="61"/>
  <c r="K46" i="61" s="1"/>
  <c r="L46" i="61" s="1"/>
  <c r="M46" i="61" s="1"/>
  <c r="N46" i="61" s="1"/>
  <c r="J46" i="2"/>
  <c r="K46" i="2" s="1"/>
  <c r="L46" i="2" s="1"/>
  <c r="M46" i="2" s="1"/>
  <c r="N46" i="2" s="1"/>
  <c r="J37" i="2"/>
  <c r="K37" i="2" s="1"/>
  <c r="L37" i="2" s="1"/>
  <c r="M37" i="2" s="1"/>
  <c r="N37" i="2" s="1"/>
  <c r="H42" i="82"/>
  <c r="I42" i="82" s="1"/>
  <c r="J42" i="82" s="1"/>
  <c r="K42" i="82" s="1"/>
  <c r="J39" i="2"/>
  <c r="K39" i="2" s="1"/>
  <c r="L39" i="2" s="1"/>
  <c r="M39" i="2" s="1"/>
  <c r="N39" i="2" s="1"/>
  <c r="H40" i="82"/>
  <c r="I40" i="82" s="1"/>
  <c r="J40" i="82" s="1"/>
  <c r="K40" i="82" s="1"/>
  <c r="J40" i="2"/>
  <c r="K40" i="2" s="1"/>
  <c r="L40" i="2" s="1"/>
  <c r="M40" i="2" s="1"/>
  <c r="N40" i="2" s="1"/>
  <c r="J47" i="61"/>
  <c r="K47" i="61" s="1"/>
  <c r="L47" i="61" s="1"/>
  <c r="M47" i="61" s="1"/>
  <c r="N47" i="61" s="1"/>
  <c r="H41" i="82"/>
  <c r="I41" i="82" s="1"/>
  <c r="J41" i="82" s="1"/>
  <c r="K41" i="82" s="1"/>
  <c r="J38" i="2"/>
  <c r="K38" i="2" s="1"/>
  <c r="L38" i="2" s="1"/>
  <c r="M38" i="2" s="1"/>
  <c r="N38" i="2" s="1"/>
  <c r="J33" i="2"/>
  <c r="K33" i="2" s="1"/>
  <c r="L33" i="2" s="1"/>
  <c r="M33" i="2" s="1"/>
  <c r="N33" i="2" s="1"/>
  <c r="J43" i="2"/>
  <c r="K43" i="2" s="1"/>
  <c r="L43" i="2" s="1"/>
  <c r="M43" i="2" s="1"/>
  <c r="N43" i="2" s="1"/>
  <c r="H47" i="82"/>
  <c r="I47" i="82" s="1"/>
  <c r="J47" i="82" s="1"/>
  <c r="K47" i="82" s="1"/>
  <c r="J44" i="2"/>
  <c r="K44" i="2" s="1"/>
  <c r="L44" i="2" s="1"/>
  <c r="M44" i="2" s="1"/>
  <c r="N44" i="2" s="1"/>
  <c r="A83" i="67"/>
  <c r="A84" i="67"/>
  <c r="A85" i="67"/>
  <c r="A86" i="67"/>
  <c r="A87" i="67"/>
  <c r="A88" i="67"/>
  <c r="A89" i="67"/>
  <c r="A90" i="67"/>
  <c r="P46" i="61" l="1"/>
  <c r="I43" i="135"/>
  <c r="J43" i="135" s="1"/>
  <c r="K43" i="135" s="1"/>
  <c r="L43" i="135" s="1"/>
  <c r="P45" i="61"/>
  <c r="P42" i="61"/>
  <c r="M47" i="82"/>
  <c r="P47" i="61"/>
  <c r="I40" i="135"/>
  <c r="J40" i="135" s="1"/>
  <c r="K40" i="135" s="1"/>
  <c r="L40" i="135" s="1"/>
  <c r="P43" i="61"/>
  <c r="P44" i="61"/>
  <c r="I41" i="135"/>
  <c r="J41" i="135" s="1"/>
  <c r="K41" i="135" s="1"/>
  <c r="L41" i="135" s="1"/>
  <c r="A31" i="39"/>
  <c r="A32" i="39"/>
  <c r="N41" i="135" l="1"/>
  <c r="N43" i="135"/>
  <c r="N40" i="135"/>
  <c r="P28" i="3"/>
  <c r="P25" i="3"/>
  <c r="O29" i="55"/>
  <c r="O28" i="55"/>
  <c r="N27" i="29"/>
  <c r="N24" i="40" l="1"/>
  <c r="P26" i="110" l="1"/>
  <c r="Q26" i="69" l="1"/>
  <c r="O26" i="98" l="1"/>
  <c r="Q75" i="68" l="1"/>
  <c r="Q28" i="48"/>
  <c r="Q28" i="57"/>
  <c r="Q27" i="131"/>
  <c r="N24" i="41"/>
  <c r="D33" i="39" l="1"/>
  <c r="E33" i="39" s="1"/>
  <c r="F33" i="39" s="1"/>
  <c r="G33" i="39" s="1"/>
  <c r="H33" i="39" s="1"/>
  <c r="I33" i="39" l="1"/>
  <c r="J33" i="39" s="1"/>
  <c r="K33" i="39" s="1"/>
  <c r="L33" i="39" s="1"/>
  <c r="N35" i="85"/>
  <c r="N25" i="40"/>
  <c r="D51" i="39"/>
  <c r="E51" i="39" s="1"/>
  <c r="F51" i="39" s="1"/>
  <c r="G51" i="39" s="1"/>
  <c r="H51" i="39" s="1"/>
  <c r="D49" i="39"/>
  <c r="E49" i="39" s="1"/>
  <c r="F49" i="39" s="1"/>
  <c r="G49" i="39" s="1"/>
  <c r="H49" i="39" s="1"/>
  <c r="D48" i="39"/>
  <c r="E48" i="39" s="1"/>
  <c r="F48" i="39" s="1"/>
  <c r="G48" i="39" s="1"/>
  <c r="H48" i="39" s="1"/>
  <c r="D47" i="39"/>
  <c r="E47" i="39" s="1"/>
  <c r="F47" i="39" s="1"/>
  <c r="G47" i="39" s="1"/>
  <c r="H47" i="39" s="1"/>
  <c r="D46" i="39"/>
  <c r="E46" i="39" s="1"/>
  <c r="F46" i="39" s="1"/>
  <c r="G46" i="39" s="1"/>
  <c r="H46" i="39" s="1"/>
  <c r="D44" i="39"/>
  <c r="E44" i="39" s="1"/>
  <c r="F44" i="39" s="1"/>
  <c r="G44" i="39" s="1"/>
  <c r="H44" i="39" s="1"/>
  <c r="D43" i="39"/>
  <c r="E43" i="39" s="1"/>
  <c r="F43" i="39" s="1"/>
  <c r="G43" i="39" s="1"/>
  <c r="H43" i="39" s="1"/>
  <c r="D41" i="39"/>
  <c r="E41" i="39" s="1"/>
  <c r="F41" i="39" s="1"/>
  <c r="G41" i="39" s="1"/>
  <c r="H41" i="39" s="1"/>
  <c r="D39" i="39"/>
  <c r="E39" i="39" s="1"/>
  <c r="F39" i="39" s="1"/>
  <c r="G39" i="39" s="1"/>
  <c r="H39" i="39" s="1"/>
  <c r="D38" i="39"/>
  <c r="E38" i="39" s="1"/>
  <c r="F38" i="39" s="1"/>
  <c r="G38" i="39" s="1"/>
  <c r="H38" i="39" s="1"/>
  <c r="D37" i="39"/>
  <c r="E37" i="39" s="1"/>
  <c r="F37" i="39" s="1"/>
  <c r="G37" i="39" s="1"/>
  <c r="H37" i="39" s="1"/>
  <c r="D36" i="39"/>
  <c r="E36" i="39" s="1"/>
  <c r="F36" i="39" s="1"/>
  <c r="G36" i="39" s="1"/>
  <c r="H36" i="39" s="1"/>
  <c r="D35" i="39"/>
  <c r="E35" i="39" s="1"/>
  <c r="F35" i="39" s="1"/>
  <c r="G35" i="39" s="1"/>
  <c r="H35" i="39" s="1"/>
  <c r="D32" i="39"/>
  <c r="E32" i="39" s="1"/>
  <c r="F32" i="39" s="1"/>
  <c r="G32" i="39" s="1"/>
  <c r="H32" i="39" s="1"/>
  <c r="D31" i="39"/>
  <c r="E31" i="39" s="1"/>
  <c r="F31" i="39" s="1"/>
  <c r="G31" i="39" s="1"/>
  <c r="H31" i="39" s="1"/>
  <c r="D47" i="135"/>
  <c r="E47" i="135" s="1"/>
  <c r="F47" i="135" s="1"/>
  <c r="G47" i="135" s="1"/>
  <c r="H47" i="135" s="1"/>
  <c r="I47" i="135" s="1"/>
  <c r="J47" i="135" s="1"/>
  <c r="K47" i="135" s="1"/>
  <c r="L47" i="135" s="1"/>
  <c r="D44" i="135"/>
  <c r="E44" i="135" s="1"/>
  <c r="F44" i="135" s="1"/>
  <c r="G44" i="135" s="1"/>
  <c r="H44" i="135" s="1"/>
  <c r="I44" i="135" s="1"/>
  <c r="J44" i="135" s="1"/>
  <c r="K44" i="135" s="1"/>
  <c r="L44" i="135" s="1"/>
  <c r="D45" i="135"/>
  <c r="E45" i="135" s="1"/>
  <c r="F45" i="135" s="1"/>
  <c r="G45" i="135" s="1"/>
  <c r="H45" i="135" s="1"/>
  <c r="I45" i="135" s="1"/>
  <c r="J45" i="135" s="1"/>
  <c r="K45" i="135" s="1"/>
  <c r="L45" i="135" s="1"/>
  <c r="D39" i="135"/>
  <c r="E39" i="135" s="1"/>
  <c r="F39" i="135" s="1"/>
  <c r="G39" i="135" s="1"/>
  <c r="D38" i="135"/>
  <c r="E38" i="135" s="1"/>
  <c r="F38" i="135" s="1"/>
  <c r="G38" i="135" s="1"/>
  <c r="D36" i="135"/>
  <c r="E36" i="135" s="1"/>
  <c r="F36" i="135" s="1"/>
  <c r="G36" i="135" s="1"/>
  <c r="D34" i="135"/>
  <c r="E34" i="135" s="1"/>
  <c r="F34" i="135" s="1"/>
  <c r="G34" i="135" s="1"/>
  <c r="D33" i="135"/>
  <c r="E33" i="135" s="1"/>
  <c r="F33" i="135" s="1"/>
  <c r="G33" i="135" s="1"/>
  <c r="D32" i="135"/>
  <c r="E32" i="135" s="1"/>
  <c r="F32" i="135" s="1"/>
  <c r="G32" i="135" s="1"/>
  <c r="D31" i="135"/>
  <c r="E31" i="135" s="1"/>
  <c r="F31" i="135" s="1"/>
  <c r="G31" i="135" s="1"/>
  <c r="D30" i="135"/>
  <c r="E30" i="135" s="1"/>
  <c r="F30" i="135" s="1"/>
  <c r="G30" i="135" s="1"/>
  <c r="D29" i="135"/>
  <c r="E29" i="135" s="1"/>
  <c r="F29" i="135" s="1"/>
  <c r="G29" i="135" s="1"/>
  <c r="N27" i="135"/>
  <c r="Q87" i="67"/>
  <c r="R87" i="67" s="1"/>
  <c r="Q82" i="67"/>
  <c r="R82" i="67" s="1"/>
  <c r="Q81" i="67"/>
  <c r="R81" i="67" s="1"/>
  <c r="Q80" i="67"/>
  <c r="R80" i="67" s="1"/>
  <c r="Q79" i="67"/>
  <c r="R79" i="67" s="1"/>
  <c r="Q78" i="67"/>
  <c r="R78" i="67" s="1"/>
  <c r="Q77" i="67"/>
  <c r="R77" i="67" s="1"/>
  <c r="Q76" i="67"/>
  <c r="R76" i="67" s="1"/>
  <c r="I41" i="39" l="1"/>
  <c r="J41" i="39" s="1"/>
  <c r="K41" i="39" s="1"/>
  <c r="L41" i="39" s="1"/>
  <c r="H33" i="135"/>
  <c r="I31" i="39"/>
  <c r="J31" i="39" s="1"/>
  <c r="K31" i="39" s="1"/>
  <c r="L31" i="39" s="1"/>
  <c r="I43" i="39"/>
  <c r="J43" i="39" s="1"/>
  <c r="K43" i="39" s="1"/>
  <c r="L43" i="39" s="1"/>
  <c r="H30" i="135"/>
  <c r="H34" i="135"/>
  <c r="I32" i="39"/>
  <c r="J32" i="39" s="1"/>
  <c r="K32" i="39" s="1"/>
  <c r="L32" i="39" s="1"/>
  <c r="I38" i="39"/>
  <c r="J38" i="39" s="1"/>
  <c r="K38" i="39" s="1"/>
  <c r="L38" i="39" s="1"/>
  <c r="I44" i="39"/>
  <c r="J44" i="39" s="1"/>
  <c r="K44" i="39" s="1"/>
  <c r="L44" i="39" s="1"/>
  <c r="I49" i="39"/>
  <c r="J49" i="39" s="1"/>
  <c r="K49" i="39" s="1"/>
  <c r="L49" i="39" s="1"/>
  <c r="H32" i="135"/>
  <c r="H38" i="135"/>
  <c r="I36" i="39"/>
  <c r="J36" i="39" s="1"/>
  <c r="K36" i="39" s="1"/>
  <c r="L36" i="39" s="1"/>
  <c r="I47" i="39"/>
  <c r="J47" i="39" s="1"/>
  <c r="K47" i="39" s="1"/>
  <c r="L47" i="39" s="1"/>
  <c r="H29" i="135"/>
  <c r="H39" i="135"/>
  <c r="I37" i="39"/>
  <c r="J37" i="39" s="1"/>
  <c r="K37" i="39" s="1"/>
  <c r="L37" i="39" s="1"/>
  <c r="I48" i="39"/>
  <c r="J48" i="39" s="1"/>
  <c r="K48" i="39" s="1"/>
  <c r="L48" i="39" s="1"/>
  <c r="H31" i="135"/>
  <c r="H36" i="135"/>
  <c r="I35" i="39"/>
  <c r="J35" i="39" s="1"/>
  <c r="K35" i="39" s="1"/>
  <c r="L35" i="39" s="1"/>
  <c r="I39" i="39"/>
  <c r="J39" i="39" s="1"/>
  <c r="K39" i="39" s="1"/>
  <c r="L39" i="39" s="1"/>
  <c r="I46" i="39"/>
  <c r="J46" i="39" s="1"/>
  <c r="K46" i="39" s="1"/>
  <c r="L46" i="39" s="1"/>
  <c r="I51" i="39"/>
  <c r="J51" i="39" s="1"/>
  <c r="K51" i="39" s="1"/>
  <c r="L51" i="39" s="1"/>
  <c r="D43" i="115"/>
  <c r="E43" i="115" s="1"/>
  <c r="F43" i="115" s="1"/>
  <c r="G43" i="115" s="1"/>
  <c r="D42" i="115"/>
  <c r="E42" i="115" s="1"/>
  <c r="F42" i="115" s="1"/>
  <c r="G42" i="115" s="1"/>
  <c r="D41" i="115"/>
  <c r="E41" i="115" s="1"/>
  <c r="F41" i="115" s="1"/>
  <c r="G41" i="115" s="1"/>
  <c r="D32" i="115"/>
  <c r="E32" i="115" s="1"/>
  <c r="F32" i="115" s="1"/>
  <c r="G32" i="115" s="1"/>
  <c r="D31" i="115"/>
  <c r="E31" i="115" s="1"/>
  <c r="F31" i="115" s="1"/>
  <c r="G31" i="115" s="1"/>
  <c r="D30" i="115"/>
  <c r="E30" i="115" s="1"/>
  <c r="F30" i="115" s="1"/>
  <c r="G30" i="115" s="1"/>
  <c r="D44" i="115"/>
  <c r="E44" i="115" s="1"/>
  <c r="F44" i="115" s="1"/>
  <c r="G44" i="115" s="1"/>
  <c r="D37" i="115"/>
  <c r="E37" i="115" s="1"/>
  <c r="F37" i="115" s="1"/>
  <c r="G37" i="115" s="1"/>
  <c r="D36" i="115"/>
  <c r="E36" i="115" s="1"/>
  <c r="F36" i="115" s="1"/>
  <c r="G36" i="115" s="1"/>
  <c r="D35" i="115"/>
  <c r="E35" i="115" s="1"/>
  <c r="F35" i="115" s="1"/>
  <c r="G35" i="115" s="1"/>
  <c r="D34" i="115"/>
  <c r="E34" i="115" s="1"/>
  <c r="F34" i="115" s="1"/>
  <c r="G34" i="115" s="1"/>
  <c r="D33" i="115"/>
  <c r="E33" i="115" s="1"/>
  <c r="F33" i="115" s="1"/>
  <c r="G33" i="115" s="1"/>
  <c r="D36" i="21"/>
  <c r="E36" i="21" s="1"/>
  <c r="F36" i="21" s="1"/>
  <c r="G36" i="21" s="1"/>
  <c r="D35" i="21"/>
  <c r="E35" i="21" s="1"/>
  <c r="F35" i="21" s="1"/>
  <c r="G35" i="21" s="1"/>
  <c r="D34" i="21"/>
  <c r="E34" i="21" s="1"/>
  <c r="F34" i="21" s="1"/>
  <c r="G34" i="21" s="1"/>
  <c r="D33" i="21"/>
  <c r="E33" i="21" s="1"/>
  <c r="F33" i="21" s="1"/>
  <c r="G33" i="21" s="1"/>
  <c r="D32" i="21"/>
  <c r="E32" i="21" s="1"/>
  <c r="F32" i="21" s="1"/>
  <c r="G32" i="21" s="1"/>
  <c r="D31" i="21"/>
  <c r="E31" i="21" s="1"/>
  <c r="F31" i="21" s="1"/>
  <c r="G31" i="21" s="1"/>
  <c r="D30" i="21"/>
  <c r="E30" i="21" s="1"/>
  <c r="F30" i="21" s="1"/>
  <c r="G30" i="21" s="1"/>
  <c r="D28" i="21"/>
  <c r="E28" i="21" s="1"/>
  <c r="F28" i="21" s="1"/>
  <c r="G28" i="21" s="1"/>
  <c r="D36" i="105"/>
  <c r="E36" i="105" s="1"/>
  <c r="F36" i="105" s="1"/>
  <c r="G36" i="105" s="1"/>
  <c r="H36" i="105" s="1"/>
  <c r="D35" i="105"/>
  <c r="E35" i="105" s="1"/>
  <c r="F35" i="105" s="1"/>
  <c r="G35" i="105" s="1"/>
  <c r="H35" i="105" s="1"/>
  <c r="D34" i="105"/>
  <c r="E34" i="105" s="1"/>
  <c r="F34" i="105" s="1"/>
  <c r="G34" i="105" s="1"/>
  <c r="H34" i="105" s="1"/>
  <c r="D33" i="105"/>
  <c r="E33" i="105" s="1"/>
  <c r="F33" i="105" s="1"/>
  <c r="G33" i="105" s="1"/>
  <c r="H33" i="105" s="1"/>
  <c r="D40" i="105"/>
  <c r="E40" i="105" s="1"/>
  <c r="F40" i="105" s="1"/>
  <c r="G40" i="105" s="1"/>
  <c r="H40" i="105" s="1"/>
  <c r="D39" i="105"/>
  <c r="E39" i="105" s="1"/>
  <c r="F39" i="105" s="1"/>
  <c r="G39" i="105" s="1"/>
  <c r="H39" i="105" s="1"/>
  <c r="D38" i="105"/>
  <c r="E38" i="105" s="1"/>
  <c r="F38" i="105" s="1"/>
  <c r="G38" i="105" s="1"/>
  <c r="H38" i="105" s="1"/>
  <c r="D37" i="105"/>
  <c r="E37" i="105" s="1"/>
  <c r="F37" i="105" s="1"/>
  <c r="G37" i="105" s="1"/>
  <c r="H37" i="105" s="1"/>
  <c r="D32" i="105"/>
  <c r="E32" i="105" s="1"/>
  <c r="F32" i="105" s="1"/>
  <c r="G32" i="105" s="1"/>
  <c r="H32" i="105" s="1"/>
  <c r="D31" i="105"/>
  <c r="E31" i="105" s="1"/>
  <c r="F31" i="105" s="1"/>
  <c r="G31" i="105" s="1"/>
  <c r="H31" i="105" s="1"/>
  <c r="D30" i="105"/>
  <c r="E30" i="105" s="1"/>
  <c r="F30" i="105" s="1"/>
  <c r="G30" i="105" s="1"/>
  <c r="H30" i="105" s="1"/>
  <c r="D36" i="94"/>
  <c r="E36" i="94" s="1"/>
  <c r="F36" i="94" s="1"/>
  <c r="D30" i="94"/>
  <c r="E30" i="94" s="1"/>
  <c r="F30" i="94" s="1"/>
  <c r="D31" i="94"/>
  <c r="D32" i="94"/>
  <c r="D33" i="94"/>
  <c r="E33" i="94" s="1"/>
  <c r="F33" i="94" s="1"/>
  <c r="D34" i="94"/>
  <c r="E34" i="94" s="1"/>
  <c r="F34" i="94" s="1"/>
  <c r="D35" i="94"/>
  <c r="D38" i="94"/>
  <c r="D39" i="94"/>
  <c r="D40" i="94"/>
  <c r="D28" i="94"/>
  <c r="D31" i="88"/>
  <c r="E31" i="88" s="1"/>
  <c r="F31" i="88" s="1"/>
  <c r="G31" i="88" s="1"/>
  <c r="H31" i="88" s="1"/>
  <c r="D30" i="88"/>
  <c r="E30" i="88" s="1"/>
  <c r="F30" i="88" s="1"/>
  <c r="G30" i="88" s="1"/>
  <c r="H30" i="88" s="1"/>
  <c r="D35" i="88"/>
  <c r="E35" i="88" s="1"/>
  <c r="F35" i="88" s="1"/>
  <c r="G35" i="88" s="1"/>
  <c r="H35" i="88" s="1"/>
  <c r="D34" i="88"/>
  <c r="E34" i="88" s="1"/>
  <c r="F34" i="88" s="1"/>
  <c r="G34" i="88" s="1"/>
  <c r="H34" i="88" s="1"/>
  <c r="D39" i="64"/>
  <c r="E39" i="64" s="1"/>
  <c r="F39" i="64" s="1"/>
  <c r="G39" i="64" s="1"/>
  <c r="H39" i="64" s="1"/>
  <c r="D38" i="64"/>
  <c r="E38" i="64" s="1"/>
  <c r="F38" i="64" s="1"/>
  <c r="G38" i="64" s="1"/>
  <c r="H38" i="64" s="1"/>
  <c r="D37" i="64"/>
  <c r="E37" i="64" s="1"/>
  <c r="F37" i="64" s="1"/>
  <c r="G37" i="64" s="1"/>
  <c r="H37" i="64" s="1"/>
  <c r="D36" i="64"/>
  <c r="E36" i="64" s="1"/>
  <c r="F36" i="64" s="1"/>
  <c r="G36" i="64" s="1"/>
  <c r="H36" i="64" s="1"/>
  <c r="D35" i="64"/>
  <c r="E35" i="64" s="1"/>
  <c r="F35" i="64" s="1"/>
  <c r="G35" i="64" s="1"/>
  <c r="H35" i="64" s="1"/>
  <c r="D34" i="64"/>
  <c r="E34" i="64" s="1"/>
  <c r="F34" i="64" s="1"/>
  <c r="G34" i="64" s="1"/>
  <c r="H34" i="64" s="1"/>
  <c r="D33" i="64"/>
  <c r="E33" i="64" s="1"/>
  <c r="F33" i="64" s="1"/>
  <c r="G33" i="64" s="1"/>
  <c r="H33" i="64" s="1"/>
  <c r="D32" i="64"/>
  <c r="E32" i="64" s="1"/>
  <c r="F32" i="64" s="1"/>
  <c r="G32" i="64" s="1"/>
  <c r="H32" i="64" s="1"/>
  <c r="D31" i="64"/>
  <c r="E31" i="64" s="1"/>
  <c r="F31" i="64" s="1"/>
  <c r="G31" i="64" s="1"/>
  <c r="H31" i="64" s="1"/>
  <c r="D30" i="64"/>
  <c r="E30" i="64" s="1"/>
  <c r="F30" i="64" s="1"/>
  <c r="G30" i="64" s="1"/>
  <c r="H30" i="64" s="1"/>
  <c r="D29" i="64"/>
  <c r="E29" i="64" s="1"/>
  <c r="F29" i="64" s="1"/>
  <c r="G29" i="64" s="1"/>
  <c r="H29" i="64" s="1"/>
  <c r="D28" i="64"/>
  <c r="E28" i="64" s="1"/>
  <c r="F28" i="64" s="1"/>
  <c r="G28" i="64" s="1"/>
  <c r="H28" i="64" s="1"/>
  <c r="D43" i="3"/>
  <c r="E43" i="3" s="1"/>
  <c r="F43" i="3" s="1"/>
  <c r="G43" i="3" s="1"/>
  <c r="H43" i="3" s="1"/>
  <c r="D42" i="3"/>
  <c r="E42" i="3" s="1"/>
  <c r="F42" i="3" s="1"/>
  <c r="G42" i="3" s="1"/>
  <c r="H42" i="3" s="1"/>
  <c r="D41" i="3"/>
  <c r="E41" i="3" s="1"/>
  <c r="F41" i="3" s="1"/>
  <c r="G41" i="3" s="1"/>
  <c r="H41" i="3" s="1"/>
  <c r="D40" i="3"/>
  <c r="E40" i="3" s="1"/>
  <c r="F40" i="3" s="1"/>
  <c r="G40" i="3" s="1"/>
  <c r="H40" i="3" s="1"/>
  <c r="D39" i="3"/>
  <c r="E39" i="3" s="1"/>
  <c r="F39" i="3" s="1"/>
  <c r="G39" i="3" s="1"/>
  <c r="H39" i="3" s="1"/>
  <c r="D38" i="3"/>
  <c r="E38" i="3" s="1"/>
  <c r="F38" i="3" s="1"/>
  <c r="G38" i="3" s="1"/>
  <c r="H38" i="3" s="1"/>
  <c r="D37" i="3"/>
  <c r="E37" i="3" s="1"/>
  <c r="F37" i="3" s="1"/>
  <c r="G37" i="3" s="1"/>
  <c r="H37" i="3" s="1"/>
  <c r="D36" i="3"/>
  <c r="E36" i="3" s="1"/>
  <c r="F36" i="3" s="1"/>
  <c r="G36" i="3" s="1"/>
  <c r="H36" i="3" s="1"/>
  <c r="D29" i="3"/>
  <c r="E29" i="3" s="1"/>
  <c r="F29" i="3" s="1"/>
  <c r="G29" i="3" s="1"/>
  <c r="H29" i="3" s="1"/>
  <c r="D35" i="3"/>
  <c r="E35" i="3" s="1"/>
  <c r="F35" i="3" s="1"/>
  <c r="G35" i="3" s="1"/>
  <c r="H35" i="3" s="1"/>
  <c r="D34" i="3"/>
  <c r="E34" i="3" s="1"/>
  <c r="F34" i="3" s="1"/>
  <c r="G34" i="3" s="1"/>
  <c r="H34" i="3" s="1"/>
  <c r="D33" i="3"/>
  <c r="E33" i="3" s="1"/>
  <c r="F33" i="3" s="1"/>
  <c r="G33" i="3" s="1"/>
  <c r="H33" i="3" s="1"/>
  <c r="D32" i="3"/>
  <c r="E32" i="3" s="1"/>
  <c r="F32" i="3" s="1"/>
  <c r="G32" i="3" s="1"/>
  <c r="H32" i="3" s="1"/>
  <c r="D31" i="3"/>
  <c r="E31" i="3" s="1"/>
  <c r="F31" i="3" s="1"/>
  <c r="G31" i="3" s="1"/>
  <c r="H31" i="3" s="1"/>
  <c r="D30" i="3"/>
  <c r="E30" i="3" s="1"/>
  <c r="F30" i="3" s="1"/>
  <c r="G30" i="3" s="1"/>
  <c r="H30" i="3" s="1"/>
  <c r="D71" i="50"/>
  <c r="E71" i="50" s="1"/>
  <c r="F71" i="50" s="1"/>
  <c r="D70" i="50"/>
  <c r="E70" i="50" s="1"/>
  <c r="F70" i="50" s="1"/>
  <c r="D69" i="50"/>
  <c r="E69" i="50" s="1"/>
  <c r="F69" i="50" s="1"/>
  <c r="D68" i="50"/>
  <c r="E68" i="50" s="1"/>
  <c r="F68" i="50" s="1"/>
  <c r="D67" i="50"/>
  <c r="E67" i="50" s="1"/>
  <c r="F67" i="50" s="1"/>
  <c r="D66" i="50"/>
  <c r="E66" i="50" s="1"/>
  <c r="F66" i="50" s="1"/>
  <c r="D65" i="50"/>
  <c r="E65" i="50" s="1"/>
  <c r="F65" i="50" s="1"/>
  <c r="D64" i="50"/>
  <c r="E64" i="50" s="1"/>
  <c r="F64" i="50" s="1"/>
  <c r="D63" i="50"/>
  <c r="E63" i="50" s="1"/>
  <c r="F63" i="50" s="1"/>
  <c r="D62" i="50"/>
  <c r="E62" i="50" s="1"/>
  <c r="F62" i="50" s="1"/>
  <c r="D61" i="50"/>
  <c r="E61" i="50" s="1"/>
  <c r="F61" i="50" s="1"/>
  <c r="D60" i="50"/>
  <c r="E60" i="50" s="1"/>
  <c r="F60" i="50" s="1"/>
  <c r="D81" i="50"/>
  <c r="E81" i="50" s="1"/>
  <c r="F81" i="50" s="1"/>
  <c r="D59" i="50"/>
  <c r="E59" i="50" s="1"/>
  <c r="F59" i="50" s="1"/>
  <c r="D58" i="50"/>
  <c r="E58" i="50" s="1"/>
  <c r="F58" i="50" s="1"/>
  <c r="D57" i="50"/>
  <c r="E57" i="50" s="1"/>
  <c r="F57" i="50" s="1"/>
  <c r="D56" i="50"/>
  <c r="E56" i="50" s="1"/>
  <c r="F56" i="50" s="1"/>
  <c r="D55" i="50"/>
  <c r="E55" i="50" s="1"/>
  <c r="F55" i="50" s="1"/>
  <c r="D54" i="50"/>
  <c r="E54" i="50" s="1"/>
  <c r="F54" i="50" s="1"/>
  <c r="D53" i="50"/>
  <c r="E53" i="50" s="1"/>
  <c r="F53" i="50" s="1"/>
  <c r="D52" i="50"/>
  <c r="E52" i="50" s="1"/>
  <c r="F52" i="50" s="1"/>
  <c r="D51" i="50"/>
  <c r="E51" i="50" s="1"/>
  <c r="F51" i="50" s="1"/>
  <c r="D50" i="50"/>
  <c r="E50" i="50" s="1"/>
  <c r="F50" i="50" s="1"/>
  <c r="D37" i="50"/>
  <c r="E37" i="50" s="1"/>
  <c r="F37" i="50" s="1"/>
  <c r="D36" i="50"/>
  <c r="E36" i="50" s="1"/>
  <c r="F36" i="50" s="1"/>
  <c r="D35" i="50"/>
  <c r="E35" i="50" s="1"/>
  <c r="F35" i="50" s="1"/>
  <c r="Q75" i="118"/>
  <c r="R75" i="118" s="1"/>
  <c r="D45" i="39"/>
  <c r="E45" i="39" s="1"/>
  <c r="F45" i="39" s="1"/>
  <c r="G45" i="39" s="1"/>
  <c r="H45" i="39" s="1"/>
  <c r="G52" i="50" l="1"/>
  <c r="H52" i="50" s="1"/>
  <c r="I52" i="50" s="1"/>
  <c r="J52" i="50" s="1"/>
  <c r="K52" i="50" s="1"/>
  <c r="L52" i="50" s="1"/>
  <c r="G63" i="50"/>
  <c r="H63" i="50" s="1"/>
  <c r="I63" i="50" s="1"/>
  <c r="J63" i="50" s="1"/>
  <c r="K63" i="50" s="1"/>
  <c r="L63" i="50" s="1"/>
  <c r="I33" i="3"/>
  <c r="I28" i="64"/>
  <c r="I30" i="88"/>
  <c r="J30" i="88" s="1"/>
  <c r="K30" i="88" s="1"/>
  <c r="G36" i="94"/>
  <c r="H36" i="94" s="1"/>
  <c r="I36" i="94" s="1"/>
  <c r="H28" i="21"/>
  <c r="I28" i="21" s="1"/>
  <c r="J28" i="21" s="1"/>
  <c r="K28" i="21" s="1"/>
  <c r="H32" i="115"/>
  <c r="I32" i="115" s="1"/>
  <c r="J32" i="115" s="1"/>
  <c r="K32" i="115" s="1"/>
  <c r="I45" i="39"/>
  <c r="J45" i="39" s="1"/>
  <c r="K45" i="39" s="1"/>
  <c r="L45" i="39" s="1"/>
  <c r="G57" i="50"/>
  <c r="H57" i="50" s="1"/>
  <c r="I57" i="50" s="1"/>
  <c r="J57" i="50" s="1"/>
  <c r="K57" i="50" s="1"/>
  <c r="L57" i="50" s="1"/>
  <c r="G68" i="50"/>
  <c r="H68" i="50" s="1"/>
  <c r="I68" i="50" s="1"/>
  <c r="J68" i="50" s="1"/>
  <c r="K68" i="50" s="1"/>
  <c r="L68" i="50" s="1"/>
  <c r="I34" i="3"/>
  <c r="I33" i="64"/>
  <c r="I30" i="105"/>
  <c r="J30" i="105" s="1"/>
  <c r="K30" i="105" s="1"/>
  <c r="L30" i="105" s="1"/>
  <c r="M30" i="105" s="1"/>
  <c r="H30" i="21"/>
  <c r="I30" i="21" s="1"/>
  <c r="J30" i="21" s="1"/>
  <c r="K30" i="21" s="1"/>
  <c r="H44" i="115"/>
  <c r="I44" i="115" s="1"/>
  <c r="J44" i="115" s="1"/>
  <c r="K44" i="115" s="1"/>
  <c r="I31" i="135"/>
  <c r="J31" i="135" s="1"/>
  <c r="K31" i="135" s="1"/>
  <c r="L31" i="135" s="1"/>
  <c r="I39" i="135"/>
  <c r="J39" i="135" s="1"/>
  <c r="K39" i="135" s="1"/>
  <c r="L39" i="135" s="1"/>
  <c r="I38" i="135"/>
  <c r="J38" i="135" s="1"/>
  <c r="K38" i="135" s="1"/>
  <c r="L38" i="135" s="1"/>
  <c r="G56" i="50"/>
  <c r="H56" i="50" s="1"/>
  <c r="I56" i="50" s="1"/>
  <c r="J56" i="50" s="1"/>
  <c r="K56" i="50" s="1"/>
  <c r="L56" i="50" s="1"/>
  <c r="G67" i="50"/>
  <c r="H67" i="50" s="1"/>
  <c r="I67" i="50" s="1"/>
  <c r="J67" i="50" s="1"/>
  <c r="K67" i="50" s="1"/>
  <c r="L67" i="50" s="1"/>
  <c r="I40" i="3"/>
  <c r="I36" i="64"/>
  <c r="I33" i="105"/>
  <c r="J33" i="105" s="1"/>
  <c r="K33" i="105" s="1"/>
  <c r="L33" i="105" s="1"/>
  <c r="M33" i="105" s="1"/>
  <c r="H33" i="115"/>
  <c r="I33" i="115" s="1"/>
  <c r="J33" i="115" s="1"/>
  <c r="K33" i="115" s="1"/>
  <c r="G53" i="50"/>
  <c r="H53" i="50" s="1"/>
  <c r="I53" i="50" s="1"/>
  <c r="J53" i="50" s="1"/>
  <c r="K53" i="50" s="1"/>
  <c r="L53" i="50" s="1"/>
  <c r="G64" i="50"/>
  <c r="H64" i="50" s="1"/>
  <c r="I64" i="50" s="1"/>
  <c r="J64" i="50" s="1"/>
  <c r="K64" i="50" s="1"/>
  <c r="L64" i="50" s="1"/>
  <c r="I30" i="3"/>
  <c r="I41" i="3"/>
  <c r="I31" i="88"/>
  <c r="J31" i="88" s="1"/>
  <c r="K31" i="88" s="1"/>
  <c r="I34" i="105"/>
  <c r="J34" i="105" s="1"/>
  <c r="K34" i="105" s="1"/>
  <c r="L34" i="105" s="1"/>
  <c r="M34" i="105" s="1"/>
  <c r="H34" i="115"/>
  <c r="I34" i="115" s="1"/>
  <c r="J34" i="115" s="1"/>
  <c r="K34" i="115" s="1"/>
  <c r="I30" i="135"/>
  <c r="J30" i="135" s="1"/>
  <c r="K30" i="135" s="1"/>
  <c r="L30" i="135" s="1"/>
  <c r="G50" i="50"/>
  <c r="H50" i="50" s="1"/>
  <c r="I50" i="50" s="1"/>
  <c r="J50" i="50" s="1"/>
  <c r="K50" i="50" s="1"/>
  <c r="L50" i="50" s="1"/>
  <c r="G54" i="50"/>
  <c r="H54" i="50" s="1"/>
  <c r="I54" i="50" s="1"/>
  <c r="J54" i="50" s="1"/>
  <c r="K54" i="50" s="1"/>
  <c r="L54" i="50" s="1"/>
  <c r="G58" i="50"/>
  <c r="H58" i="50" s="1"/>
  <c r="I58" i="50" s="1"/>
  <c r="J58" i="50" s="1"/>
  <c r="K58" i="50" s="1"/>
  <c r="L58" i="50" s="1"/>
  <c r="G61" i="50"/>
  <c r="H61" i="50" s="1"/>
  <c r="I61" i="50" s="1"/>
  <c r="J61" i="50" s="1"/>
  <c r="K61" i="50" s="1"/>
  <c r="L61" i="50" s="1"/>
  <c r="G65" i="50"/>
  <c r="H65" i="50" s="1"/>
  <c r="I65" i="50" s="1"/>
  <c r="J65" i="50" s="1"/>
  <c r="K65" i="50" s="1"/>
  <c r="L65" i="50" s="1"/>
  <c r="G69" i="50"/>
  <c r="H69" i="50" s="1"/>
  <c r="I69" i="50" s="1"/>
  <c r="J69" i="50" s="1"/>
  <c r="K69" i="50" s="1"/>
  <c r="L69" i="50" s="1"/>
  <c r="I31" i="3"/>
  <c r="I35" i="3"/>
  <c r="I38" i="3"/>
  <c r="I42" i="3"/>
  <c r="I30" i="64"/>
  <c r="I34" i="64"/>
  <c r="I38" i="64"/>
  <c r="I34" i="88"/>
  <c r="J34" i="88" s="1"/>
  <c r="K34" i="88" s="1"/>
  <c r="I31" i="105"/>
  <c r="J31" i="105" s="1"/>
  <c r="K31" i="105" s="1"/>
  <c r="L31" i="105" s="1"/>
  <c r="M31" i="105" s="1"/>
  <c r="I39" i="105"/>
  <c r="J39" i="105" s="1"/>
  <c r="K39" i="105" s="1"/>
  <c r="L39" i="105" s="1"/>
  <c r="M39" i="105" s="1"/>
  <c r="I35" i="105"/>
  <c r="J35" i="105" s="1"/>
  <c r="K35" i="105" s="1"/>
  <c r="L35" i="105" s="1"/>
  <c r="M35" i="105" s="1"/>
  <c r="H31" i="21"/>
  <c r="I31" i="21" s="1"/>
  <c r="J31" i="21" s="1"/>
  <c r="K31" i="21" s="1"/>
  <c r="H35" i="21"/>
  <c r="I35" i="21" s="1"/>
  <c r="J35" i="21" s="1"/>
  <c r="K35" i="21" s="1"/>
  <c r="H35" i="115"/>
  <c r="I35" i="115" s="1"/>
  <c r="J35" i="115" s="1"/>
  <c r="K35" i="115" s="1"/>
  <c r="H30" i="115"/>
  <c r="I30" i="115" s="1"/>
  <c r="J30" i="115" s="1"/>
  <c r="K30" i="115" s="1"/>
  <c r="H42" i="115"/>
  <c r="I42" i="115" s="1"/>
  <c r="J42" i="115" s="1"/>
  <c r="K42" i="115" s="1"/>
  <c r="G36" i="50"/>
  <c r="H36" i="50" s="1"/>
  <c r="I36" i="50" s="1"/>
  <c r="J36" i="50" s="1"/>
  <c r="K36" i="50" s="1"/>
  <c r="L36" i="50" s="1"/>
  <c r="G81" i="50"/>
  <c r="H81" i="50" s="1"/>
  <c r="I81" i="50" s="1"/>
  <c r="J81" i="50" s="1"/>
  <c r="K81" i="50" s="1"/>
  <c r="L81" i="50" s="1"/>
  <c r="G71" i="50"/>
  <c r="H71" i="50" s="1"/>
  <c r="I71" i="50" s="1"/>
  <c r="J71" i="50" s="1"/>
  <c r="K71" i="50" s="1"/>
  <c r="L71" i="50" s="1"/>
  <c r="I36" i="3"/>
  <c r="I32" i="64"/>
  <c r="G33" i="94"/>
  <c r="H33" i="94" s="1"/>
  <c r="I33" i="94" s="1"/>
  <c r="I37" i="105"/>
  <c r="J37" i="105" s="1"/>
  <c r="K37" i="105" s="1"/>
  <c r="L37" i="105" s="1"/>
  <c r="M37" i="105" s="1"/>
  <c r="H33" i="21"/>
  <c r="I33" i="21" s="1"/>
  <c r="J33" i="21" s="1"/>
  <c r="K33" i="21" s="1"/>
  <c r="H37" i="115"/>
  <c r="I37" i="115" s="1"/>
  <c r="J37" i="115" s="1"/>
  <c r="K37" i="115" s="1"/>
  <c r="G37" i="50"/>
  <c r="H37" i="50" s="1"/>
  <c r="I37" i="50" s="1"/>
  <c r="J37" i="50" s="1"/>
  <c r="K37" i="50" s="1"/>
  <c r="L37" i="50" s="1"/>
  <c r="G60" i="50"/>
  <c r="H60" i="50" s="1"/>
  <c r="I60" i="50" s="1"/>
  <c r="J60" i="50" s="1"/>
  <c r="K60" i="50" s="1"/>
  <c r="L60" i="50" s="1"/>
  <c r="I37" i="3"/>
  <c r="I29" i="64"/>
  <c r="I37" i="64"/>
  <c r="I38" i="105"/>
  <c r="J38" i="105" s="1"/>
  <c r="K38" i="105" s="1"/>
  <c r="L38" i="105" s="1"/>
  <c r="M38" i="105" s="1"/>
  <c r="H34" i="21"/>
  <c r="I34" i="21" s="1"/>
  <c r="J34" i="21" s="1"/>
  <c r="K34" i="21" s="1"/>
  <c r="H41" i="115"/>
  <c r="I41" i="115" s="1"/>
  <c r="J41" i="115" s="1"/>
  <c r="K41" i="115" s="1"/>
  <c r="G35" i="50"/>
  <c r="H35" i="50" s="1"/>
  <c r="I35" i="50" s="1"/>
  <c r="J35" i="50" s="1"/>
  <c r="K35" i="50" s="1"/>
  <c r="L35" i="50" s="1"/>
  <c r="G51" i="50"/>
  <c r="H51" i="50" s="1"/>
  <c r="I51" i="50" s="1"/>
  <c r="J51" i="50" s="1"/>
  <c r="K51" i="50" s="1"/>
  <c r="L51" i="50" s="1"/>
  <c r="G55" i="50"/>
  <c r="H55" i="50" s="1"/>
  <c r="I55" i="50" s="1"/>
  <c r="J55" i="50" s="1"/>
  <c r="K55" i="50" s="1"/>
  <c r="L55" i="50" s="1"/>
  <c r="G59" i="50"/>
  <c r="H59" i="50" s="1"/>
  <c r="I59" i="50" s="1"/>
  <c r="J59" i="50" s="1"/>
  <c r="K59" i="50" s="1"/>
  <c r="L59" i="50" s="1"/>
  <c r="G62" i="50"/>
  <c r="H62" i="50" s="1"/>
  <c r="I62" i="50" s="1"/>
  <c r="J62" i="50" s="1"/>
  <c r="K62" i="50" s="1"/>
  <c r="L62" i="50" s="1"/>
  <c r="G66" i="50"/>
  <c r="H66" i="50" s="1"/>
  <c r="I66" i="50" s="1"/>
  <c r="J66" i="50" s="1"/>
  <c r="K66" i="50" s="1"/>
  <c r="L66" i="50" s="1"/>
  <c r="G70" i="50"/>
  <c r="H70" i="50" s="1"/>
  <c r="I70" i="50" s="1"/>
  <c r="J70" i="50" s="1"/>
  <c r="K70" i="50" s="1"/>
  <c r="L70" i="50" s="1"/>
  <c r="I32" i="3"/>
  <c r="I29" i="3"/>
  <c r="I39" i="3"/>
  <c r="I43" i="3"/>
  <c r="I31" i="64"/>
  <c r="I35" i="64"/>
  <c r="I39" i="64"/>
  <c r="I35" i="88"/>
  <c r="J35" i="88" s="1"/>
  <c r="K35" i="88" s="1"/>
  <c r="G34" i="94"/>
  <c r="H34" i="94" s="1"/>
  <c r="I34" i="94" s="1"/>
  <c r="G30" i="94"/>
  <c r="H30" i="94" s="1"/>
  <c r="I30" i="94" s="1"/>
  <c r="I32" i="105"/>
  <c r="J32" i="105" s="1"/>
  <c r="K32" i="105" s="1"/>
  <c r="L32" i="105" s="1"/>
  <c r="M32" i="105" s="1"/>
  <c r="I40" i="105"/>
  <c r="J40" i="105" s="1"/>
  <c r="K40" i="105" s="1"/>
  <c r="L40" i="105" s="1"/>
  <c r="M40" i="105" s="1"/>
  <c r="I36" i="105"/>
  <c r="J36" i="105" s="1"/>
  <c r="K36" i="105" s="1"/>
  <c r="L36" i="105" s="1"/>
  <c r="M36" i="105" s="1"/>
  <c r="H32" i="21"/>
  <c r="I32" i="21" s="1"/>
  <c r="J32" i="21" s="1"/>
  <c r="K32" i="21" s="1"/>
  <c r="H36" i="21"/>
  <c r="I36" i="21" s="1"/>
  <c r="J36" i="21" s="1"/>
  <c r="K36" i="21" s="1"/>
  <c r="H36" i="115"/>
  <c r="I36" i="115" s="1"/>
  <c r="J36" i="115" s="1"/>
  <c r="K36" i="115" s="1"/>
  <c r="H31" i="115"/>
  <c r="I31" i="115" s="1"/>
  <c r="J31" i="115" s="1"/>
  <c r="K31" i="115" s="1"/>
  <c r="H43" i="115"/>
  <c r="I43" i="115" s="1"/>
  <c r="J43" i="115" s="1"/>
  <c r="K43" i="115" s="1"/>
  <c r="I36" i="135"/>
  <c r="J36" i="135" s="1"/>
  <c r="K36" i="135" s="1"/>
  <c r="L36" i="135" s="1"/>
  <c r="I29" i="135"/>
  <c r="J29" i="135" s="1"/>
  <c r="K29" i="135" s="1"/>
  <c r="L29" i="135" s="1"/>
  <c r="I32" i="135"/>
  <c r="J32" i="135" s="1"/>
  <c r="K32" i="135" s="1"/>
  <c r="L32" i="135" s="1"/>
  <c r="I34" i="135"/>
  <c r="J34" i="135" s="1"/>
  <c r="K34" i="135" s="1"/>
  <c r="L34" i="135" s="1"/>
  <c r="I33" i="135"/>
  <c r="J33" i="135" s="1"/>
  <c r="K33" i="135" s="1"/>
  <c r="L33" i="135" s="1"/>
  <c r="E28" i="94"/>
  <c r="F28" i="94" s="1"/>
  <c r="A40" i="67"/>
  <c r="A41" i="67"/>
  <c r="A42" i="67"/>
  <c r="A43" i="67"/>
  <c r="A44" i="67"/>
  <c r="A45" i="67"/>
  <c r="A46" i="67"/>
  <c r="A47" i="67"/>
  <c r="A48" i="67"/>
  <c r="A49" i="67"/>
  <c r="A50" i="67"/>
  <c r="A51" i="67"/>
  <c r="A52" i="67"/>
  <c r="A53" i="67"/>
  <c r="A54" i="67"/>
  <c r="A55" i="67"/>
  <c r="A56" i="67"/>
  <c r="A57" i="67"/>
  <c r="A58" i="67"/>
  <c r="A59" i="67"/>
  <c r="A60" i="67"/>
  <c r="A63" i="67"/>
  <c r="A64" i="67"/>
  <c r="A65" i="67"/>
  <c r="A66" i="67"/>
  <c r="A67" i="67"/>
  <c r="A68" i="67"/>
  <c r="A69" i="67"/>
  <c r="A70" i="67"/>
  <c r="A71" i="67"/>
  <c r="A72" i="67"/>
  <c r="A73" i="67"/>
  <c r="A74" i="67"/>
  <c r="A75" i="67"/>
  <c r="A76" i="67"/>
  <c r="A77" i="67"/>
  <c r="A78" i="67"/>
  <c r="A79" i="67"/>
  <c r="A80" i="67"/>
  <c r="A81" i="67"/>
  <c r="A82" i="67"/>
  <c r="A92" i="67"/>
  <c r="A93" i="67"/>
  <c r="A94" i="67"/>
  <c r="A95" i="67"/>
  <c r="A96" i="67"/>
  <c r="N36" i="135" l="1"/>
  <c r="J35" i="64"/>
  <c r="K35" i="64" s="1"/>
  <c r="L35" i="64" s="1"/>
  <c r="M35" i="64" s="1"/>
  <c r="N35" i="64" s="1"/>
  <c r="J43" i="3"/>
  <c r="K43" i="3" s="1"/>
  <c r="L43" i="3" s="1"/>
  <c r="M43" i="3" s="1"/>
  <c r="N43" i="3" s="1"/>
  <c r="J29" i="3"/>
  <c r="K29" i="3" s="1"/>
  <c r="L29" i="3" s="1"/>
  <c r="M29" i="3" s="1"/>
  <c r="N29" i="3" s="1"/>
  <c r="M66" i="50"/>
  <c r="N66" i="50" s="1"/>
  <c r="O66" i="50" s="1"/>
  <c r="M59" i="50"/>
  <c r="N59" i="50" s="1"/>
  <c r="O59" i="50" s="1"/>
  <c r="M51" i="50"/>
  <c r="N51" i="50" s="1"/>
  <c r="O51" i="50" s="1"/>
  <c r="J29" i="64"/>
  <c r="K29" i="64" s="1"/>
  <c r="L29" i="64" s="1"/>
  <c r="M29" i="64" s="1"/>
  <c r="N29" i="64" s="1"/>
  <c r="M37" i="50"/>
  <c r="N37" i="50" s="1"/>
  <c r="O37" i="50" s="1"/>
  <c r="J32" i="64"/>
  <c r="K32" i="64" s="1"/>
  <c r="L32" i="64" s="1"/>
  <c r="M32" i="64" s="1"/>
  <c r="N32" i="64" s="1"/>
  <c r="M81" i="50"/>
  <c r="N81" i="50" s="1"/>
  <c r="O81" i="50" s="1"/>
  <c r="J34" i="64"/>
  <c r="K34" i="64" s="1"/>
  <c r="L34" i="64" s="1"/>
  <c r="M34" i="64" s="1"/>
  <c r="N34" i="64" s="1"/>
  <c r="J42" i="3"/>
  <c r="K42" i="3" s="1"/>
  <c r="L42" i="3" s="1"/>
  <c r="M42" i="3" s="1"/>
  <c r="N42" i="3" s="1"/>
  <c r="J35" i="3"/>
  <c r="K35" i="3" s="1"/>
  <c r="L35" i="3" s="1"/>
  <c r="M35" i="3" s="1"/>
  <c r="N35" i="3" s="1"/>
  <c r="M65" i="50"/>
  <c r="N65" i="50" s="1"/>
  <c r="O65" i="50" s="1"/>
  <c r="M58" i="50"/>
  <c r="N58" i="50" s="1"/>
  <c r="O58" i="50" s="1"/>
  <c r="M50" i="50"/>
  <c r="N50" i="50" s="1"/>
  <c r="O50" i="50" s="1"/>
  <c r="J41" i="3"/>
  <c r="K41" i="3" s="1"/>
  <c r="L41" i="3" s="1"/>
  <c r="M41" i="3" s="1"/>
  <c r="N41" i="3" s="1"/>
  <c r="M64" i="50"/>
  <c r="N64" i="50" s="1"/>
  <c r="O64" i="50" s="1"/>
  <c r="J40" i="3"/>
  <c r="K40" i="3" s="1"/>
  <c r="L40" i="3" s="1"/>
  <c r="M40" i="3" s="1"/>
  <c r="N40" i="3" s="1"/>
  <c r="M56" i="50"/>
  <c r="N56" i="50" s="1"/>
  <c r="O56" i="50" s="1"/>
  <c r="J33" i="64"/>
  <c r="K33" i="64" s="1"/>
  <c r="L33" i="64" s="1"/>
  <c r="M33" i="64" s="1"/>
  <c r="N33" i="64" s="1"/>
  <c r="M68" i="50"/>
  <c r="N68" i="50" s="1"/>
  <c r="O68" i="50" s="1"/>
  <c r="J28" i="64"/>
  <c r="K28" i="64" s="1"/>
  <c r="L28" i="64" s="1"/>
  <c r="M28" i="64" s="1"/>
  <c r="N28" i="64" s="1"/>
  <c r="M63" i="50"/>
  <c r="N63" i="50" s="1"/>
  <c r="O63" i="50" s="1"/>
  <c r="G28" i="94"/>
  <c r="H28" i="94" s="1"/>
  <c r="I28" i="94" s="1"/>
  <c r="J39" i="64"/>
  <c r="K39" i="64" s="1"/>
  <c r="L39" i="64" s="1"/>
  <c r="M39" i="64" s="1"/>
  <c r="N39" i="64" s="1"/>
  <c r="J31" i="64"/>
  <c r="K31" i="64" s="1"/>
  <c r="L31" i="64" s="1"/>
  <c r="M31" i="64" s="1"/>
  <c r="N31" i="64" s="1"/>
  <c r="J39" i="3"/>
  <c r="K39" i="3" s="1"/>
  <c r="L39" i="3" s="1"/>
  <c r="M39" i="3" s="1"/>
  <c r="N39" i="3" s="1"/>
  <c r="J32" i="3"/>
  <c r="K32" i="3" s="1"/>
  <c r="L32" i="3" s="1"/>
  <c r="M32" i="3" s="1"/>
  <c r="N32" i="3" s="1"/>
  <c r="M70" i="50"/>
  <c r="N70" i="50" s="1"/>
  <c r="O70" i="50" s="1"/>
  <c r="M62" i="50"/>
  <c r="N62" i="50" s="1"/>
  <c r="O62" i="50" s="1"/>
  <c r="M55" i="50"/>
  <c r="N55" i="50" s="1"/>
  <c r="O55" i="50" s="1"/>
  <c r="M35" i="50"/>
  <c r="N35" i="50" s="1"/>
  <c r="O35" i="50" s="1"/>
  <c r="J37" i="64"/>
  <c r="K37" i="64" s="1"/>
  <c r="L37" i="64" s="1"/>
  <c r="M37" i="64" s="1"/>
  <c r="N37" i="64" s="1"/>
  <c r="J37" i="3"/>
  <c r="K37" i="3" s="1"/>
  <c r="L37" i="3" s="1"/>
  <c r="M37" i="3" s="1"/>
  <c r="N37" i="3" s="1"/>
  <c r="M60" i="50"/>
  <c r="N60" i="50" s="1"/>
  <c r="O60" i="50" s="1"/>
  <c r="J36" i="3"/>
  <c r="K36" i="3" s="1"/>
  <c r="L36" i="3" s="1"/>
  <c r="M36" i="3" s="1"/>
  <c r="N36" i="3" s="1"/>
  <c r="M71" i="50"/>
  <c r="N71" i="50" s="1"/>
  <c r="O71" i="50" s="1"/>
  <c r="M36" i="50"/>
  <c r="N36" i="50" s="1"/>
  <c r="O36" i="50" s="1"/>
  <c r="J38" i="64"/>
  <c r="K38" i="64" s="1"/>
  <c r="L38" i="64" s="1"/>
  <c r="M38" i="64" s="1"/>
  <c r="N38" i="64" s="1"/>
  <c r="J30" i="64"/>
  <c r="K30" i="64" s="1"/>
  <c r="L30" i="64" s="1"/>
  <c r="M30" i="64" s="1"/>
  <c r="N30" i="64" s="1"/>
  <c r="J38" i="3"/>
  <c r="K38" i="3" s="1"/>
  <c r="L38" i="3" s="1"/>
  <c r="M38" i="3" s="1"/>
  <c r="N38" i="3" s="1"/>
  <c r="J31" i="3"/>
  <c r="K31" i="3" s="1"/>
  <c r="L31" i="3" s="1"/>
  <c r="M31" i="3" s="1"/>
  <c r="N31" i="3" s="1"/>
  <c r="M69" i="50"/>
  <c r="N69" i="50" s="1"/>
  <c r="O69" i="50" s="1"/>
  <c r="M61" i="50"/>
  <c r="N61" i="50" s="1"/>
  <c r="O61" i="50" s="1"/>
  <c r="M54" i="50"/>
  <c r="N54" i="50" s="1"/>
  <c r="O54" i="50" s="1"/>
  <c r="J30" i="3"/>
  <c r="K30" i="3" s="1"/>
  <c r="L30" i="3" s="1"/>
  <c r="M30" i="3" s="1"/>
  <c r="N30" i="3" s="1"/>
  <c r="M53" i="50"/>
  <c r="N53" i="50" s="1"/>
  <c r="O53" i="50" s="1"/>
  <c r="J36" i="64"/>
  <c r="K36" i="64" s="1"/>
  <c r="L36" i="64" s="1"/>
  <c r="M36" i="64" s="1"/>
  <c r="N36" i="64" s="1"/>
  <c r="M67" i="50"/>
  <c r="N67" i="50" s="1"/>
  <c r="O67" i="50" s="1"/>
  <c r="J34" i="3"/>
  <c r="K34" i="3" s="1"/>
  <c r="L34" i="3" s="1"/>
  <c r="M34" i="3" s="1"/>
  <c r="N34" i="3" s="1"/>
  <c r="M57" i="50"/>
  <c r="N57" i="50" s="1"/>
  <c r="O57" i="50" s="1"/>
  <c r="J33" i="3"/>
  <c r="K33" i="3" s="1"/>
  <c r="L33" i="3" s="1"/>
  <c r="M33" i="3" s="1"/>
  <c r="N33" i="3" s="1"/>
  <c r="M52" i="50"/>
  <c r="N52" i="50" s="1"/>
  <c r="O52" i="50" s="1"/>
  <c r="A49" i="68"/>
  <c r="Q96" i="67"/>
  <c r="R96" i="67" s="1"/>
  <c r="E37" i="136" l="1"/>
  <c r="M31" i="136"/>
  <c r="A31" i="136"/>
  <c r="M30" i="136"/>
  <c r="A30" i="136"/>
  <c r="M29" i="136"/>
  <c r="A29" i="136"/>
  <c r="M28" i="136"/>
  <c r="A28" i="136"/>
  <c r="M27" i="136"/>
  <c r="A27" i="136"/>
  <c r="A26" i="136"/>
  <c r="M25" i="136"/>
  <c r="C23" i="136"/>
  <c r="D23" i="136" s="1"/>
  <c r="E23" i="136" s="1"/>
  <c r="F23" i="136" s="1"/>
  <c r="G23" i="136" s="1"/>
  <c r="H23" i="136" s="1"/>
  <c r="I23" i="136" s="1"/>
  <c r="J23" i="136" s="1"/>
  <c r="K23" i="136" s="1"/>
  <c r="L22" i="136"/>
  <c r="L30" i="136" s="1"/>
  <c r="E55" i="135"/>
  <c r="N47" i="135"/>
  <c r="A47" i="135"/>
  <c r="N46" i="135"/>
  <c r="A46" i="135"/>
  <c r="N45" i="135"/>
  <c r="A45" i="135"/>
  <c r="N44" i="135"/>
  <c r="N39" i="135"/>
  <c r="N38" i="135"/>
  <c r="N34" i="135"/>
  <c r="A34" i="135"/>
  <c r="N33" i="135"/>
  <c r="A33" i="135"/>
  <c r="N32" i="135"/>
  <c r="A32" i="135"/>
  <c r="N31" i="135"/>
  <c r="A31" i="135"/>
  <c r="N30" i="135"/>
  <c r="A30" i="135"/>
  <c r="N29" i="135"/>
  <c r="A29" i="135"/>
  <c r="C25" i="135"/>
  <c r="D25" i="135" s="1"/>
  <c r="E25" i="135" s="1"/>
  <c r="F25" i="135" s="1"/>
  <c r="G25" i="135" s="1"/>
  <c r="H25" i="135" s="1"/>
  <c r="I25" i="135" s="1"/>
  <c r="J25" i="135" s="1"/>
  <c r="K25" i="135" s="1"/>
  <c r="L25" i="135" s="1"/>
  <c r="M24" i="135" s="1"/>
  <c r="A24" i="132"/>
  <c r="A25" i="132"/>
  <c r="A26" i="132"/>
  <c r="A27" i="132"/>
  <c r="A28" i="132"/>
  <c r="A29" i="132"/>
  <c r="A30" i="132"/>
  <c r="A31" i="132"/>
  <c r="A32" i="132"/>
  <c r="A33" i="132"/>
  <c r="A34" i="132"/>
  <c r="A35" i="132"/>
  <c r="A36" i="132"/>
  <c r="G44" i="132"/>
  <c r="G46" i="132" s="1"/>
  <c r="G42" i="132"/>
  <c r="R36" i="132"/>
  <c r="S36" i="132" s="1"/>
  <c r="R35" i="132"/>
  <c r="S35" i="132" s="1"/>
  <c r="R34" i="132"/>
  <c r="S34" i="132" s="1"/>
  <c r="R33" i="132"/>
  <c r="S33" i="132" s="1"/>
  <c r="R32" i="132"/>
  <c r="S32" i="132" s="1"/>
  <c r="R31" i="132"/>
  <c r="S31" i="132" s="1"/>
  <c r="R30" i="132"/>
  <c r="S30" i="132" s="1"/>
  <c r="R29" i="132"/>
  <c r="S29" i="132" s="1"/>
  <c r="R28" i="132"/>
  <c r="S28" i="132" s="1"/>
  <c r="R27" i="132"/>
  <c r="S27" i="132" s="1"/>
  <c r="R26" i="132"/>
  <c r="S26" i="132" s="1"/>
  <c r="R25" i="132"/>
  <c r="S25" i="132" s="1"/>
  <c r="R24" i="132"/>
  <c r="S24" i="132" s="1"/>
  <c r="R21" i="132"/>
  <c r="C19" i="132"/>
  <c r="D19" i="132" s="1"/>
  <c r="E19" i="132" s="1"/>
  <c r="F19" i="132" s="1"/>
  <c r="G19" i="132" s="1"/>
  <c r="H19" i="132" s="1"/>
  <c r="I19" i="132" s="1"/>
  <c r="J19" i="132" s="1"/>
  <c r="K19" i="132" s="1"/>
  <c r="L19" i="132" s="1"/>
  <c r="M19" i="132" s="1"/>
  <c r="N19" i="132" s="1"/>
  <c r="O19" i="132" s="1"/>
  <c r="P19" i="132" s="1"/>
  <c r="Q18" i="132" s="1"/>
  <c r="M42" i="135" l="1"/>
  <c r="O42" i="135" s="1"/>
  <c r="M37" i="135"/>
  <c r="O37" i="135" s="1"/>
  <c r="M35" i="135"/>
  <c r="O35" i="135" s="1"/>
  <c r="M36" i="135"/>
  <c r="O36" i="135" s="1"/>
  <c r="M43" i="135"/>
  <c r="O43" i="135" s="1"/>
  <c r="M41" i="135"/>
  <c r="O41" i="135" s="1"/>
  <c r="M40" i="135"/>
  <c r="O40" i="135" s="1"/>
  <c r="L29" i="136"/>
  <c r="N29" i="136" s="1"/>
  <c r="L28" i="136"/>
  <c r="N28" i="136" s="1"/>
  <c r="L31" i="136"/>
  <c r="N31" i="136" s="1"/>
  <c r="L27" i="136"/>
  <c r="N27" i="136" s="1"/>
  <c r="N30" i="136"/>
  <c r="M46" i="135"/>
  <c r="O46" i="135" s="1"/>
  <c r="M44" i="135"/>
  <c r="O44" i="135" s="1"/>
  <c r="M39" i="135"/>
  <c r="O39" i="135" s="1"/>
  <c r="M33" i="135"/>
  <c r="O33" i="135" s="1"/>
  <c r="M31" i="135"/>
  <c r="O31" i="135" s="1"/>
  <c r="M45" i="135"/>
  <c r="O45" i="135" s="1"/>
  <c r="M38" i="135"/>
  <c r="O38" i="135" s="1"/>
  <c r="M32" i="135"/>
  <c r="O32" i="135" s="1"/>
  <c r="M29" i="135"/>
  <c r="O29" i="135" s="1"/>
  <c r="M47" i="135"/>
  <c r="O47" i="135" s="1"/>
  <c r="M34" i="135"/>
  <c r="O34" i="135" s="1"/>
  <c r="M30" i="135"/>
  <c r="O30" i="135" s="1"/>
  <c r="G45" i="132"/>
  <c r="D28" i="114"/>
  <c r="E28" i="114" s="1"/>
  <c r="F28" i="114" s="1"/>
  <c r="D29" i="114"/>
  <c r="E29" i="114" s="1"/>
  <c r="F29" i="114" s="1"/>
  <c r="D30" i="114"/>
  <c r="E30" i="114" s="1"/>
  <c r="F30" i="114" s="1"/>
  <c r="D31" i="114"/>
  <c r="E31" i="114" s="1"/>
  <c r="F31" i="114" s="1"/>
  <c r="D32" i="114"/>
  <c r="E32" i="114" s="1"/>
  <c r="F32" i="114" s="1"/>
  <c r="D27" i="113"/>
  <c r="E27" i="113" s="1"/>
  <c r="F27" i="113" s="1"/>
  <c r="G27" i="113" s="1"/>
  <c r="H27" i="113" s="1"/>
  <c r="D28" i="113"/>
  <c r="E28" i="113" s="1"/>
  <c r="F28" i="113" s="1"/>
  <c r="G28" i="113" s="1"/>
  <c r="H28" i="113" s="1"/>
  <c r="D29" i="113"/>
  <c r="E29" i="113" s="1"/>
  <c r="F29" i="113" s="1"/>
  <c r="G29" i="113" s="1"/>
  <c r="H29" i="113" s="1"/>
  <c r="D30" i="113"/>
  <c r="E30" i="113" s="1"/>
  <c r="F30" i="113" s="1"/>
  <c r="G30" i="113" s="1"/>
  <c r="H30" i="113" s="1"/>
  <c r="D31" i="113"/>
  <c r="E31" i="113" s="1"/>
  <c r="F31" i="113" s="1"/>
  <c r="G31" i="113" s="1"/>
  <c r="H31" i="113" s="1"/>
  <c r="D32" i="113"/>
  <c r="E32" i="113" s="1"/>
  <c r="F32" i="113" s="1"/>
  <c r="G32" i="113" s="1"/>
  <c r="H32" i="113" s="1"/>
  <c r="D33" i="113"/>
  <c r="E33" i="113" s="1"/>
  <c r="F33" i="113" s="1"/>
  <c r="G33" i="113" s="1"/>
  <c r="H33" i="113" s="1"/>
  <c r="D34" i="113"/>
  <c r="E34" i="113" s="1"/>
  <c r="F34" i="113" s="1"/>
  <c r="G34" i="113" s="1"/>
  <c r="H34" i="113" s="1"/>
  <c r="D35" i="113"/>
  <c r="E35" i="113" s="1"/>
  <c r="F35" i="113" s="1"/>
  <c r="G35" i="113" s="1"/>
  <c r="H35" i="113" s="1"/>
  <c r="D36" i="113"/>
  <c r="E36" i="113" s="1"/>
  <c r="F36" i="113" s="1"/>
  <c r="G36" i="113" s="1"/>
  <c r="H36" i="113" s="1"/>
  <c r="D37" i="113"/>
  <c r="E37" i="113" s="1"/>
  <c r="F37" i="113" s="1"/>
  <c r="G37" i="113" s="1"/>
  <c r="H37" i="113" s="1"/>
  <c r="D38" i="113"/>
  <c r="E38" i="113" s="1"/>
  <c r="F38" i="113" s="1"/>
  <c r="G38" i="113" s="1"/>
  <c r="H38" i="113" s="1"/>
  <c r="D39" i="113"/>
  <c r="E39" i="113" s="1"/>
  <c r="F39" i="113" s="1"/>
  <c r="G39" i="113" s="1"/>
  <c r="H39" i="113" s="1"/>
  <c r="D40" i="113"/>
  <c r="E40" i="113" s="1"/>
  <c r="F40" i="113" s="1"/>
  <c r="G40" i="113" s="1"/>
  <c r="H40" i="113" s="1"/>
  <c r="D41" i="113"/>
  <c r="E41" i="113" s="1"/>
  <c r="F41" i="113" s="1"/>
  <c r="G41" i="113" s="1"/>
  <c r="H41" i="113" s="1"/>
  <c r="D42" i="113"/>
  <c r="E42" i="113" s="1"/>
  <c r="F42" i="113" s="1"/>
  <c r="G42" i="113" s="1"/>
  <c r="H42" i="113" s="1"/>
  <c r="D43" i="113"/>
  <c r="E43" i="113" s="1"/>
  <c r="F43" i="113" s="1"/>
  <c r="G43" i="113" s="1"/>
  <c r="H43" i="113" s="1"/>
  <c r="I43" i="113" s="1"/>
  <c r="J43" i="113" s="1"/>
  <c r="K43" i="113" s="1"/>
  <c r="L43" i="113" s="1"/>
  <c r="M43" i="113" s="1"/>
  <c r="N43" i="113" s="1"/>
  <c r="D44" i="113"/>
  <c r="E44" i="113" s="1"/>
  <c r="F44" i="113" s="1"/>
  <c r="G44" i="113" s="1"/>
  <c r="H44" i="113" s="1"/>
  <c r="I44" i="113" s="1"/>
  <c r="J44" i="113" s="1"/>
  <c r="K44" i="113" s="1"/>
  <c r="L44" i="113" s="1"/>
  <c r="M44" i="113" s="1"/>
  <c r="N44" i="113" s="1"/>
  <c r="D45" i="113"/>
  <c r="E45" i="113" s="1"/>
  <c r="F45" i="113" s="1"/>
  <c r="G45" i="113" s="1"/>
  <c r="H45" i="113" s="1"/>
  <c r="I45" i="113" s="1"/>
  <c r="J45" i="113" s="1"/>
  <c r="K45" i="113" s="1"/>
  <c r="L45" i="113" s="1"/>
  <c r="M45" i="113" s="1"/>
  <c r="N45" i="113" s="1"/>
  <c r="D41" i="111"/>
  <c r="E41" i="111" s="1"/>
  <c r="F41" i="111" s="1"/>
  <c r="G41" i="111" s="1"/>
  <c r="H41" i="111" s="1"/>
  <c r="I41" i="111" s="1"/>
  <c r="J41" i="111" s="1"/>
  <c r="K41" i="111" s="1"/>
  <c r="L41" i="111" s="1"/>
  <c r="M41" i="111" s="1"/>
  <c r="N41" i="111" s="1"/>
  <c r="D40" i="111"/>
  <c r="E40" i="111" s="1"/>
  <c r="F40" i="111" s="1"/>
  <c r="G40" i="111" s="1"/>
  <c r="H40" i="111" s="1"/>
  <c r="D27" i="109"/>
  <c r="E27" i="109" s="1"/>
  <c r="F27" i="109" s="1"/>
  <c r="G27" i="109" s="1"/>
  <c r="D28" i="109"/>
  <c r="E28" i="109" s="1"/>
  <c r="F28" i="109" s="1"/>
  <c r="G28" i="109" s="1"/>
  <c r="D29" i="109"/>
  <c r="E29" i="109" s="1"/>
  <c r="F29" i="109" s="1"/>
  <c r="G29" i="109" s="1"/>
  <c r="D29" i="107"/>
  <c r="E29" i="107" s="1"/>
  <c r="F29" i="107" s="1"/>
  <c r="G29" i="107" s="1"/>
  <c r="H29" i="107" s="1"/>
  <c r="D30" i="107"/>
  <c r="E30" i="107" s="1"/>
  <c r="F30" i="107" s="1"/>
  <c r="G30" i="107" s="1"/>
  <c r="H30" i="107" s="1"/>
  <c r="D31" i="107"/>
  <c r="E31" i="107" s="1"/>
  <c r="F31" i="107" s="1"/>
  <c r="G31" i="107" s="1"/>
  <c r="H31" i="107" s="1"/>
  <c r="D32" i="107"/>
  <c r="E32" i="107" s="1"/>
  <c r="F32" i="107" s="1"/>
  <c r="G32" i="107" s="1"/>
  <c r="H32" i="107" s="1"/>
  <c r="D33" i="107"/>
  <c r="E33" i="107" s="1"/>
  <c r="F33" i="107" s="1"/>
  <c r="G33" i="107" s="1"/>
  <c r="H33" i="107" s="1"/>
  <c r="D29" i="106"/>
  <c r="E29" i="106" s="1"/>
  <c r="F29" i="106" s="1"/>
  <c r="G29" i="106" s="1"/>
  <c r="H29" i="106" s="1"/>
  <c r="D30" i="106"/>
  <c r="E30" i="106" s="1"/>
  <c r="F30" i="106" s="1"/>
  <c r="G30" i="106" s="1"/>
  <c r="H30" i="106" s="1"/>
  <c r="D31" i="106"/>
  <c r="E31" i="106" s="1"/>
  <c r="F31" i="106" s="1"/>
  <c r="G31" i="106" s="1"/>
  <c r="H31" i="106" s="1"/>
  <c r="D32" i="106"/>
  <c r="E32" i="106" s="1"/>
  <c r="F32" i="106" s="1"/>
  <c r="G32" i="106" s="1"/>
  <c r="H32" i="106" s="1"/>
  <c r="D33" i="106"/>
  <c r="E33" i="106" s="1"/>
  <c r="F33" i="106" s="1"/>
  <c r="G33" i="106" s="1"/>
  <c r="H33" i="106" s="1"/>
  <c r="D34" i="106"/>
  <c r="E34" i="106" s="1"/>
  <c r="F34" i="106" s="1"/>
  <c r="G34" i="106" s="1"/>
  <c r="H34" i="106" s="1"/>
  <c r="D35" i="106"/>
  <c r="E35" i="106" s="1"/>
  <c r="F35" i="106" s="1"/>
  <c r="G35" i="106" s="1"/>
  <c r="H35" i="106" s="1"/>
  <c r="D36" i="106"/>
  <c r="E36" i="106" s="1"/>
  <c r="F36" i="106" s="1"/>
  <c r="G36" i="106" s="1"/>
  <c r="H36" i="106" s="1"/>
  <c r="D45" i="105"/>
  <c r="E45" i="105" s="1"/>
  <c r="F45" i="105" s="1"/>
  <c r="G45" i="105" s="1"/>
  <c r="H45" i="105" s="1"/>
  <c r="I45" i="105" s="1"/>
  <c r="J45" i="105" s="1"/>
  <c r="K45" i="105" s="1"/>
  <c r="L45" i="105" s="1"/>
  <c r="M45" i="105" s="1"/>
  <c r="D44" i="105"/>
  <c r="E44" i="105" s="1"/>
  <c r="F44" i="105" s="1"/>
  <c r="G44" i="105" s="1"/>
  <c r="H44" i="105" s="1"/>
  <c r="M34" i="103"/>
  <c r="D30" i="99"/>
  <c r="E30" i="99" s="1"/>
  <c r="F30" i="99" s="1"/>
  <c r="G30" i="99" s="1"/>
  <c r="H30" i="99" s="1"/>
  <c r="D31" i="99"/>
  <c r="E31" i="99" s="1"/>
  <c r="F31" i="99" s="1"/>
  <c r="G31" i="99" s="1"/>
  <c r="H31" i="99" s="1"/>
  <c r="D32" i="99"/>
  <c r="E32" i="99" s="1"/>
  <c r="F32" i="99" s="1"/>
  <c r="G32" i="99" s="1"/>
  <c r="H32" i="99" s="1"/>
  <c r="D33" i="99"/>
  <c r="E33" i="99" s="1"/>
  <c r="F33" i="99" s="1"/>
  <c r="G33" i="99" s="1"/>
  <c r="H33" i="99" s="1"/>
  <c r="D34" i="99"/>
  <c r="E34" i="99" s="1"/>
  <c r="F34" i="99" s="1"/>
  <c r="G34" i="99" s="1"/>
  <c r="H34" i="99" s="1"/>
  <c r="D35" i="99"/>
  <c r="E35" i="99" s="1"/>
  <c r="F35" i="99" s="1"/>
  <c r="G35" i="99" s="1"/>
  <c r="H35" i="99" s="1"/>
  <c r="D36" i="99"/>
  <c r="E36" i="99" s="1"/>
  <c r="F36" i="99" s="1"/>
  <c r="G36" i="99" s="1"/>
  <c r="H36" i="99" s="1"/>
  <c r="D37" i="99"/>
  <c r="E37" i="99" s="1"/>
  <c r="F37" i="99" s="1"/>
  <c r="G37" i="99" s="1"/>
  <c r="H37" i="99" s="1"/>
  <c r="D38" i="99"/>
  <c r="E38" i="99" s="1"/>
  <c r="F38" i="99" s="1"/>
  <c r="G38" i="99" s="1"/>
  <c r="H38" i="99" s="1"/>
  <c r="D39" i="99"/>
  <c r="E39" i="99" s="1"/>
  <c r="F39" i="99" s="1"/>
  <c r="G39" i="99" s="1"/>
  <c r="H39" i="99" s="1"/>
  <c r="D40" i="99"/>
  <c r="E40" i="99" s="1"/>
  <c r="F40" i="99" s="1"/>
  <c r="G40" i="99" s="1"/>
  <c r="H40" i="99" s="1"/>
  <c r="D41" i="99"/>
  <c r="E41" i="99" s="1"/>
  <c r="F41" i="99" s="1"/>
  <c r="G41" i="99" s="1"/>
  <c r="H41" i="99" s="1"/>
  <c r="D42" i="99"/>
  <c r="E42" i="99" s="1"/>
  <c r="F42" i="99" s="1"/>
  <c r="G42" i="99" s="1"/>
  <c r="H42" i="99" s="1"/>
  <c r="D43" i="99"/>
  <c r="E43" i="99" s="1"/>
  <c r="F43" i="99" s="1"/>
  <c r="G43" i="99" s="1"/>
  <c r="H43" i="99" s="1"/>
  <c r="D44" i="99"/>
  <c r="E44" i="99" s="1"/>
  <c r="F44" i="99" s="1"/>
  <c r="G44" i="99" s="1"/>
  <c r="H44" i="99" s="1"/>
  <c r="D45" i="99"/>
  <c r="E45" i="99"/>
  <c r="F45" i="99" s="1"/>
  <c r="G45" i="99" s="1"/>
  <c r="H45" i="99" s="1"/>
  <c r="D46" i="99"/>
  <c r="E46" i="99" s="1"/>
  <c r="F46" i="99" s="1"/>
  <c r="G46" i="99" s="1"/>
  <c r="H46" i="99" s="1"/>
  <c r="D47" i="99"/>
  <c r="E47" i="99" s="1"/>
  <c r="F47" i="99" s="1"/>
  <c r="G47" i="99" s="1"/>
  <c r="H47" i="99" s="1"/>
  <c r="D48" i="99"/>
  <c r="E48" i="99" s="1"/>
  <c r="F48" i="99" s="1"/>
  <c r="G48" i="99" s="1"/>
  <c r="H48" i="99" s="1"/>
  <c r="D49" i="99"/>
  <c r="E49" i="99" s="1"/>
  <c r="F49" i="99" s="1"/>
  <c r="G49" i="99" s="1"/>
  <c r="H49" i="99" s="1"/>
  <c r="D50" i="99"/>
  <c r="E50" i="99" s="1"/>
  <c r="F50" i="99" s="1"/>
  <c r="G50" i="99" s="1"/>
  <c r="H50" i="99" s="1"/>
  <c r="D51" i="99"/>
  <c r="E51" i="99" s="1"/>
  <c r="F51" i="99" s="1"/>
  <c r="G51" i="99" s="1"/>
  <c r="H51" i="99" s="1"/>
  <c r="D28" i="96"/>
  <c r="E28" i="96" s="1"/>
  <c r="F28" i="96" s="1"/>
  <c r="D27" i="96"/>
  <c r="E27" i="96" s="1"/>
  <c r="F27" i="96" s="1"/>
  <c r="D31" i="96"/>
  <c r="E31" i="96" s="1"/>
  <c r="F31" i="96" s="1"/>
  <c r="G31" i="96" s="1"/>
  <c r="H31" i="96" s="1"/>
  <c r="I31" i="96" s="1"/>
  <c r="K31" i="96" s="1"/>
  <c r="D27" i="95"/>
  <c r="E27" i="95" s="1"/>
  <c r="F27" i="95" s="1"/>
  <c r="D28" i="95"/>
  <c r="E28" i="95" s="1"/>
  <c r="F28" i="95" s="1"/>
  <c r="D29" i="95"/>
  <c r="E29" i="95" s="1"/>
  <c r="F29" i="95" s="1"/>
  <c r="E40" i="94"/>
  <c r="F40" i="94" s="1"/>
  <c r="G40" i="94" s="1"/>
  <c r="H40" i="94" s="1"/>
  <c r="I40" i="94" s="1"/>
  <c r="E39" i="94"/>
  <c r="F39" i="94" s="1"/>
  <c r="E38" i="94"/>
  <c r="F38" i="94" s="1"/>
  <c r="D29" i="89"/>
  <c r="E29" i="89" s="1"/>
  <c r="F29" i="89" s="1"/>
  <c r="G29" i="89" s="1"/>
  <c r="D30" i="89"/>
  <c r="E30" i="89" s="1"/>
  <c r="F30" i="89" s="1"/>
  <c r="G30" i="89" s="1"/>
  <c r="D31" i="89"/>
  <c r="E31" i="89" s="1"/>
  <c r="F31" i="89" s="1"/>
  <c r="G31" i="89" s="1"/>
  <c r="D32" i="89"/>
  <c r="E32" i="89" s="1"/>
  <c r="F32" i="89" s="1"/>
  <c r="G32" i="89" s="1"/>
  <c r="D33" i="89"/>
  <c r="E33" i="89" s="1"/>
  <c r="F33" i="89" s="1"/>
  <c r="G33" i="89" s="1"/>
  <c r="D34" i="89"/>
  <c r="E34" i="89" s="1"/>
  <c r="F34" i="89" s="1"/>
  <c r="G34" i="89" s="1"/>
  <c r="D35" i="89"/>
  <c r="E35" i="89" s="1"/>
  <c r="F35" i="89" s="1"/>
  <c r="G35" i="89" s="1"/>
  <c r="H35" i="89" s="1"/>
  <c r="I35" i="89" s="1"/>
  <c r="J35" i="89" s="1"/>
  <c r="K35" i="89" s="1"/>
  <c r="D34" i="87"/>
  <c r="E34" i="87" s="1"/>
  <c r="F34" i="87" s="1"/>
  <c r="G34" i="87" s="1"/>
  <c r="D35" i="87"/>
  <c r="E35" i="87" s="1"/>
  <c r="F35" i="87" s="1"/>
  <c r="G35" i="87" s="1"/>
  <c r="D36" i="87"/>
  <c r="E36" i="87" s="1"/>
  <c r="F36" i="87" s="1"/>
  <c r="G36" i="87" s="1"/>
  <c r="D37" i="87"/>
  <c r="E37" i="87" s="1"/>
  <c r="F37" i="87" s="1"/>
  <c r="G37" i="87" s="1"/>
  <c r="D38" i="87"/>
  <c r="E38" i="87" s="1"/>
  <c r="F38" i="87" s="1"/>
  <c r="G38" i="87" s="1"/>
  <c r="D39" i="87"/>
  <c r="E39" i="87" s="1"/>
  <c r="F39" i="87" s="1"/>
  <c r="G39" i="87" s="1"/>
  <c r="D40" i="87"/>
  <c r="E40" i="87" s="1"/>
  <c r="F40" i="87" s="1"/>
  <c r="G40" i="87" s="1"/>
  <c r="D28" i="84"/>
  <c r="E28" i="84" s="1"/>
  <c r="F28" i="84" s="1"/>
  <c r="D29" i="84"/>
  <c r="E29" i="84" s="1"/>
  <c r="F29" i="84" s="1"/>
  <c r="D30" i="84"/>
  <c r="E30" i="84" s="1"/>
  <c r="F30" i="84" s="1"/>
  <c r="D31" i="84"/>
  <c r="E31" i="84" s="1"/>
  <c r="F31" i="84" s="1"/>
  <c r="D32" i="84"/>
  <c r="E32" i="84" s="1"/>
  <c r="F32" i="84" s="1"/>
  <c r="D33" i="84"/>
  <c r="E33" i="84" s="1"/>
  <c r="F33" i="84" s="1"/>
  <c r="D34" i="84"/>
  <c r="E34" i="84" s="1"/>
  <c r="F34" i="84" s="1"/>
  <c r="D35" i="84"/>
  <c r="E35" i="84" s="1"/>
  <c r="F35" i="84" s="1"/>
  <c r="D36" i="84"/>
  <c r="E36" i="84" s="1"/>
  <c r="F36" i="84" s="1"/>
  <c r="D37" i="84"/>
  <c r="E37" i="84" s="1"/>
  <c r="F37" i="84" s="1"/>
  <c r="G37" i="84" s="1"/>
  <c r="H37" i="84" s="1"/>
  <c r="I37" i="84" s="1"/>
  <c r="J37" i="84" s="1"/>
  <c r="K37" i="84" s="1"/>
  <c r="D38" i="84"/>
  <c r="E38" i="84" s="1"/>
  <c r="F38" i="84" s="1"/>
  <c r="G38" i="84" s="1"/>
  <c r="H38" i="84" s="1"/>
  <c r="I38" i="84" s="1"/>
  <c r="J38" i="84" s="1"/>
  <c r="K38" i="84" s="1"/>
  <c r="E34" i="81"/>
  <c r="F34" i="81" s="1"/>
  <c r="G34" i="81" s="1"/>
  <c r="H34" i="81" s="1"/>
  <c r="I34" i="81" s="1"/>
  <c r="J34" i="81" s="1"/>
  <c r="K34" i="81" s="1"/>
  <c r="L34" i="81" s="1"/>
  <c r="M34" i="81" s="1"/>
  <c r="N34" i="81" s="1"/>
  <c r="O34" i="81" s="1"/>
  <c r="E35" i="81"/>
  <c r="F35" i="81" s="1"/>
  <c r="G35" i="81" s="1"/>
  <c r="H35" i="81" s="1"/>
  <c r="I35" i="81" s="1"/>
  <c r="J35" i="81" s="1"/>
  <c r="K35" i="81" s="1"/>
  <c r="L35" i="81" s="1"/>
  <c r="M35" i="81" s="1"/>
  <c r="N35" i="81" s="1"/>
  <c r="O35" i="81" s="1"/>
  <c r="E26" i="80"/>
  <c r="F26" i="80" s="1"/>
  <c r="G26" i="80" s="1"/>
  <c r="H26" i="80" s="1"/>
  <c r="I26" i="80" s="1"/>
  <c r="J26" i="80" s="1"/>
  <c r="E27" i="80"/>
  <c r="F27" i="80" s="1"/>
  <c r="G27" i="80" s="1"/>
  <c r="H27" i="80" s="1"/>
  <c r="I27" i="80" s="1"/>
  <c r="J27" i="80" s="1"/>
  <c r="E31" i="80"/>
  <c r="F31" i="80" s="1"/>
  <c r="G31" i="80" s="1"/>
  <c r="H31" i="80" s="1"/>
  <c r="I31" i="80" s="1"/>
  <c r="J31" i="80" s="1"/>
  <c r="E32" i="80"/>
  <c r="F32" i="80" s="1"/>
  <c r="G32" i="80" s="1"/>
  <c r="H32" i="80" s="1"/>
  <c r="I32" i="80" s="1"/>
  <c r="J32" i="80" s="1"/>
  <c r="E33" i="80"/>
  <c r="F33" i="80" s="1"/>
  <c r="G33" i="80" s="1"/>
  <c r="H33" i="80" s="1"/>
  <c r="I33" i="80" s="1"/>
  <c r="J33" i="80" s="1"/>
  <c r="E34" i="80"/>
  <c r="F34" i="80" s="1"/>
  <c r="G34" i="80" s="1"/>
  <c r="H34" i="80" s="1"/>
  <c r="I34" i="80" s="1"/>
  <c r="J34" i="80" s="1"/>
  <c r="E35" i="80"/>
  <c r="F35" i="80" s="1"/>
  <c r="G35" i="80" s="1"/>
  <c r="H35" i="80" s="1"/>
  <c r="I35" i="80" s="1"/>
  <c r="J35" i="80" s="1"/>
  <c r="E36" i="80"/>
  <c r="F36" i="80" s="1"/>
  <c r="G36" i="80" s="1"/>
  <c r="H36" i="80" s="1"/>
  <c r="I36" i="80" s="1"/>
  <c r="J36" i="80" s="1"/>
  <c r="E40" i="80"/>
  <c r="F40" i="80" s="1"/>
  <c r="G40" i="80" s="1"/>
  <c r="H40" i="80" s="1"/>
  <c r="I40" i="80" s="1"/>
  <c r="J40" i="80" s="1"/>
  <c r="E42" i="80"/>
  <c r="F42" i="80" s="1"/>
  <c r="G42" i="80" s="1"/>
  <c r="H42" i="80" s="1"/>
  <c r="I42" i="80" s="1"/>
  <c r="J42" i="80" s="1"/>
  <c r="K42" i="80" s="1"/>
  <c r="L42" i="80" s="1"/>
  <c r="M42" i="80" s="1"/>
  <c r="N42" i="80" s="1"/>
  <c r="O42" i="80" s="1"/>
  <c r="D36" i="66"/>
  <c r="E36" i="66" s="1"/>
  <c r="F36" i="66" s="1"/>
  <c r="G36" i="66" s="1"/>
  <c r="H36" i="66" s="1"/>
  <c r="D35" i="66"/>
  <c r="E35" i="66" s="1"/>
  <c r="F35" i="66" s="1"/>
  <c r="G35" i="66" s="1"/>
  <c r="H35" i="66" s="1"/>
  <c r="D34" i="66"/>
  <c r="E34" i="66" s="1"/>
  <c r="F34" i="66" s="1"/>
  <c r="G34" i="66" s="1"/>
  <c r="H34" i="66" s="1"/>
  <c r="D33" i="66"/>
  <c r="E33" i="66" s="1"/>
  <c r="F33" i="66" s="1"/>
  <c r="G33" i="66" s="1"/>
  <c r="H33" i="66" s="1"/>
  <c r="D32" i="66"/>
  <c r="E32" i="66" s="1"/>
  <c r="F32" i="66" s="1"/>
  <c r="G32" i="66" s="1"/>
  <c r="H32" i="66" s="1"/>
  <c r="D31" i="66"/>
  <c r="E31" i="66" s="1"/>
  <c r="F31" i="66" s="1"/>
  <c r="G31" i="66" s="1"/>
  <c r="H31" i="66" s="1"/>
  <c r="D30" i="66"/>
  <c r="E30" i="66" s="1"/>
  <c r="F30" i="66" s="1"/>
  <c r="G30" i="66" s="1"/>
  <c r="H30" i="66" s="1"/>
  <c r="D28" i="66"/>
  <c r="E28" i="66" s="1"/>
  <c r="F28" i="66" s="1"/>
  <c r="G28" i="66" s="1"/>
  <c r="H28" i="66" s="1"/>
  <c r="D29" i="66"/>
  <c r="E29" i="66" s="1"/>
  <c r="F29" i="66" s="1"/>
  <c r="G29" i="66" s="1"/>
  <c r="H29" i="66" s="1"/>
  <c r="D40" i="65"/>
  <c r="E40" i="65" s="1"/>
  <c r="F40" i="65" s="1"/>
  <c r="G40" i="65" s="1"/>
  <c r="H40" i="65" s="1"/>
  <c r="D43" i="65"/>
  <c r="E43" i="65" s="1"/>
  <c r="F43" i="65" s="1"/>
  <c r="G43" i="65" s="1"/>
  <c r="H43" i="65" s="1"/>
  <c r="D42" i="65"/>
  <c r="E42" i="65" s="1"/>
  <c r="F42" i="65" s="1"/>
  <c r="G42" i="65" s="1"/>
  <c r="H42" i="65" s="1"/>
  <c r="D41" i="65"/>
  <c r="E41" i="65" s="1"/>
  <c r="F41" i="65" s="1"/>
  <c r="G41" i="65" s="1"/>
  <c r="H41" i="65" s="1"/>
  <c r="D39" i="65"/>
  <c r="E39" i="65" s="1"/>
  <c r="F39" i="65" s="1"/>
  <c r="G39" i="65" s="1"/>
  <c r="H39" i="65" s="1"/>
  <c r="D44" i="65"/>
  <c r="E44" i="65" s="1"/>
  <c r="F44" i="65" s="1"/>
  <c r="G44" i="65" s="1"/>
  <c r="H44" i="65" s="1"/>
  <c r="D45" i="65"/>
  <c r="E45" i="65" s="1"/>
  <c r="F45" i="65" s="1"/>
  <c r="G45" i="65" s="1"/>
  <c r="H45" i="65" s="1"/>
  <c r="D47" i="65"/>
  <c r="E47" i="65" s="1"/>
  <c r="F47" i="65" s="1"/>
  <c r="G47" i="65" s="1"/>
  <c r="H47" i="65" s="1"/>
  <c r="I47" i="65" s="1"/>
  <c r="J47" i="65" s="1"/>
  <c r="K47" i="65" s="1"/>
  <c r="L47" i="65" s="1"/>
  <c r="M47" i="65" s="1"/>
  <c r="N47" i="65" s="1"/>
  <c r="D46" i="65"/>
  <c r="E46" i="65" s="1"/>
  <c r="F46" i="65" s="1"/>
  <c r="G46" i="65" s="1"/>
  <c r="H46" i="65" s="1"/>
  <c r="I46" i="65" s="1"/>
  <c r="J46" i="65" s="1"/>
  <c r="K46" i="65" s="1"/>
  <c r="L46" i="65" s="1"/>
  <c r="M46" i="65" s="1"/>
  <c r="N46" i="65" s="1"/>
  <c r="D32" i="65"/>
  <c r="E32" i="65" s="1"/>
  <c r="F32" i="65" s="1"/>
  <c r="G32" i="65" s="1"/>
  <c r="H32" i="65" s="1"/>
  <c r="D33" i="65"/>
  <c r="E33" i="65" s="1"/>
  <c r="F33" i="65" s="1"/>
  <c r="G33" i="65" s="1"/>
  <c r="H33" i="65" s="1"/>
  <c r="D31" i="65"/>
  <c r="E31" i="65" s="1"/>
  <c r="F31" i="65" s="1"/>
  <c r="G31" i="65" s="1"/>
  <c r="H31" i="65" s="1"/>
  <c r="D30" i="65"/>
  <c r="E30" i="65" s="1"/>
  <c r="F30" i="65" s="1"/>
  <c r="G30" i="65" s="1"/>
  <c r="H30" i="65" s="1"/>
  <c r="D29" i="65"/>
  <c r="E29" i="65" s="1"/>
  <c r="F29" i="65" s="1"/>
  <c r="G29" i="65" s="1"/>
  <c r="H29" i="65" s="1"/>
  <c r="D28" i="65"/>
  <c r="E28" i="65" s="1"/>
  <c r="F28" i="65" s="1"/>
  <c r="G28" i="65" s="1"/>
  <c r="H28" i="65" s="1"/>
  <c r="D34" i="65"/>
  <c r="E34" i="65" s="1"/>
  <c r="F34" i="65" s="1"/>
  <c r="G34" i="65" s="1"/>
  <c r="H34" i="65" s="1"/>
  <c r="D35" i="65"/>
  <c r="E35" i="65" s="1"/>
  <c r="F35" i="65" s="1"/>
  <c r="G35" i="65" s="1"/>
  <c r="H35" i="65" s="1"/>
  <c r="D36" i="65"/>
  <c r="E36" i="65" s="1"/>
  <c r="F36" i="65" s="1"/>
  <c r="G36" i="65" s="1"/>
  <c r="H36" i="65" s="1"/>
  <c r="D37" i="65"/>
  <c r="E37" i="65" s="1"/>
  <c r="F37" i="65" s="1"/>
  <c r="G37" i="65" s="1"/>
  <c r="H37" i="65" s="1"/>
  <c r="D38" i="65"/>
  <c r="E38" i="65" s="1"/>
  <c r="F38" i="65" s="1"/>
  <c r="G38" i="65" s="1"/>
  <c r="H38" i="65" s="1"/>
  <c r="D40" i="64"/>
  <c r="E40" i="64" s="1"/>
  <c r="F40" i="64" s="1"/>
  <c r="G40" i="64" s="1"/>
  <c r="H40" i="64" s="1"/>
  <c r="I40" i="64" s="1"/>
  <c r="J40" i="64" s="1"/>
  <c r="K40" i="64" s="1"/>
  <c r="L40" i="64" s="1"/>
  <c r="M40" i="64" s="1"/>
  <c r="N40" i="64" s="1"/>
  <c r="D28" i="62"/>
  <c r="E28" i="62" s="1"/>
  <c r="F28" i="62" s="1"/>
  <c r="G28" i="62" s="1"/>
  <c r="H28" i="62" s="1"/>
  <c r="D29" i="62"/>
  <c r="E29" i="62" s="1"/>
  <c r="F29" i="62" s="1"/>
  <c r="G29" i="62" s="1"/>
  <c r="H29" i="62" s="1"/>
  <c r="D30" i="62"/>
  <c r="E30" i="62"/>
  <c r="F30" i="62" s="1"/>
  <c r="G30" i="62" s="1"/>
  <c r="H30" i="62" s="1"/>
  <c r="D31" i="62"/>
  <c r="E31" i="62" s="1"/>
  <c r="F31" i="62" s="1"/>
  <c r="G31" i="62" s="1"/>
  <c r="H31" i="62" s="1"/>
  <c r="D32" i="62"/>
  <c r="E32" i="62" s="1"/>
  <c r="F32" i="62" s="1"/>
  <c r="G32" i="62" s="1"/>
  <c r="H32" i="62" s="1"/>
  <c r="D33" i="62"/>
  <c r="E33" i="62" s="1"/>
  <c r="F33" i="62" s="1"/>
  <c r="G33" i="62" s="1"/>
  <c r="H33" i="62" s="1"/>
  <c r="D34" i="62"/>
  <c r="E34" i="62" s="1"/>
  <c r="F34" i="62" s="1"/>
  <c r="G34" i="62" s="1"/>
  <c r="H34" i="62" s="1"/>
  <c r="D35" i="62"/>
  <c r="E35" i="62" s="1"/>
  <c r="F35" i="62" s="1"/>
  <c r="G35" i="62" s="1"/>
  <c r="H35" i="62" s="1"/>
  <c r="D36" i="62"/>
  <c r="E36" i="62" s="1"/>
  <c r="F36" i="62" s="1"/>
  <c r="G36" i="62" s="1"/>
  <c r="H36" i="62" s="1"/>
  <c r="D37" i="62"/>
  <c r="E37" i="62" s="1"/>
  <c r="F37" i="62" s="1"/>
  <c r="G37" i="62" s="1"/>
  <c r="H37" i="62" s="1"/>
  <c r="D38" i="62"/>
  <c r="E38" i="62" s="1"/>
  <c r="F38" i="62" s="1"/>
  <c r="G38" i="62" s="1"/>
  <c r="H38" i="62" s="1"/>
  <c r="D39" i="62"/>
  <c r="E39" i="62" s="1"/>
  <c r="F39" i="62" s="1"/>
  <c r="G39" i="62" s="1"/>
  <c r="H39" i="62" s="1"/>
  <c r="D40" i="62"/>
  <c r="E40" i="62" s="1"/>
  <c r="F40" i="62" s="1"/>
  <c r="G40" i="62" s="1"/>
  <c r="H40" i="62" s="1"/>
  <c r="D41" i="62"/>
  <c r="E41" i="62" s="1"/>
  <c r="F41" i="62" s="1"/>
  <c r="G41" i="62" s="1"/>
  <c r="H41" i="62" s="1"/>
  <c r="D42" i="62"/>
  <c r="E42" i="62" s="1"/>
  <c r="F42" i="62" s="1"/>
  <c r="G42" i="62" s="1"/>
  <c r="H42" i="62" s="1"/>
  <c r="D43" i="62"/>
  <c r="E43" i="62" s="1"/>
  <c r="F43" i="62" s="1"/>
  <c r="G43" i="62" s="1"/>
  <c r="H43" i="62" s="1"/>
  <c r="D44" i="62"/>
  <c r="E44" i="62" s="1"/>
  <c r="F44" i="62" s="1"/>
  <c r="G44" i="62" s="1"/>
  <c r="H44" i="62" s="1"/>
  <c r="D45" i="62"/>
  <c r="E45" i="62" s="1"/>
  <c r="F45" i="62" s="1"/>
  <c r="G45" i="62" s="1"/>
  <c r="H45" i="62" s="1"/>
  <c r="I45" i="62" s="1"/>
  <c r="J45" i="62" s="1"/>
  <c r="K45" i="62" s="1"/>
  <c r="L45" i="62" s="1"/>
  <c r="M45" i="62" s="1"/>
  <c r="N45" i="62" s="1"/>
  <c r="D46" i="62"/>
  <c r="E46" i="62" s="1"/>
  <c r="F46" i="62" s="1"/>
  <c r="G46" i="62" s="1"/>
  <c r="H46" i="62" s="1"/>
  <c r="I46" i="62" s="1"/>
  <c r="J46" i="62" s="1"/>
  <c r="K46" i="62" s="1"/>
  <c r="L46" i="62" s="1"/>
  <c r="M46" i="62" s="1"/>
  <c r="N46" i="62" s="1"/>
  <c r="E41" i="61"/>
  <c r="F41" i="61" s="1"/>
  <c r="G41" i="61" s="1"/>
  <c r="H41" i="61" s="1"/>
  <c r="D40" i="61"/>
  <c r="E40" i="61" s="1"/>
  <c r="F40" i="61" s="1"/>
  <c r="G40" i="61" s="1"/>
  <c r="H40" i="61" s="1"/>
  <c r="D39" i="61"/>
  <c r="E39" i="61" s="1"/>
  <c r="F39" i="61" s="1"/>
  <c r="G39" i="61" s="1"/>
  <c r="H39" i="61" s="1"/>
  <c r="D36" i="59"/>
  <c r="E36" i="59" s="1"/>
  <c r="F36" i="59" s="1"/>
  <c r="G36" i="59" s="1"/>
  <c r="D35" i="59"/>
  <c r="E35" i="59" s="1"/>
  <c r="F35" i="59" s="1"/>
  <c r="G35" i="59" s="1"/>
  <c r="D34" i="59"/>
  <c r="E34" i="59" s="1"/>
  <c r="F34" i="59" s="1"/>
  <c r="G34" i="59" s="1"/>
  <c r="D33" i="59"/>
  <c r="E33" i="59" s="1"/>
  <c r="F33" i="59" s="1"/>
  <c r="G33" i="59" s="1"/>
  <c r="D32" i="59"/>
  <c r="E32" i="59" s="1"/>
  <c r="F32" i="59" s="1"/>
  <c r="G32" i="59" s="1"/>
  <c r="D31" i="59"/>
  <c r="E31" i="59" s="1"/>
  <c r="F31" i="59" s="1"/>
  <c r="G31" i="59" s="1"/>
  <c r="D29" i="58"/>
  <c r="E29" i="58" s="1"/>
  <c r="F29" i="58" s="1"/>
  <c r="G29" i="58" s="1"/>
  <c r="D28" i="58"/>
  <c r="E28" i="58" s="1"/>
  <c r="F28" i="58" s="1"/>
  <c r="G28" i="58" s="1"/>
  <c r="D27" i="37"/>
  <c r="E27" i="37" s="1"/>
  <c r="F27" i="37" s="1"/>
  <c r="G27" i="37" s="1"/>
  <c r="H27" i="37" s="1"/>
  <c r="I27" i="37" s="1"/>
  <c r="J27" i="37" s="1"/>
  <c r="K27" i="37" s="1"/>
  <c r="L27" i="37" s="1"/>
  <c r="M27" i="37" s="1"/>
  <c r="D31" i="49"/>
  <c r="E31" i="49" s="1"/>
  <c r="F31" i="49" s="1"/>
  <c r="D32" i="49"/>
  <c r="E32" i="49" s="1"/>
  <c r="F32" i="49" s="1"/>
  <c r="D33" i="49"/>
  <c r="E33" i="49" s="1"/>
  <c r="F33" i="49" s="1"/>
  <c r="D34" i="49"/>
  <c r="E34" i="49" s="1"/>
  <c r="F34" i="49" s="1"/>
  <c r="D35" i="49"/>
  <c r="E35" i="49" s="1"/>
  <c r="F35" i="49" s="1"/>
  <c r="D36" i="49"/>
  <c r="E36" i="49" s="1"/>
  <c r="F36" i="49" s="1"/>
  <c r="D37" i="49"/>
  <c r="E37" i="49" s="1"/>
  <c r="F37" i="49" s="1"/>
  <c r="D38" i="49"/>
  <c r="E38" i="49" s="1"/>
  <c r="F38" i="49" s="1"/>
  <c r="D39" i="49"/>
  <c r="E39" i="49" s="1"/>
  <c r="F39" i="49" s="1"/>
  <c r="D40" i="49"/>
  <c r="E40" i="49" s="1"/>
  <c r="F40" i="49" s="1"/>
  <c r="D41" i="49"/>
  <c r="E41" i="49" s="1"/>
  <c r="F41" i="49" s="1"/>
  <c r="D42" i="49"/>
  <c r="E42" i="49" s="1"/>
  <c r="F42" i="49" s="1"/>
  <c r="D43" i="49"/>
  <c r="E43" i="49" s="1"/>
  <c r="F43" i="49" s="1"/>
  <c r="D44" i="49"/>
  <c r="E44" i="49" s="1"/>
  <c r="F44" i="49" s="1"/>
  <c r="D47" i="122"/>
  <c r="E47" i="122" s="1"/>
  <c r="F47" i="122" s="1"/>
  <c r="G47" i="122" s="1"/>
  <c r="H47" i="122" s="1"/>
  <c r="I47" i="122" s="1"/>
  <c r="D48" i="122"/>
  <c r="E48" i="122" s="1"/>
  <c r="F48" i="122" s="1"/>
  <c r="G48" i="122" s="1"/>
  <c r="H48" i="122" s="1"/>
  <c r="I48" i="122" s="1"/>
  <c r="D49" i="122"/>
  <c r="E49" i="122" s="1"/>
  <c r="F49" i="122" s="1"/>
  <c r="G49" i="122" s="1"/>
  <c r="H49" i="122" s="1"/>
  <c r="I49" i="122" s="1"/>
  <c r="D50" i="122"/>
  <c r="E50" i="122" s="1"/>
  <c r="F50" i="122" s="1"/>
  <c r="G50" i="122" s="1"/>
  <c r="H50" i="122" s="1"/>
  <c r="I50" i="122" s="1"/>
  <c r="D51" i="122"/>
  <c r="E51" i="122" s="1"/>
  <c r="F51" i="122" s="1"/>
  <c r="G51" i="122" s="1"/>
  <c r="H51" i="122" s="1"/>
  <c r="I51" i="122" s="1"/>
  <c r="D52" i="122"/>
  <c r="E52" i="122" s="1"/>
  <c r="F52" i="122" s="1"/>
  <c r="G52" i="122" s="1"/>
  <c r="H52" i="122" s="1"/>
  <c r="I52" i="122" s="1"/>
  <c r="D53" i="122"/>
  <c r="E53" i="122" s="1"/>
  <c r="F53" i="122" s="1"/>
  <c r="G53" i="122" s="1"/>
  <c r="H53" i="122" s="1"/>
  <c r="I53" i="122" s="1"/>
  <c r="D54" i="122"/>
  <c r="E54" i="122" s="1"/>
  <c r="F54" i="122" s="1"/>
  <c r="G54" i="122" s="1"/>
  <c r="H54" i="122" s="1"/>
  <c r="I54" i="122" s="1"/>
  <c r="D55" i="122"/>
  <c r="E55" i="122" s="1"/>
  <c r="F55" i="122" s="1"/>
  <c r="G55" i="122" s="1"/>
  <c r="H55" i="122" s="1"/>
  <c r="I55" i="122" s="1"/>
  <c r="D56" i="122"/>
  <c r="E56" i="122" s="1"/>
  <c r="F56" i="122" s="1"/>
  <c r="G56" i="122" s="1"/>
  <c r="H56" i="122" s="1"/>
  <c r="I56" i="122" s="1"/>
  <c r="D57" i="122"/>
  <c r="E57" i="122" s="1"/>
  <c r="F57" i="122" s="1"/>
  <c r="G57" i="122" s="1"/>
  <c r="H57" i="122" s="1"/>
  <c r="I57" i="122" s="1"/>
  <c r="D58" i="122"/>
  <c r="E58" i="122" s="1"/>
  <c r="F58" i="122" s="1"/>
  <c r="G58" i="122" s="1"/>
  <c r="H58" i="122" s="1"/>
  <c r="I58" i="122" s="1"/>
  <c r="D46" i="122"/>
  <c r="E46" i="122" s="1"/>
  <c r="F46" i="122" s="1"/>
  <c r="G46" i="122" s="1"/>
  <c r="H46" i="122" s="1"/>
  <c r="I46" i="122" s="1"/>
  <c r="Q42" i="120"/>
  <c r="Q43" i="120"/>
  <c r="Q44" i="120"/>
  <c r="Q45" i="120"/>
  <c r="Q46" i="120"/>
  <c r="Q47" i="120"/>
  <c r="Q48" i="120"/>
  <c r="Q49" i="120"/>
  <c r="Q50" i="120"/>
  <c r="Q51" i="120"/>
  <c r="Q52" i="120"/>
  <c r="Q53" i="120"/>
  <c r="Q54" i="120"/>
  <c r="Q55" i="120"/>
  <c r="Q56" i="120"/>
  <c r="Q57" i="120"/>
  <c r="Q27" i="120"/>
  <c r="Q28" i="120"/>
  <c r="Q29" i="120"/>
  <c r="Q30" i="120"/>
  <c r="Q31" i="120"/>
  <c r="Q32" i="120"/>
  <c r="Q33" i="120"/>
  <c r="Q34" i="120"/>
  <c r="Q35" i="120"/>
  <c r="Q36" i="120"/>
  <c r="Q37" i="120"/>
  <c r="Q38" i="120"/>
  <c r="Q39" i="120"/>
  <c r="Q40" i="120"/>
  <c r="Q41" i="120"/>
  <c r="D82" i="57"/>
  <c r="E82" i="57" s="1"/>
  <c r="F82" i="57" s="1"/>
  <c r="G82" i="57" s="1"/>
  <c r="H82" i="57" s="1"/>
  <c r="I82" i="57" s="1"/>
  <c r="J82" i="57" s="1"/>
  <c r="K82" i="57" s="1"/>
  <c r="L82" i="57" s="1"/>
  <c r="M82" i="57" s="1"/>
  <c r="N82" i="57" s="1"/>
  <c r="O82" i="57" s="1"/>
  <c r="D44" i="52"/>
  <c r="E44" i="52" s="1"/>
  <c r="F44" i="52" s="1"/>
  <c r="D43" i="52"/>
  <c r="E43" i="52" s="1"/>
  <c r="F43" i="52" s="1"/>
  <c r="D42" i="52"/>
  <c r="E42" i="52" s="1"/>
  <c r="F42" i="52" s="1"/>
  <c r="D41" i="52"/>
  <c r="E41" i="52" s="1"/>
  <c r="F41" i="52" s="1"/>
  <c r="D40" i="52"/>
  <c r="E40" i="52" s="1"/>
  <c r="F40" i="52" s="1"/>
  <c r="D39" i="52"/>
  <c r="E39" i="52" s="1"/>
  <c r="F39" i="52" s="1"/>
  <c r="D38" i="52"/>
  <c r="E38" i="52" s="1"/>
  <c r="F38" i="52" s="1"/>
  <c r="D37" i="52"/>
  <c r="E37" i="52" s="1"/>
  <c r="F37" i="52" s="1"/>
  <c r="D36" i="52"/>
  <c r="E36" i="52" s="1"/>
  <c r="F36" i="52" s="1"/>
  <c r="D35" i="52"/>
  <c r="E35" i="52" s="1"/>
  <c r="F35" i="52" s="1"/>
  <c r="D34" i="52"/>
  <c r="E34" i="52" s="1"/>
  <c r="F34" i="52" s="1"/>
  <c r="D33" i="52"/>
  <c r="E33" i="52" s="1"/>
  <c r="F33" i="52" s="1"/>
  <c r="D62" i="131"/>
  <c r="E62" i="131" s="1"/>
  <c r="F62" i="131" s="1"/>
  <c r="D61" i="131"/>
  <c r="E61" i="131" s="1"/>
  <c r="F61" i="131" s="1"/>
  <c r="D60" i="131"/>
  <c r="E60" i="131" s="1"/>
  <c r="F60" i="131" s="1"/>
  <c r="D59" i="131"/>
  <c r="E59" i="131" s="1"/>
  <c r="F59" i="131" s="1"/>
  <c r="D58" i="131"/>
  <c r="E58" i="131" s="1"/>
  <c r="F58" i="131" s="1"/>
  <c r="D57" i="131"/>
  <c r="E57" i="131" s="1"/>
  <c r="F57" i="131" s="1"/>
  <c r="D56" i="131"/>
  <c r="E56" i="131" s="1"/>
  <c r="F56" i="131" s="1"/>
  <c r="D55" i="131"/>
  <c r="E55" i="131" s="1"/>
  <c r="F55" i="131" s="1"/>
  <c r="D54" i="131"/>
  <c r="E54" i="131" s="1"/>
  <c r="F54" i="131" s="1"/>
  <c r="D53" i="131"/>
  <c r="E53" i="131" s="1"/>
  <c r="F53" i="131" s="1"/>
  <c r="D52" i="131"/>
  <c r="E52" i="131" s="1"/>
  <c r="F52" i="131" s="1"/>
  <c r="D51" i="131"/>
  <c r="E51" i="131" s="1"/>
  <c r="F51" i="131" s="1"/>
  <c r="D66" i="131"/>
  <c r="E66" i="131" s="1"/>
  <c r="F66" i="131" s="1"/>
  <c r="G66" i="131" s="1"/>
  <c r="H66" i="131" s="1"/>
  <c r="I66" i="131" s="1"/>
  <c r="J66" i="131" s="1"/>
  <c r="K66" i="131" s="1"/>
  <c r="L66" i="131" s="1"/>
  <c r="M66" i="131" s="1"/>
  <c r="N66" i="131" s="1"/>
  <c r="O66" i="131" s="1"/>
  <c r="D65" i="131"/>
  <c r="E65" i="131" s="1"/>
  <c r="F65" i="131" s="1"/>
  <c r="G65" i="131" s="1"/>
  <c r="H65" i="131" s="1"/>
  <c r="I65" i="131" s="1"/>
  <c r="J65" i="131" s="1"/>
  <c r="K65" i="131" s="1"/>
  <c r="L65" i="131" s="1"/>
  <c r="M65" i="131" s="1"/>
  <c r="N65" i="131" s="1"/>
  <c r="O65" i="131" s="1"/>
  <c r="D64" i="131"/>
  <c r="E64" i="131" s="1"/>
  <c r="F64" i="131" s="1"/>
  <c r="G64" i="131" s="1"/>
  <c r="H64" i="131" s="1"/>
  <c r="I64" i="131" s="1"/>
  <c r="J64" i="131" s="1"/>
  <c r="K64" i="131" s="1"/>
  <c r="L64" i="131" s="1"/>
  <c r="M64" i="131" s="1"/>
  <c r="N64" i="131" s="1"/>
  <c r="O64" i="131" s="1"/>
  <c r="D63" i="131"/>
  <c r="E63" i="131" s="1"/>
  <c r="F63" i="131" s="1"/>
  <c r="G63" i="131" s="1"/>
  <c r="H63" i="131" s="1"/>
  <c r="I63" i="131" s="1"/>
  <c r="J63" i="131" s="1"/>
  <c r="K63" i="131" s="1"/>
  <c r="L63" i="131" s="1"/>
  <c r="M63" i="131" s="1"/>
  <c r="N63" i="131" s="1"/>
  <c r="O63" i="131" s="1"/>
  <c r="D82" i="50"/>
  <c r="E82" i="50" s="1"/>
  <c r="F82" i="50" s="1"/>
  <c r="G82" i="50" s="1"/>
  <c r="H82" i="50" s="1"/>
  <c r="I82" i="50" s="1"/>
  <c r="J82" i="50" s="1"/>
  <c r="K82" i="50" s="1"/>
  <c r="L82" i="50" s="1"/>
  <c r="M82" i="50" s="1"/>
  <c r="N82" i="50" s="1"/>
  <c r="O82" i="50" s="1"/>
  <c r="D36" i="130"/>
  <c r="E36" i="130" s="1"/>
  <c r="F36" i="130" s="1"/>
  <c r="G36" i="130" s="1"/>
  <c r="D35" i="130"/>
  <c r="E35" i="130" s="1"/>
  <c r="F35" i="130" s="1"/>
  <c r="G35" i="130" s="1"/>
  <c r="D34" i="130"/>
  <c r="E34" i="130" s="1"/>
  <c r="F34" i="130" s="1"/>
  <c r="G34" i="130" s="1"/>
  <c r="D33" i="130"/>
  <c r="E33" i="130" s="1"/>
  <c r="F33" i="130" s="1"/>
  <c r="G33" i="130" s="1"/>
  <c r="D32" i="130"/>
  <c r="E32" i="130" s="1"/>
  <c r="F32" i="130" s="1"/>
  <c r="G32" i="130" s="1"/>
  <c r="D31" i="130"/>
  <c r="E31" i="130" s="1"/>
  <c r="F31" i="130" s="1"/>
  <c r="G31" i="130" s="1"/>
  <c r="D30" i="130"/>
  <c r="E30" i="130" s="1"/>
  <c r="F30" i="130" s="1"/>
  <c r="G30" i="130" s="1"/>
  <c r="D29" i="46"/>
  <c r="E29" i="46" s="1"/>
  <c r="F29" i="46" s="1"/>
  <c r="G29" i="46" s="1"/>
  <c r="D34" i="46"/>
  <c r="E34" i="46" s="1"/>
  <c r="F34" i="46" s="1"/>
  <c r="G34" i="46" s="1"/>
  <c r="D33" i="46"/>
  <c r="E33" i="46" s="1"/>
  <c r="F33" i="46" s="1"/>
  <c r="G33" i="46" s="1"/>
  <c r="D32" i="46"/>
  <c r="E32" i="46" s="1"/>
  <c r="F32" i="46" s="1"/>
  <c r="G32" i="46" s="1"/>
  <c r="D31" i="46"/>
  <c r="E31" i="46" s="1"/>
  <c r="F31" i="46" s="1"/>
  <c r="G31" i="46" s="1"/>
  <c r="D30" i="46"/>
  <c r="E30" i="46" s="1"/>
  <c r="F30" i="46" s="1"/>
  <c r="G30" i="46" s="1"/>
  <c r="D33" i="28"/>
  <c r="E33" i="28" s="1"/>
  <c r="F33" i="28" s="1"/>
  <c r="G33" i="28" s="1"/>
  <c r="D34" i="28"/>
  <c r="E34" i="28" s="1"/>
  <c r="F34" i="28" s="1"/>
  <c r="G34" i="28" s="1"/>
  <c r="D32" i="28"/>
  <c r="E32" i="28" s="1"/>
  <c r="F32" i="28" s="1"/>
  <c r="G32" i="28" s="1"/>
  <c r="D43" i="28"/>
  <c r="E43" i="28" s="1"/>
  <c r="F43" i="28" s="1"/>
  <c r="G43" i="28" s="1"/>
  <c r="D42" i="28"/>
  <c r="E42" i="28" s="1"/>
  <c r="F42" i="28" s="1"/>
  <c r="G42" i="28" s="1"/>
  <c r="D41" i="28"/>
  <c r="E41" i="28" s="1"/>
  <c r="F41" i="28" s="1"/>
  <c r="G41" i="28" s="1"/>
  <c r="D40" i="28"/>
  <c r="E40" i="28" s="1"/>
  <c r="F40" i="28" s="1"/>
  <c r="G40" i="28" s="1"/>
  <c r="D39" i="28"/>
  <c r="E39" i="28" s="1"/>
  <c r="F39" i="28" s="1"/>
  <c r="G39" i="28" s="1"/>
  <c r="A76" i="118"/>
  <c r="A77" i="118"/>
  <c r="A78" i="118"/>
  <c r="D40" i="42"/>
  <c r="E40" i="42" s="1"/>
  <c r="F40" i="42" s="1"/>
  <c r="G40" i="42" s="1"/>
  <c r="D39" i="42"/>
  <c r="E39" i="42" s="1"/>
  <c r="F39" i="42" s="1"/>
  <c r="G39" i="42" s="1"/>
  <c r="D38" i="42"/>
  <c r="E38" i="42" s="1"/>
  <c r="F38" i="42" s="1"/>
  <c r="G38" i="42" s="1"/>
  <c r="D37" i="42"/>
  <c r="E37" i="42" s="1"/>
  <c r="F37" i="42" s="1"/>
  <c r="G37" i="42" s="1"/>
  <c r="D36" i="42"/>
  <c r="E36" i="42" s="1"/>
  <c r="F36" i="42" s="1"/>
  <c r="G36" i="42" s="1"/>
  <c r="D35" i="42"/>
  <c r="E35" i="42" s="1"/>
  <c r="F35" i="42" s="1"/>
  <c r="G35" i="42" s="1"/>
  <c r="D34" i="42"/>
  <c r="E34" i="42" s="1"/>
  <c r="F34" i="42" s="1"/>
  <c r="G34" i="42" s="1"/>
  <c r="D33" i="42"/>
  <c r="E33" i="42" s="1"/>
  <c r="F33" i="42" s="1"/>
  <c r="G33" i="42" s="1"/>
  <c r="D32" i="42"/>
  <c r="E32" i="42" s="1"/>
  <c r="F32" i="42" s="1"/>
  <c r="G32" i="42" s="1"/>
  <c r="D31" i="42"/>
  <c r="E31" i="42" s="1"/>
  <c r="F31" i="42" s="1"/>
  <c r="G31" i="42" s="1"/>
  <c r="D30" i="42"/>
  <c r="E30" i="42" s="1"/>
  <c r="F30" i="42" s="1"/>
  <c r="G30" i="42" s="1"/>
  <c r="D29" i="42"/>
  <c r="E29" i="42" s="1"/>
  <c r="F29" i="42" s="1"/>
  <c r="G29" i="42" s="1"/>
  <c r="D50" i="41"/>
  <c r="E50" i="41" s="1"/>
  <c r="F50" i="41" s="1"/>
  <c r="G50" i="41" s="1"/>
  <c r="D49" i="41"/>
  <c r="E49" i="41" s="1"/>
  <c r="F49" i="41" s="1"/>
  <c r="G49" i="41" s="1"/>
  <c r="D48" i="41"/>
  <c r="E48" i="41" s="1"/>
  <c r="F48" i="41" s="1"/>
  <c r="G48" i="41" s="1"/>
  <c r="D47" i="41"/>
  <c r="E47" i="41" s="1"/>
  <c r="F47" i="41" s="1"/>
  <c r="G47" i="41" s="1"/>
  <c r="D46" i="41"/>
  <c r="E46" i="41" s="1"/>
  <c r="F46" i="41" s="1"/>
  <c r="G46" i="41" s="1"/>
  <c r="D45" i="41"/>
  <c r="E45" i="41" s="1"/>
  <c r="F45" i="41" s="1"/>
  <c r="G45" i="41" s="1"/>
  <c r="D44" i="41"/>
  <c r="E44" i="41" s="1"/>
  <c r="F44" i="41" s="1"/>
  <c r="G44" i="41" s="1"/>
  <c r="D43" i="41"/>
  <c r="E43" i="41" s="1"/>
  <c r="F43" i="41" s="1"/>
  <c r="G43" i="41" s="1"/>
  <c r="D30" i="41"/>
  <c r="E30" i="41" s="1"/>
  <c r="E58" i="39"/>
  <c r="H29" i="42" l="1"/>
  <c r="H31" i="46"/>
  <c r="I31" i="46" s="1"/>
  <c r="H29" i="46"/>
  <c r="I29" i="46" s="1"/>
  <c r="H33" i="130"/>
  <c r="I33" i="130" s="1"/>
  <c r="G54" i="131"/>
  <c r="H54" i="131" s="1"/>
  <c r="I54" i="131" s="1"/>
  <c r="J54" i="131" s="1"/>
  <c r="K54" i="131" s="1"/>
  <c r="L54" i="131" s="1"/>
  <c r="M54" i="131" s="1"/>
  <c r="N54" i="131" s="1"/>
  <c r="O54" i="131" s="1"/>
  <c r="G36" i="52"/>
  <c r="H36" i="52" s="1"/>
  <c r="I36" i="52" s="1"/>
  <c r="J36" i="52" s="1"/>
  <c r="K36" i="52" s="1"/>
  <c r="L36" i="52" s="1"/>
  <c r="M36" i="52" s="1"/>
  <c r="N36" i="52" s="1"/>
  <c r="O36" i="52" s="1"/>
  <c r="J48" i="122"/>
  <c r="K48" i="122" s="1"/>
  <c r="L48" i="122" s="1"/>
  <c r="M48" i="122" s="1"/>
  <c r="N48" i="122" s="1"/>
  <c r="O48" i="122" s="1"/>
  <c r="G38" i="49"/>
  <c r="H38" i="49" s="1"/>
  <c r="I38" i="49" s="1"/>
  <c r="J38" i="49" s="1"/>
  <c r="K38" i="49" s="1"/>
  <c r="L38" i="49" s="1"/>
  <c r="M38" i="49" s="1"/>
  <c r="N38" i="49" s="1"/>
  <c r="O38" i="49" s="1"/>
  <c r="H32" i="59"/>
  <c r="I32" i="59" s="1"/>
  <c r="I41" i="61"/>
  <c r="I35" i="62"/>
  <c r="I36" i="65"/>
  <c r="I32" i="65"/>
  <c r="I30" i="66"/>
  <c r="H40" i="87"/>
  <c r="I50" i="99"/>
  <c r="J50" i="99" s="1"/>
  <c r="K50" i="99" s="1"/>
  <c r="L50" i="99" s="1"/>
  <c r="M50" i="99" s="1"/>
  <c r="I39" i="99"/>
  <c r="J39" i="99" s="1"/>
  <c r="K39" i="99" s="1"/>
  <c r="L39" i="99" s="1"/>
  <c r="M39" i="99" s="1"/>
  <c r="I31" i="99"/>
  <c r="J31" i="99" s="1"/>
  <c r="K31" i="99" s="1"/>
  <c r="L31" i="99" s="1"/>
  <c r="M31" i="99" s="1"/>
  <c r="I29" i="106"/>
  <c r="J29" i="106" s="1"/>
  <c r="K29" i="106" s="1"/>
  <c r="L29" i="106" s="1"/>
  <c r="M29" i="106" s="1"/>
  <c r="H27" i="109"/>
  <c r="I27" i="109" s="1"/>
  <c r="J27" i="109" s="1"/>
  <c r="K27" i="109" s="1"/>
  <c r="I40" i="113"/>
  <c r="I28" i="113"/>
  <c r="H44" i="41"/>
  <c r="H48" i="41"/>
  <c r="H30" i="42"/>
  <c r="H34" i="42"/>
  <c r="H38" i="42"/>
  <c r="H41" i="28"/>
  <c r="I41" i="28" s="1"/>
  <c r="H34" i="28"/>
  <c r="I34" i="28" s="1"/>
  <c r="H32" i="46"/>
  <c r="I32" i="46" s="1"/>
  <c r="H30" i="130"/>
  <c r="I30" i="130" s="1"/>
  <c r="H34" i="130"/>
  <c r="I34" i="130" s="1"/>
  <c r="G51" i="131"/>
  <c r="H51" i="131" s="1"/>
  <c r="I51" i="131" s="1"/>
  <c r="J51" i="131" s="1"/>
  <c r="K51" i="131" s="1"/>
  <c r="L51" i="131" s="1"/>
  <c r="M51" i="131" s="1"/>
  <c r="N51" i="131" s="1"/>
  <c r="O51" i="131" s="1"/>
  <c r="G55" i="131"/>
  <c r="H55" i="131" s="1"/>
  <c r="I55" i="131" s="1"/>
  <c r="J55" i="131" s="1"/>
  <c r="K55" i="131" s="1"/>
  <c r="L55" i="131" s="1"/>
  <c r="M55" i="131" s="1"/>
  <c r="N55" i="131" s="1"/>
  <c r="O55" i="131" s="1"/>
  <c r="G59" i="131"/>
  <c r="H59" i="131" s="1"/>
  <c r="I59" i="131" s="1"/>
  <c r="J59" i="131" s="1"/>
  <c r="K59" i="131" s="1"/>
  <c r="L59" i="131" s="1"/>
  <c r="M59" i="131" s="1"/>
  <c r="N59" i="131" s="1"/>
  <c r="O59" i="131" s="1"/>
  <c r="G33" i="52"/>
  <c r="H33" i="52" s="1"/>
  <c r="I33" i="52" s="1"/>
  <c r="J33" i="52" s="1"/>
  <c r="K33" i="52" s="1"/>
  <c r="L33" i="52" s="1"/>
  <c r="M33" i="52" s="1"/>
  <c r="N33" i="52" s="1"/>
  <c r="O33" i="52" s="1"/>
  <c r="G37" i="52"/>
  <c r="H37" i="52" s="1"/>
  <c r="I37" i="52" s="1"/>
  <c r="J37" i="52" s="1"/>
  <c r="K37" i="52" s="1"/>
  <c r="L37" i="52" s="1"/>
  <c r="M37" i="52" s="1"/>
  <c r="N37" i="52" s="1"/>
  <c r="O37" i="52" s="1"/>
  <c r="G41" i="52"/>
  <c r="H41" i="52" s="1"/>
  <c r="I41" i="52" s="1"/>
  <c r="J41" i="52" s="1"/>
  <c r="K41" i="52" s="1"/>
  <c r="L41" i="52" s="1"/>
  <c r="M41" i="52" s="1"/>
  <c r="N41" i="52" s="1"/>
  <c r="O41" i="52" s="1"/>
  <c r="J46" i="122"/>
  <c r="K46" i="122" s="1"/>
  <c r="L46" i="122" s="1"/>
  <c r="M46" i="122" s="1"/>
  <c r="N46" i="122" s="1"/>
  <c r="O46" i="122" s="1"/>
  <c r="J55" i="122"/>
  <c r="K55" i="122" s="1"/>
  <c r="L55" i="122" s="1"/>
  <c r="M55" i="122" s="1"/>
  <c r="N55" i="122" s="1"/>
  <c r="O55" i="122" s="1"/>
  <c r="J51" i="122"/>
  <c r="K51" i="122" s="1"/>
  <c r="L51" i="122" s="1"/>
  <c r="M51" i="122" s="1"/>
  <c r="N51" i="122" s="1"/>
  <c r="O51" i="122" s="1"/>
  <c r="J47" i="122"/>
  <c r="K47" i="122" s="1"/>
  <c r="L47" i="122" s="1"/>
  <c r="M47" i="122" s="1"/>
  <c r="N47" i="122" s="1"/>
  <c r="O47" i="122" s="1"/>
  <c r="G41" i="49"/>
  <c r="H41" i="49" s="1"/>
  <c r="I41" i="49" s="1"/>
  <c r="J41" i="49" s="1"/>
  <c r="K41" i="49" s="1"/>
  <c r="L41" i="49" s="1"/>
  <c r="M41" i="49" s="1"/>
  <c r="N41" i="49" s="1"/>
  <c r="O41" i="49" s="1"/>
  <c r="G37" i="49"/>
  <c r="H37" i="49" s="1"/>
  <c r="I37" i="49" s="1"/>
  <c r="J37" i="49" s="1"/>
  <c r="K37" i="49" s="1"/>
  <c r="L37" i="49" s="1"/>
  <c r="M37" i="49" s="1"/>
  <c r="N37" i="49" s="1"/>
  <c r="O37" i="49" s="1"/>
  <c r="G33" i="49"/>
  <c r="H33" i="49" s="1"/>
  <c r="I33" i="49" s="1"/>
  <c r="J33" i="49" s="1"/>
  <c r="K33" i="49" s="1"/>
  <c r="L33" i="49" s="1"/>
  <c r="M33" i="49" s="1"/>
  <c r="N33" i="49" s="1"/>
  <c r="O33" i="49" s="1"/>
  <c r="H28" i="58"/>
  <c r="I28" i="58" s="1"/>
  <c r="H33" i="59"/>
  <c r="I33" i="59" s="1"/>
  <c r="I42" i="62"/>
  <c r="I38" i="62"/>
  <c r="I34" i="62"/>
  <c r="I30" i="62"/>
  <c r="I35" i="65"/>
  <c r="I30" i="65"/>
  <c r="I39" i="65"/>
  <c r="I40" i="65"/>
  <c r="I31" i="66"/>
  <c r="I35" i="66"/>
  <c r="K34" i="80"/>
  <c r="L34" i="80" s="1"/>
  <c r="M34" i="80" s="1"/>
  <c r="N34" i="80" s="1"/>
  <c r="O34" i="80" s="1"/>
  <c r="K27" i="80"/>
  <c r="L27" i="80" s="1"/>
  <c r="M27" i="80" s="1"/>
  <c r="N27" i="80" s="1"/>
  <c r="O27" i="80" s="1"/>
  <c r="G34" i="84"/>
  <c r="G30" i="84"/>
  <c r="H39" i="87"/>
  <c r="H35" i="87"/>
  <c r="H33" i="89"/>
  <c r="I33" i="89" s="1"/>
  <c r="J33" i="89" s="1"/>
  <c r="K33" i="89" s="1"/>
  <c r="H29" i="89"/>
  <c r="I29" i="89" s="1"/>
  <c r="J29" i="89" s="1"/>
  <c r="K29" i="89" s="1"/>
  <c r="G29" i="95"/>
  <c r="H29" i="95" s="1"/>
  <c r="I29" i="95" s="1"/>
  <c r="G27" i="96"/>
  <c r="H27" i="96" s="1"/>
  <c r="I27" i="96" s="1"/>
  <c r="I49" i="99"/>
  <c r="J49" i="99" s="1"/>
  <c r="K49" i="99" s="1"/>
  <c r="L49" i="99" s="1"/>
  <c r="M49" i="99" s="1"/>
  <c r="I45" i="99"/>
  <c r="J45" i="99" s="1"/>
  <c r="K45" i="99" s="1"/>
  <c r="L45" i="99" s="1"/>
  <c r="M45" i="99" s="1"/>
  <c r="I42" i="99"/>
  <c r="J42" i="99" s="1"/>
  <c r="K42" i="99" s="1"/>
  <c r="L42" i="99" s="1"/>
  <c r="M42" i="99" s="1"/>
  <c r="I38" i="99"/>
  <c r="J38" i="99" s="1"/>
  <c r="K38" i="99" s="1"/>
  <c r="L38" i="99" s="1"/>
  <c r="M38" i="99" s="1"/>
  <c r="I34" i="99"/>
  <c r="J34" i="99" s="1"/>
  <c r="K34" i="99" s="1"/>
  <c r="L34" i="99" s="1"/>
  <c r="M34" i="99" s="1"/>
  <c r="I30" i="99"/>
  <c r="J30" i="99" s="1"/>
  <c r="K30" i="99" s="1"/>
  <c r="L30" i="99" s="1"/>
  <c r="M30" i="99" s="1"/>
  <c r="I36" i="106"/>
  <c r="J36" i="106" s="1"/>
  <c r="K36" i="106" s="1"/>
  <c r="L36" i="106" s="1"/>
  <c r="M36" i="106" s="1"/>
  <c r="I32" i="106"/>
  <c r="J32" i="106" s="1"/>
  <c r="K32" i="106" s="1"/>
  <c r="L32" i="106" s="1"/>
  <c r="M32" i="106" s="1"/>
  <c r="I33" i="107"/>
  <c r="J33" i="107" s="1"/>
  <c r="K33" i="107" s="1"/>
  <c r="L33" i="107" s="1"/>
  <c r="M33" i="107" s="1"/>
  <c r="I29" i="107"/>
  <c r="J29" i="107" s="1"/>
  <c r="K29" i="107" s="1"/>
  <c r="L29" i="107" s="1"/>
  <c r="M29" i="107" s="1"/>
  <c r="I40" i="111"/>
  <c r="I39" i="113"/>
  <c r="I35" i="113"/>
  <c r="I31" i="113"/>
  <c r="I27" i="113"/>
  <c r="G29" i="114"/>
  <c r="H29" i="114" s="1"/>
  <c r="I29" i="114" s="1"/>
  <c r="J29" i="114" s="1"/>
  <c r="K29" i="114" s="1"/>
  <c r="H47" i="41"/>
  <c r="H37" i="42"/>
  <c r="H32" i="28"/>
  <c r="I32" i="28" s="1"/>
  <c r="G58" i="131"/>
  <c r="H58" i="131" s="1"/>
  <c r="I58" i="131" s="1"/>
  <c r="J58" i="131" s="1"/>
  <c r="K58" i="131" s="1"/>
  <c r="L58" i="131" s="1"/>
  <c r="M58" i="131" s="1"/>
  <c r="N58" i="131" s="1"/>
  <c r="O58" i="131" s="1"/>
  <c r="G40" i="52"/>
  <c r="H40" i="52" s="1"/>
  <c r="I40" i="52" s="1"/>
  <c r="J40" i="52" s="1"/>
  <c r="K40" i="52" s="1"/>
  <c r="L40" i="52" s="1"/>
  <c r="M40" i="52" s="1"/>
  <c r="N40" i="52" s="1"/>
  <c r="O40" i="52" s="1"/>
  <c r="J52" i="122"/>
  <c r="K52" i="122" s="1"/>
  <c r="L52" i="122" s="1"/>
  <c r="M52" i="122" s="1"/>
  <c r="N52" i="122" s="1"/>
  <c r="O52" i="122" s="1"/>
  <c r="G42" i="49"/>
  <c r="H42" i="49" s="1"/>
  <c r="I42" i="49" s="1"/>
  <c r="J42" i="49" s="1"/>
  <c r="K42" i="49" s="1"/>
  <c r="L42" i="49" s="1"/>
  <c r="M42" i="49" s="1"/>
  <c r="N42" i="49" s="1"/>
  <c r="O42" i="49" s="1"/>
  <c r="G34" i="49"/>
  <c r="H34" i="49" s="1"/>
  <c r="I34" i="49" s="1"/>
  <c r="J34" i="49" s="1"/>
  <c r="K34" i="49" s="1"/>
  <c r="L34" i="49" s="1"/>
  <c r="M34" i="49" s="1"/>
  <c r="N34" i="49" s="1"/>
  <c r="O34" i="49" s="1"/>
  <c r="I43" i="62"/>
  <c r="I31" i="62"/>
  <c r="I29" i="65"/>
  <c r="I43" i="65"/>
  <c r="K31" i="80"/>
  <c r="L31" i="80" s="1"/>
  <c r="M31" i="80" s="1"/>
  <c r="N31" i="80" s="1"/>
  <c r="O31" i="80" s="1"/>
  <c r="G31" i="84"/>
  <c r="H34" i="89"/>
  <c r="I34" i="89" s="1"/>
  <c r="J34" i="89" s="1"/>
  <c r="K34" i="89" s="1"/>
  <c r="I43" i="99"/>
  <c r="J43" i="99" s="1"/>
  <c r="K43" i="99" s="1"/>
  <c r="L43" i="99" s="1"/>
  <c r="M43" i="99" s="1"/>
  <c r="I35" i="99"/>
  <c r="J35" i="99" s="1"/>
  <c r="K35" i="99" s="1"/>
  <c r="L35" i="99" s="1"/>
  <c r="M35" i="99" s="1"/>
  <c r="I33" i="106"/>
  <c r="J33" i="106" s="1"/>
  <c r="K33" i="106" s="1"/>
  <c r="L33" i="106" s="1"/>
  <c r="M33" i="106" s="1"/>
  <c r="I30" i="107"/>
  <c r="J30" i="107" s="1"/>
  <c r="K30" i="107" s="1"/>
  <c r="L30" i="107" s="1"/>
  <c r="M30" i="107" s="1"/>
  <c r="I36" i="113"/>
  <c r="H45" i="41"/>
  <c r="H49" i="41"/>
  <c r="H31" i="42"/>
  <c r="H35" i="42"/>
  <c r="H39" i="42"/>
  <c r="H42" i="28"/>
  <c r="I42" i="28" s="1"/>
  <c r="H33" i="28"/>
  <c r="I33" i="28" s="1"/>
  <c r="H33" i="46"/>
  <c r="I33" i="46" s="1"/>
  <c r="H31" i="130"/>
  <c r="I31" i="130" s="1"/>
  <c r="H35" i="130"/>
  <c r="I35" i="130" s="1"/>
  <c r="G52" i="131"/>
  <c r="H52" i="131" s="1"/>
  <c r="I52" i="131" s="1"/>
  <c r="J52" i="131" s="1"/>
  <c r="K52" i="131" s="1"/>
  <c r="L52" i="131" s="1"/>
  <c r="M52" i="131" s="1"/>
  <c r="N52" i="131" s="1"/>
  <c r="O52" i="131" s="1"/>
  <c r="G56" i="131"/>
  <c r="H56" i="131" s="1"/>
  <c r="I56" i="131" s="1"/>
  <c r="J56" i="131" s="1"/>
  <c r="K56" i="131" s="1"/>
  <c r="L56" i="131" s="1"/>
  <c r="M56" i="131" s="1"/>
  <c r="N56" i="131" s="1"/>
  <c r="O56" i="131" s="1"/>
  <c r="G60" i="131"/>
  <c r="H60" i="131" s="1"/>
  <c r="I60" i="131" s="1"/>
  <c r="J60" i="131" s="1"/>
  <c r="K60" i="131" s="1"/>
  <c r="L60" i="131" s="1"/>
  <c r="M60" i="131" s="1"/>
  <c r="N60" i="131" s="1"/>
  <c r="O60" i="131" s="1"/>
  <c r="G34" i="52"/>
  <c r="H34" i="52" s="1"/>
  <c r="I34" i="52" s="1"/>
  <c r="J34" i="52" s="1"/>
  <c r="K34" i="52" s="1"/>
  <c r="L34" i="52" s="1"/>
  <c r="M34" i="52" s="1"/>
  <c r="N34" i="52" s="1"/>
  <c r="O34" i="52" s="1"/>
  <c r="G38" i="52"/>
  <c r="H38" i="52" s="1"/>
  <c r="I38" i="52" s="1"/>
  <c r="J38" i="52" s="1"/>
  <c r="K38" i="52" s="1"/>
  <c r="L38" i="52" s="1"/>
  <c r="M38" i="52" s="1"/>
  <c r="N38" i="52" s="1"/>
  <c r="O38" i="52" s="1"/>
  <c r="G42" i="52"/>
  <c r="H42" i="52" s="1"/>
  <c r="I42" i="52" s="1"/>
  <c r="J42" i="52" s="1"/>
  <c r="K42" i="52" s="1"/>
  <c r="L42" i="52" s="1"/>
  <c r="M42" i="52" s="1"/>
  <c r="N42" i="52" s="1"/>
  <c r="O42" i="52" s="1"/>
  <c r="J58" i="122"/>
  <c r="K58" i="122" s="1"/>
  <c r="L58" i="122" s="1"/>
  <c r="M58" i="122" s="1"/>
  <c r="N58" i="122" s="1"/>
  <c r="O58" i="122" s="1"/>
  <c r="J54" i="122"/>
  <c r="K54" i="122" s="1"/>
  <c r="L54" i="122" s="1"/>
  <c r="M54" i="122" s="1"/>
  <c r="N54" i="122" s="1"/>
  <c r="O54" i="122" s="1"/>
  <c r="J50" i="122"/>
  <c r="K50" i="122" s="1"/>
  <c r="L50" i="122" s="1"/>
  <c r="M50" i="122" s="1"/>
  <c r="N50" i="122" s="1"/>
  <c r="O50" i="122" s="1"/>
  <c r="G44" i="49"/>
  <c r="H44" i="49" s="1"/>
  <c r="I44" i="49" s="1"/>
  <c r="J44" i="49" s="1"/>
  <c r="K44" i="49" s="1"/>
  <c r="L44" i="49" s="1"/>
  <c r="M44" i="49" s="1"/>
  <c r="N44" i="49" s="1"/>
  <c r="O44" i="49" s="1"/>
  <c r="G40" i="49"/>
  <c r="H40" i="49" s="1"/>
  <c r="I40" i="49" s="1"/>
  <c r="J40" i="49" s="1"/>
  <c r="K40" i="49" s="1"/>
  <c r="L40" i="49" s="1"/>
  <c r="M40" i="49" s="1"/>
  <c r="N40" i="49" s="1"/>
  <c r="O40" i="49" s="1"/>
  <c r="G36" i="49"/>
  <c r="H36" i="49" s="1"/>
  <c r="I36" i="49" s="1"/>
  <c r="J36" i="49" s="1"/>
  <c r="K36" i="49" s="1"/>
  <c r="L36" i="49" s="1"/>
  <c r="M36" i="49" s="1"/>
  <c r="N36" i="49" s="1"/>
  <c r="O36" i="49" s="1"/>
  <c r="G32" i="49"/>
  <c r="H32" i="49" s="1"/>
  <c r="I32" i="49" s="1"/>
  <c r="J32" i="49" s="1"/>
  <c r="K32" i="49" s="1"/>
  <c r="L32" i="49" s="1"/>
  <c r="M32" i="49" s="1"/>
  <c r="N32" i="49" s="1"/>
  <c r="O32" i="49" s="1"/>
  <c r="H29" i="58"/>
  <c r="I29" i="58" s="1"/>
  <c r="H34" i="59"/>
  <c r="I34" i="59" s="1"/>
  <c r="I39" i="61"/>
  <c r="I41" i="62"/>
  <c r="I37" i="62"/>
  <c r="I33" i="62"/>
  <c r="I38" i="65"/>
  <c r="I34" i="65"/>
  <c r="I31" i="65"/>
  <c r="I41" i="65"/>
  <c r="I29" i="66"/>
  <c r="I32" i="66"/>
  <c r="I36" i="66"/>
  <c r="K40" i="80"/>
  <c r="L40" i="80" s="1"/>
  <c r="M40" i="80" s="1"/>
  <c r="N40" i="80" s="1"/>
  <c r="O40" i="80" s="1"/>
  <c r="K33" i="80"/>
  <c r="L33" i="80" s="1"/>
  <c r="M33" i="80" s="1"/>
  <c r="N33" i="80" s="1"/>
  <c r="O33" i="80" s="1"/>
  <c r="K26" i="80"/>
  <c r="L26" i="80" s="1"/>
  <c r="M26" i="80" s="1"/>
  <c r="N26" i="80" s="1"/>
  <c r="O26" i="80" s="1"/>
  <c r="G33" i="84"/>
  <c r="G29" i="84"/>
  <c r="H38" i="87"/>
  <c r="H34" i="87"/>
  <c r="H32" i="89"/>
  <c r="I32" i="89" s="1"/>
  <c r="J32" i="89" s="1"/>
  <c r="K32" i="89" s="1"/>
  <c r="G38" i="94"/>
  <c r="H38" i="94" s="1"/>
  <c r="I38" i="94" s="1"/>
  <c r="G28" i="95"/>
  <c r="H28" i="95" s="1"/>
  <c r="I28" i="95" s="1"/>
  <c r="G28" i="96"/>
  <c r="H28" i="96" s="1"/>
  <c r="I28" i="96" s="1"/>
  <c r="I48" i="99"/>
  <c r="J48" i="99" s="1"/>
  <c r="K48" i="99" s="1"/>
  <c r="L48" i="99" s="1"/>
  <c r="M48" i="99" s="1"/>
  <c r="I41" i="99"/>
  <c r="J41" i="99" s="1"/>
  <c r="K41" i="99" s="1"/>
  <c r="L41" i="99" s="1"/>
  <c r="M41" i="99" s="1"/>
  <c r="I37" i="99"/>
  <c r="J37" i="99" s="1"/>
  <c r="K37" i="99" s="1"/>
  <c r="L37" i="99" s="1"/>
  <c r="M37" i="99" s="1"/>
  <c r="I33" i="99"/>
  <c r="J33" i="99" s="1"/>
  <c r="K33" i="99" s="1"/>
  <c r="L33" i="99" s="1"/>
  <c r="M33" i="99" s="1"/>
  <c r="I35" i="106"/>
  <c r="J35" i="106" s="1"/>
  <c r="K35" i="106" s="1"/>
  <c r="L35" i="106" s="1"/>
  <c r="M35" i="106" s="1"/>
  <c r="I31" i="106"/>
  <c r="J31" i="106" s="1"/>
  <c r="K31" i="106" s="1"/>
  <c r="L31" i="106" s="1"/>
  <c r="M31" i="106" s="1"/>
  <c r="I32" i="107"/>
  <c r="J32" i="107" s="1"/>
  <c r="K32" i="107" s="1"/>
  <c r="L32" i="107" s="1"/>
  <c r="M32" i="107" s="1"/>
  <c r="H29" i="109"/>
  <c r="I29" i="109" s="1"/>
  <c r="J29" i="109" s="1"/>
  <c r="K29" i="109" s="1"/>
  <c r="I42" i="113"/>
  <c r="I38" i="113"/>
  <c r="I34" i="113"/>
  <c r="I30" i="113"/>
  <c r="G32" i="114"/>
  <c r="H32" i="114" s="1"/>
  <c r="I32" i="114" s="1"/>
  <c r="J32" i="114" s="1"/>
  <c r="K32" i="114" s="1"/>
  <c r="G28" i="114"/>
  <c r="H28" i="114" s="1"/>
  <c r="I28" i="114" s="1"/>
  <c r="J28" i="114" s="1"/>
  <c r="K28" i="114" s="1"/>
  <c r="H43" i="41"/>
  <c r="H33" i="42"/>
  <c r="H40" i="28"/>
  <c r="I40" i="28" s="1"/>
  <c r="G62" i="131"/>
  <c r="H62" i="131" s="1"/>
  <c r="I62" i="131" s="1"/>
  <c r="J62" i="131" s="1"/>
  <c r="K62" i="131" s="1"/>
  <c r="L62" i="131" s="1"/>
  <c r="M62" i="131" s="1"/>
  <c r="N62" i="131" s="1"/>
  <c r="O62" i="131" s="1"/>
  <c r="G44" i="52"/>
  <c r="H44" i="52" s="1"/>
  <c r="I44" i="52" s="1"/>
  <c r="J44" i="52" s="1"/>
  <c r="K44" i="52" s="1"/>
  <c r="L44" i="52" s="1"/>
  <c r="M44" i="52" s="1"/>
  <c r="N44" i="52" s="1"/>
  <c r="O44" i="52" s="1"/>
  <c r="J56" i="122"/>
  <c r="K56" i="122" s="1"/>
  <c r="L56" i="122" s="1"/>
  <c r="M56" i="122" s="1"/>
  <c r="N56" i="122" s="1"/>
  <c r="O56" i="122" s="1"/>
  <c r="H36" i="59"/>
  <c r="I36" i="59" s="1"/>
  <c r="I39" i="62"/>
  <c r="I28" i="62"/>
  <c r="I44" i="65"/>
  <c r="I34" i="66"/>
  <c r="K35" i="80"/>
  <c r="L35" i="80" s="1"/>
  <c r="M35" i="80" s="1"/>
  <c r="N35" i="80" s="1"/>
  <c r="O35" i="80" s="1"/>
  <c r="G35" i="84"/>
  <c r="H36" i="87"/>
  <c r="H30" i="89"/>
  <c r="I30" i="89" s="1"/>
  <c r="J30" i="89" s="1"/>
  <c r="K30" i="89" s="1"/>
  <c r="I46" i="99"/>
  <c r="J46" i="99" s="1"/>
  <c r="K46" i="99" s="1"/>
  <c r="L46" i="99" s="1"/>
  <c r="M46" i="99" s="1"/>
  <c r="I32" i="113"/>
  <c r="G30" i="114"/>
  <c r="H30" i="114" s="1"/>
  <c r="I30" i="114" s="1"/>
  <c r="J30" i="114" s="1"/>
  <c r="K30" i="114" s="1"/>
  <c r="H46" i="41"/>
  <c r="H50" i="41"/>
  <c r="H32" i="42"/>
  <c r="H36" i="42"/>
  <c r="H40" i="42"/>
  <c r="H39" i="28"/>
  <c r="I39" i="28" s="1"/>
  <c r="H43" i="28"/>
  <c r="I43" i="28" s="1"/>
  <c r="H30" i="46"/>
  <c r="I30" i="46" s="1"/>
  <c r="H34" i="46"/>
  <c r="I34" i="46" s="1"/>
  <c r="H32" i="130"/>
  <c r="I32" i="130" s="1"/>
  <c r="H36" i="130"/>
  <c r="I36" i="130" s="1"/>
  <c r="G53" i="131"/>
  <c r="H53" i="131" s="1"/>
  <c r="I53" i="131" s="1"/>
  <c r="J53" i="131" s="1"/>
  <c r="K53" i="131" s="1"/>
  <c r="L53" i="131" s="1"/>
  <c r="M53" i="131" s="1"/>
  <c r="N53" i="131" s="1"/>
  <c r="O53" i="131" s="1"/>
  <c r="G57" i="131"/>
  <c r="H57" i="131" s="1"/>
  <c r="I57" i="131" s="1"/>
  <c r="J57" i="131" s="1"/>
  <c r="K57" i="131" s="1"/>
  <c r="L57" i="131" s="1"/>
  <c r="M57" i="131" s="1"/>
  <c r="N57" i="131" s="1"/>
  <c r="O57" i="131" s="1"/>
  <c r="G61" i="131"/>
  <c r="H61" i="131" s="1"/>
  <c r="I61" i="131" s="1"/>
  <c r="J61" i="131" s="1"/>
  <c r="K61" i="131" s="1"/>
  <c r="L61" i="131" s="1"/>
  <c r="M61" i="131" s="1"/>
  <c r="N61" i="131" s="1"/>
  <c r="O61" i="131" s="1"/>
  <c r="G35" i="52"/>
  <c r="G39" i="52"/>
  <c r="H39" i="52" s="1"/>
  <c r="I39" i="52" s="1"/>
  <c r="J39" i="52" s="1"/>
  <c r="K39" i="52" s="1"/>
  <c r="L39" i="52" s="1"/>
  <c r="M39" i="52" s="1"/>
  <c r="N39" i="52" s="1"/>
  <c r="O39" i="52" s="1"/>
  <c r="G43" i="52"/>
  <c r="H43" i="52" s="1"/>
  <c r="I43" i="52" s="1"/>
  <c r="J43" i="52" s="1"/>
  <c r="K43" i="52" s="1"/>
  <c r="L43" i="52" s="1"/>
  <c r="M43" i="52" s="1"/>
  <c r="N43" i="52" s="1"/>
  <c r="O43" i="52" s="1"/>
  <c r="J57" i="122"/>
  <c r="K57" i="122" s="1"/>
  <c r="L57" i="122" s="1"/>
  <c r="M57" i="122" s="1"/>
  <c r="N57" i="122" s="1"/>
  <c r="O57" i="122" s="1"/>
  <c r="J53" i="122"/>
  <c r="K53" i="122" s="1"/>
  <c r="L53" i="122" s="1"/>
  <c r="M53" i="122" s="1"/>
  <c r="N53" i="122" s="1"/>
  <c r="O53" i="122" s="1"/>
  <c r="J49" i="122"/>
  <c r="K49" i="122" s="1"/>
  <c r="L49" i="122" s="1"/>
  <c r="M49" i="122" s="1"/>
  <c r="N49" i="122" s="1"/>
  <c r="O49" i="122" s="1"/>
  <c r="G43" i="49"/>
  <c r="H43" i="49" s="1"/>
  <c r="I43" i="49" s="1"/>
  <c r="J43" i="49" s="1"/>
  <c r="K43" i="49" s="1"/>
  <c r="L43" i="49" s="1"/>
  <c r="M43" i="49" s="1"/>
  <c r="N43" i="49" s="1"/>
  <c r="O43" i="49" s="1"/>
  <c r="G39" i="49"/>
  <c r="H39" i="49" s="1"/>
  <c r="I39" i="49" s="1"/>
  <c r="J39" i="49" s="1"/>
  <c r="K39" i="49" s="1"/>
  <c r="L39" i="49" s="1"/>
  <c r="M39" i="49" s="1"/>
  <c r="N39" i="49" s="1"/>
  <c r="O39" i="49" s="1"/>
  <c r="G35" i="49"/>
  <c r="H35" i="49" s="1"/>
  <c r="I35" i="49" s="1"/>
  <c r="J35" i="49" s="1"/>
  <c r="K35" i="49" s="1"/>
  <c r="L35" i="49" s="1"/>
  <c r="M35" i="49" s="1"/>
  <c r="N35" i="49" s="1"/>
  <c r="O35" i="49" s="1"/>
  <c r="G31" i="49"/>
  <c r="H31" i="49" s="1"/>
  <c r="I31" i="49" s="1"/>
  <c r="J31" i="49" s="1"/>
  <c r="K31" i="49" s="1"/>
  <c r="L31" i="49" s="1"/>
  <c r="M31" i="49" s="1"/>
  <c r="N31" i="49" s="1"/>
  <c r="O31" i="49" s="1"/>
  <c r="H31" i="59"/>
  <c r="I31" i="59" s="1"/>
  <c r="H35" i="59"/>
  <c r="I35" i="59" s="1"/>
  <c r="I40" i="61"/>
  <c r="I44" i="62"/>
  <c r="I40" i="62"/>
  <c r="I36" i="62"/>
  <c r="I32" i="62"/>
  <c r="I29" i="62"/>
  <c r="I37" i="65"/>
  <c r="I28" i="65"/>
  <c r="I33" i="65"/>
  <c r="I45" i="65"/>
  <c r="I42" i="65"/>
  <c r="I28" i="66"/>
  <c r="I33" i="66"/>
  <c r="K36" i="80"/>
  <c r="L36" i="80" s="1"/>
  <c r="M36" i="80" s="1"/>
  <c r="N36" i="80" s="1"/>
  <c r="O36" i="80" s="1"/>
  <c r="K32" i="80"/>
  <c r="L32" i="80" s="1"/>
  <c r="M32" i="80" s="1"/>
  <c r="N32" i="80" s="1"/>
  <c r="O32" i="80" s="1"/>
  <c r="G36" i="84"/>
  <c r="G32" i="84"/>
  <c r="G28" i="84"/>
  <c r="H37" i="87"/>
  <c r="H31" i="89"/>
  <c r="I31" i="89" s="1"/>
  <c r="J31" i="89" s="1"/>
  <c r="K31" i="89" s="1"/>
  <c r="G39" i="94"/>
  <c r="H39" i="94" s="1"/>
  <c r="I39" i="94" s="1"/>
  <c r="G27" i="95"/>
  <c r="H27" i="95" s="1"/>
  <c r="I27" i="95" s="1"/>
  <c r="I51" i="99"/>
  <c r="J51" i="99" s="1"/>
  <c r="K51" i="99" s="1"/>
  <c r="L51" i="99" s="1"/>
  <c r="M51" i="99" s="1"/>
  <c r="I47" i="99"/>
  <c r="J47" i="99" s="1"/>
  <c r="K47" i="99" s="1"/>
  <c r="L47" i="99" s="1"/>
  <c r="M47" i="99" s="1"/>
  <c r="I44" i="99"/>
  <c r="J44" i="99" s="1"/>
  <c r="K44" i="99" s="1"/>
  <c r="L44" i="99" s="1"/>
  <c r="M44" i="99" s="1"/>
  <c r="I40" i="99"/>
  <c r="J40" i="99" s="1"/>
  <c r="K40" i="99" s="1"/>
  <c r="L40" i="99" s="1"/>
  <c r="M40" i="99" s="1"/>
  <c r="I36" i="99"/>
  <c r="J36" i="99" s="1"/>
  <c r="K36" i="99" s="1"/>
  <c r="L36" i="99" s="1"/>
  <c r="M36" i="99" s="1"/>
  <c r="I32" i="99"/>
  <c r="J32" i="99" s="1"/>
  <c r="K32" i="99" s="1"/>
  <c r="L32" i="99" s="1"/>
  <c r="M32" i="99" s="1"/>
  <c r="I44" i="105"/>
  <c r="J44" i="105" s="1"/>
  <c r="K44" i="105" s="1"/>
  <c r="L44" i="105" s="1"/>
  <c r="M44" i="105" s="1"/>
  <c r="I34" i="106"/>
  <c r="J34" i="106" s="1"/>
  <c r="K34" i="106" s="1"/>
  <c r="L34" i="106" s="1"/>
  <c r="M34" i="106" s="1"/>
  <c r="I30" i="106"/>
  <c r="J30" i="106" s="1"/>
  <c r="K30" i="106" s="1"/>
  <c r="L30" i="106" s="1"/>
  <c r="M30" i="106" s="1"/>
  <c r="I31" i="107"/>
  <c r="J31" i="107" s="1"/>
  <c r="K31" i="107" s="1"/>
  <c r="L31" i="107" s="1"/>
  <c r="M31" i="107" s="1"/>
  <c r="H28" i="109"/>
  <c r="I28" i="109" s="1"/>
  <c r="J28" i="109" s="1"/>
  <c r="K28" i="109" s="1"/>
  <c r="I41" i="113"/>
  <c r="I37" i="113"/>
  <c r="I33" i="113"/>
  <c r="I29" i="113"/>
  <c r="G31" i="114"/>
  <c r="H31" i="114" s="1"/>
  <c r="I31" i="114" s="1"/>
  <c r="J31" i="114" s="1"/>
  <c r="K31" i="114" s="1"/>
  <c r="Q28" i="123"/>
  <c r="Q59" i="119"/>
  <c r="D53" i="98"/>
  <c r="E53" i="98" s="1"/>
  <c r="F53" i="98" s="1"/>
  <c r="G53" i="98" s="1"/>
  <c r="H53" i="98" s="1"/>
  <c r="H35" i="52" l="1"/>
  <c r="I35" i="52" s="1"/>
  <c r="J35" i="52" s="1"/>
  <c r="K35" i="52" s="1"/>
  <c r="L35" i="52" s="1"/>
  <c r="M35" i="52" s="1"/>
  <c r="N35" i="52" s="1"/>
  <c r="O35" i="52" s="1"/>
  <c r="J37" i="113"/>
  <c r="K37" i="113" s="1"/>
  <c r="L37" i="113" s="1"/>
  <c r="M37" i="113" s="1"/>
  <c r="N37" i="113" s="1"/>
  <c r="H32" i="84"/>
  <c r="I32" i="84" s="1"/>
  <c r="J32" i="84" s="1"/>
  <c r="K32" i="84" s="1"/>
  <c r="J42" i="65"/>
  <c r="K42" i="65" s="1"/>
  <c r="L42" i="65" s="1"/>
  <c r="M42" i="65" s="1"/>
  <c r="N42" i="65" s="1"/>
  <c r="I53" i="98"/>
  <c r="J53" i="98" s="1"/>
  <c r="K53" i="98" s="1"/>
  <c r="L53" i="98" s="1"/>
  <c r="M53" i="98" s="1"/>
  <c r="H36" i="84"/>
  <c r="I36" i="84" s="1"/>
  <c r="J36" i="84" s="1"/>
  <c r="K36" i="84" s="1"/>
  <c r="J34" i="46"/>
  <c r="K34" i="46" s="1"/>
  <c r="L34" i="46" s="1"/>
  <c r="M34" i="46" s="1"/>
  <c r="I40" i="42"/>
  <c r="J40" i="42" s="1"/>
  <c r="K40" i="42" s="1"/>
  <c r="L40" i="42" s="1"/>
  <c r="I46" i="41"/>
  <c r="J46" i="41" s="1"/>
  <c r="K46" i="41" s="1"/>
  <c r="L46" i="41" s="1"/>
  <c r="J32" i="113"/>
  <c r="K32" i="113" s="1"/>
  <c r="L32" i="113" s="1"/>
  <c r="M32" i="113" s="1"/>
  <c r="N32" i="113" s="1"/>
  <c r="J39" i="62"/>
  <c r="K39" i="62" s="1"/>
  <c r="L39" i="62" s="1"/>
  <c r="M39" i="62" s="1"/>
  <c r="N39" i="62" s="1"/>
  <c r="I33" i="42"/>
  <c r="J33" i="42" s="1"/>
  <c r="K33" i="42" s="1"/>
  <c r="L33" i="42" s="1"/>
  <c r="J30" i="113"/>
  <c r="K30" i="113" s="1"/>
  <c r="L30" i="113" s="1"/>
  <c r="M30" i="113" s="1"/>
  <c r="N30" i="113" s="1"/>
  <c r="I34" i="87"/>
  <c r="J34" i="87" s="1"/>
  <c r="K34" i="87" s="1"/>
  <c r="L34" i="87" s="1"/>
  <c r="H29" i="84"/>
  <c r="I29" i="84" s="1"/>
  <c r="J29" i="84" s="1"/>
  <c r="K29" i="84" s="1"/>
  <c r="J36" i="66"/>
  <c r="K36" i="66" s="1"/>
  <c r="L36" i="66" s="1"/>
  <c r="M36" i="66" s="1"/>
  <c r="N36" i="66" s="1"/>
  <c r="J31" i="65"/>
  <c r="K31" i="65" s="1"/>
  <c r="L31" i="65" s="1"/>
  <c r="M31" i="65" s="1"/>
  <c r="N31" i="65" s="1"/>
  <c r="J37" i="62"/>
  <c r="K37" i="62" s="1"/>
  <c r="L37" i="62" s="1"/>
  <c r="M37" i="62" s="1"/>
  <c r="N37" i="62" s="1"/>
  <c r="J39" i="61"/>
  <c r="K39" i="61" s="1"/>
  <c r="L39" i="61" s="1"/>
  <c r="M39" i="61" s="1"/>
  <c r="N39" i="61" s="1"/>
  <c r="J34" i="59"/>
  <c r="K34" i="59" s="1"/>
  <c r="L34" i="59" s="1"/>
  <c r="M34" i="59" s="1"/>
  <c r="J31" i="130"/>
  <c r="K31" i="130" s="1"/>
  <c r="L31" i="130" s="1"/>
  <c r="M31" i="130" s="1"/>
  <c r="J29" i="65"/>
  <c r="K29" i="65" s="1"/>
  <c r="L29" i="65" s="1"/>
  <c r="M29" i="65" s="1"/>
  <c r="N29" i="65" s="1"/>
  <c r="J43" i="62"/>
  <c r="K43" i="62" s="1"/>
  <c r="L43" i="62" s="1"/>
  <c r="M43" i="62" s="1"/>
  <c r="N43" i="62" s="1"/>
  <c r="J31" i="113"/>
  <c r="K31" i="113" s="1"/>
  <c r="L31" i="113" s="1"/>
  <c r="M31" i="113" s="1"/>
  <c r="N31" i="113" s="1"/>
  <c r="I35" i="87"/>
  <c r="J35" i="87" s="1"/>
  <c r="K35" i="87" s="1"/>
  <c r="L35" i="87" s="1"/>
  <c r="H30" i="84"/>
  <c r="I30" i="84" s="1"/>
  <c r="J30" i="84" s="1"/>
  <c r="K30" i="84" s="1"/>
  <c r="J31" i="66"/>
  <c r="K31" i="66" s="1"/>
  <c r="L31" i="66" s="1"/>
  <c r="M31" i="66" s="1"/>
  <c r="N31" i="66" s="1"/>
  <c r="J39" i="65"/>
  <c r="K39" i="65" s="1"/>
  <c r="L39" i="65" s="1"/>
  <c r="M39" i="65" s="1"/>
  <c r="N39" i="65" s="1"/>
  <c r="J35" i="65"/>
  <c r="K35" i="65" s="1"/>
  <c r="L35" i="65" s="1"/>
  <c r="M35" i="65" s="1"/>
  <c r="N35" i="65" s="1"/>
  <c r="J34" i="62"/>
  <c r="K34" i="62" s="1"/>
  <c r="L34" i="62" s="1"/>
  <c r="M34" i="62" s="1"/>
  <c r="N34" i="62" s="1"/>
  <c r="J42" i="62"/>
  <c r="K42" i="62" s="1"/>
  <c r="L42" i="62" s="1"/>
  <c r="M42" i="62" s="1"/>
  <c r="N42" i="62" s="1"/>
  <c r="J33" i="59"/>
  <c r="K33" i="59" s="1"/>
  <c r="L33" i="59" s="1"/>
  <c r="M33" i="59" s="1"/>
  <c r="J30" i="130"/>
  <c r="K30" i="130" s="1"/>
  <c r="L30" i="130" s="1"/>
  <c r="M30" i="130" s="1"/>
  <c r="J34" i="28"/>
  <c r="K34" i="28" s="1"/>
  <c r="L34" i="28" s="1"/>
  <c r="M34" i="28" s="1"/>
  <c r="I38" i="42"/>
  <c r="J38" i="42" s="1"/>
  <c r="K38" i="42" s="1"/>
  <c r="L38" i="42" s="1"/>
  <c r="I30" i="42"/>
  <c r="J30" i="42" s="1"/>
  <c r="K30" i="42" s="1"/>
  <c r="L30" i="42" s="1"/>
  <c r="I44" i="41"/>
  <c r="J44" i="41" s="1"/>
  <c r="K44" i="41" s="1"/>
  <c r="L44" i="41" s="1"/>
  <c r="J40" i="113"/>
  <c r="K40" i="113" s="1"/>
  <c r="L40" i="113" s="1"/>
  <c r="M40" i="113" s="1"/>
  <c r="N40" i="113" s="1"/>
  <c r="I40" i="87"/>
  <c r="J40" i="87" s="1"/>
  <c r="K40" i="87" s="1"/>
  <c r="L40" i="87" s="1"/>
  <c r="J30" i="66"/>
  <c r="K30" i="66" s="1"/>
  <c r="L30" i="66" s="1"/>
  <c r="M30" i="66" s="1"/>
  <c r="N30" i="66" s="1"/>
  <c r="J36" i="65"/>
  <c r="K36" i="65" s="1"/>
  <c r="L36" i="65" s="1"/>
  <c r="M36" i="65" s="1"/>
  <c r="N36" i="65" s="1"/>
  <c r="J41" i="61"/>
  <c r="K41" i="61" s="1"/>
  <c r="L41" i="61" s="1"/>
  <c r="M41" i="61" s="1"/>
  <c r="N41" i="61" s="1"/>
  <c r="J33" i="130"/>
  <c r="K33" i="130" s="1"/>
  <c r="L33" i="130" s="1"/>
  <c r="M33" i="130" s="1"/>
  <c r="J31" i="46"/>
  <c r="K31" i="46" s="1"/>
  <c r="L31" i="46" s="1"/>
  <c r="M31" i="46" s="1"/>
  <c r="J33" i="66"/>
  <c r="K33" i="66" s="1"/>
  <c r="L33" i="66" s="1"/>
  <c r="M33" i="66" s="1"/>
  <c r="N33" i="66" s="1"/>
  <c r="J33" i="113"/>
  <c r="K33" i="113" s="1"/>
  <c r="L33" i="113" s="1"/>
  <c r="M33" i="113" s="1"/>
  <c r="N33" i="113" s="1"/>
  <c r="J41" i="113"/>
  <c r="K41" i="113" s="1"/>
  <c r="L41" i="113" s="1"/>
  <c r="M41" i="113" s="1"/>
  <c r="N41" i="113" s="1"/>
  <c r="H28" i="84"/>
  <c r="I28" i="84" s="1"/>
  <c r="J28" i="84" s="1"/>
  <c r="K28" i="84" s="1"/>
  <c r="J28" i="66"/>
  <c r="K28" i="66" s="1"/>
  <c r="L28" i="66" s="1"/>
  <c r="M28" i="66" s="1"/>
  <c r="N28" i="66" s="1"/>
  <c r="J45" i="65"/>
  <c r="K45" i="65" s="1"/>
  <c r="L45" i="65" s="1"/>
  <c r="M45" i="65" s="1"/>
  <c r="N45" i="65" s="1"/>
  <c r="J28" i="65"/>
  <c r="K28" i="65" s="1"/>
  <c r="L28" i="65" s="1"/>
  <c r="M28" i="65" s="1"/>
  <c r="J29" i="62"/>
  <c r="K29" i="62" s="1"/>
  <c r="L29" i="62" s="1"/>
  <c r="M29" i="62" s="1"/>
  <c r="N29" i="62" s="1"/>
  <c r="J36" i="62"/>
  <c r="K36" i="62" s="1"/>
  <c r="L36" i="62" s="1"/>
  <c r="M36" i="62" s="1"/>
  <c r="N36" i="62" s="1"/>
  <c r="J44" i="62"/>
  <c r="K44" i="62" s="1"/>
  <c r="L44" i="62" s="1"/>
  <c r="M44" i="62" s="1"/>
  <c r="N44" i="62" s="1"/>
  <c r="J31" i="59"/>
  <c r="K31" i="59" s="1"/>
  <c r="L31" i="59" s="1"/>
  <c r="M31" i="59" s="1"/>
  <c r="J36" i="130"/>
  <c r="K36" i="130" s="1"/>
  <c r="L36" i="130" s="1"/>
  <c r="M36" i="130" s="1"/>
  <c r="J43" i="28"/>
  <c r="K43" i="28" s="1"/>
  <c r="L43" i="28" s="1"/>
  <c r="M43" i="28" s="1"/>
  <c r="I32" i="42"/>
  <c r="J32" i="42" s="1"/>
  <c r="K32" i="42" s="1"/>
  <c r="L32" i="42" s="1"/>
  <c r="H35" i="84"/>
  <c r="I35" i="84" s="1"/>
  <c r="J35" i="84" s="1"/>
  <c r="K35" i="84" s="1"/>
  <c r="J44" i="65"/>
  <c r="K44" i="65" s="1"/>
  <c r="L44" i="65" s="1"/>
  <c r="M44" i="65" s="1"/>
  <c r="N44" i="65" s="1"/>
  <c r="J38" i="113"/>
  <c r="K38" i="113" s="1"/>
  <c r="L38" i="113" s="1"/>
  <c r="M38" i="113" s="1"/>
  <c r="N38" i="113" s="1"/>
  <c r="J29" i="66"/>
  <c r="K29" i="66" s="1"/>
  <c r="L29" i="66" s="1"/>
  <c r="M29" i="66" s="1"/>
  <c r="N29" i="66" s="1"/>
  <c r="J38" i="65"/>
  <c r="K38" i="65" s="1"/>
  <c r="L38" i="65" s="1"/>
  <c r="M38" i="65" s="1"/>
  <c r="N38" i="65" s="1"/>
  <c r="J33" i="28"/>
  <c r="K33" i="28" s="1"/>
  <c r="L33" i="28" s="1"/>
  <c r="M33" i="28" s="1"/>
  <c r="I39" i="42"/>
  <c r="J39" i="42" s="1"/>
  <c r="K39" i="42" s="1"/>
  <c r="L39" i="42" s="1"/>
  <c r="I31" i="42"/>
  <c r="J31" i="42" s="1"/>
  <c r="K31" i="42" s="1"/>
  <c r="L31" i="42" s="1"/>
  <c r="I45" i="41"/>
  <c r="J45" i="41" s="1"/>
  <c r="K45" i="41" s="1"/>
  <c r="L45" i="41" s="1"/>
  <c r="I37" i="42"/>
  <c r="J37" i="42" s="1"/>
  <c r="K37" i="42" s="1"/>
  <c r="L37" i="42" s="1"/>
  <c r="J39" i="113"/>
  <c r="K39" i="113" s="1"/>
  <c r="L39" i="113" s="1"/>
  <c r="M39" i="113" s="1"/>
  <c r="N39" i="113" s="1"/>
  <c r="J29" i="113"/>
  <c r="K29" i="113" s="1"/>
  <c r="L29" i="113" s="1"/>
  <c r="M29" i="113" s="1"/>
  <c r="N29" i="113" s="1"/>
  <c r="I37" i="87"/>
  <c r="J37" i="87" s="1"/>
  <c r="K37" i="87" s="1"/>
  <c r="L37" i="87" s="1"/>
  <c r="J33" i="65"/>
  <c r="K33" i="65" s="1"/>
  <c r="L33" i="65" s="1"/>
  <c r="M33" i="65" s="1"/>
  <c r="N33" i="65" s="1"/>
  <c r="J37" i="65"/>
  <c r="K37" i="65" s="1"/>
  <c r="L37" i="65" s="1"/>
  <c r="M37" i="65" s="1"/>
  <c r="N37" i="65" s="1"/>
  <c r="J32" i="62"/>
  <c r="K32" i="62" s="1"/>
  <c r="L32" i="62" s="1"/>
  <c r="M32" i="62" s="1"/>
  <c r="N32" i="62" s="1"/>
  <c r="J40" i="62"/>
  <c r="K40" i="62" s="1"/>
  <c r="L40" i="62" s="1"/>
  <c r="M40" i="62" s="1"/>
  <c r="N40" i="62" s="1"/>
  <c r="J40" i="61"/>
  <c r="K40" i="61" s="1"/>
  <c r="L40" i="61" s="1"/>
  <c r="M40" i="61" s="1"/>
  <c r="N40" i="61" s="1"/>
  <c r="J35" i="59"/>
  <c r="K35" i="59" s="1"/>
  <c r="L35" i="59" s="1"/>
  <c r="M35" i="59" s="1"/>
  <c r="J32" i="130"/>
  <c r="K32" i="130" s="1"/>
  <c r="L32" i="130" s="1"/>
  <c r="M32" i="130" s="1"/>
  <c r="J30" i="46"/>
  <c r="K30" i="46" s="1"/>
  <c r="L30" i="46" s="1"/>
  <c r="M30" i="46" s="1"/>
  <c r="J39" i="28"/>
  <c r="K39" i="28" s="1"/>
  <c r="L39" i="28" s="1"/>
  <c r="M39" i="28" s="1"/>
  <c r="I36" i="42"/>
  <c r="J36" i="42" s="1"/>
  <c r="K36" i="42" s="1"/>
  <c r="L36" i="42" s="1"/>
  <c r="I50" i="41"/>
  <c r="J50" i="41" s="1"/>
  <c r="K50" i="41" s="1"/>
  <c r="L50" i="41" s="1"/>
  <c r="I36" i="87"/>
  <c r="J36" i="87" s="1"/>
  <c r="K36" i="87" s="1"/>
  <c r="L36" i="87" s="1"/>
  <c r="J34" i="66"/>
  <c r="K34" i="66" s="1"/>
  <c r="L34" i="66" s="1"/>
  <c r="M34" i="66" s="1"/>
  <c r="N34" i="66" s="1"/>
  <c r="J28" i="62"/>
  <c r="K28" i="62" s="1"/>
  <c r="L28" i="62" s="1"/>
  <c r="M28" i="62" s="1"/>
  <c r="N28" i="62" s="1"/>
  <c r="J36" i="59"/>
  <c r="K36" i="59" s="1"/>
  <c r="L36" i="59" s="1"/>
  <c r="M36" i="59" s="1"/>
  <c r="J40" i="28"/>
  <c r="K40" i="28" s="1"/>
  <c r="L40" i="28" s="1"/>
  <c r="M40" i="28" s="1"/>
  <c r="I43" i="41"/>
  <c r="J43" i="41" s="1"/>
  <c r="K43" i="41" s="1"/>
  <c r="L43" i="41" s="1"/>
  <c r="J34" i="113"/>
  <c r="K34" i="113" s="1"/>
  <c r="L34" i="113" s="1"/>
  <c r="M34" i="113" s="1"/>
  <c r="N34" i="113" s="1"/>
  <c r="J42" i="113"/>
  <c r="K42" i="113" s="1"/>
  <c r="L42" i="113" s="1"/>
  <c r="M42" i="113" s="1"/>
  <c r="N42" i="113" s="1"/>
  <c r="I38" i="87"/>
  <c r="J38" i="87" s="1"/>
  <c r="K38" i="87" s="1"/>
  <c r="L38" i="87" s="1"/>
  <c r="H33" i="84"/>
  <c r="I33" i="84" s="1"/>
  <c r="J33" i="84" s="1"/>
  <c r="K33" i="84" s="1"/>
  <c r="J32" i="66"/>
  <c r="K32" i="66" s="1"/>
  <c r="L32" i="66" s="1"/>
  <c r="M32" i="66" s="1"/>
  <c r="N32" i="66" s="1"/>
  <c r="J41" i="65"/>
  <c r="K41" i="65" s="1"/>
  <c r="L41" i="65" s="1"/>
  <c r="M41" i="65" s="1"/>
  <c r="N41" i="65" s="1"/>
  <c r="J34" i="65"/>
  <c r="K34" i="65" s="1"/>
  <c r="L34" i="65" s="1"/>
  <c r="M34" i="65" s="1"/>
  <c r="N34" i="65" s="1"/>
  <c r="J33" i="62"/>
  <c r="K33" i="62" s="1"/>
  <c r="L33" i="62" s="1"/>
  <c r="M33" i="62" s="1"/>
  <c r="N33" i="62" s="1"/>
  <c r="J41" i="62"/>
  <c r="K41" i="62" s="1"/>
  <c r="L41" i="62" s="1"/>
  <c r="M41" i="62" s="1"/>
  <c r="N41" i="62" s="1"/>
  <c r="J29" i="58"/>
  <c r="K29" i="58" s="1"/>
  <c r="L29" i="58" s="1"/>
  <c r="M29" i="58" s="1"/>
  <c r="J35" i="130"/>
  <c r="K35" i="130" s="1"/>
  <c r="L35" i="130" s="1"/>
  <c r="M35" i="130" s="1"/>
  <c r="J33" i="46"/>
  <c r="K33" i="46" s="1"/>
  <c r="L33" i="46" s="1"/>
  <c r="M33" i="46" s="1"/>
  <c r="J42" i="28"/>
  <c r="K42" i="28" s="1"/>
  <c r="L42" i="28" s="1"/>
  <c r="M42" i="28" s="1"/>
  <c r="I35" i="42"/>
  <c r="J35" i="42" s="1"/>
  <c r="K35" i="42" s="1"/>
  <c r="L35" i="42" s="1"/>
  <c r="I49" i="41"/>
  <c r="J49" i="41" s="1"/>
  <c r="K49" i="41" s="1"/>
  <c r="L49" i="41" s="1"/>
  <c r="J36" i="113"/>
  <c r="K36" i="113" s="1"/>
  <c r="L36" i="113" s="1"/>
  <c r="M36" i="113" s="1"/>
  <c r="N36" i="113" s="1"/>
  <c r="H31" i="84"/>
  <c r="I31" i="84" s="1"/>
  <c r="J31" i="84" s="1"/>
  <c r="K31" i="84" s="1"/>
  <c r="J43" i="65"/>
  <c r="K43" i="65" s="1"/>
  <c r="L43" i="65" s="1"/>
  <c r="M43" i="65" s="1"/>
  <c r="N43" i="65" s="1"/>
  <c r="J31" i="62"/>
  <c r="K31" i="62" s="1"/>
  <c r="L31" i="62" s="1"/>
  <c r="M31" i="62" s="1"/>
  <c r="N31" i="62" s="1"/>
  <c r="J32" i="28"/>
  <c r="K32" i="28" s="1"/>
  <c r="L32" i="28" s="1"/>
  <c r="M32" i="28" s="1"/>
  <c r="I47" i="41"/>
  <c r="J47" i="41" s="1"/>
  <c r="K47" i="41" s="1"/>
  <c r="L47" i="41" s="1"/>
  <c r="J27" i="113"/>
  <c r="K27" i="113" s="1"/>
  <c r="L27" i="113" s="1"/>
  <c r="M27" i="113" s="1"/>
  <c r="N27" i="113" s="1"/>
  <c r="J35" i="113"/>
  <c r="K35" i="113" s="1"/>
  <c r="L35" i="113" s="1"/>
  <c r="M35" i="113" s="1"/>
  <c r="N35" i="113" s="1"/>
  <c r="J40" i="111"/>
  <c r="K40" i="111" s="1"/>
  <c r="L40" i="111" s="1"/>
  <c r="M40" i="111" s="1"/>
  <c r="N40" i="111" s="1"/>
  <c r="I39" i="87"/>
  <c r="J39" i="87" s="1"/>
  <c r="K39" i="87" s="1"/>
  <c r="L39" i="87" s="1"/>
  <c r="H34" i="84"/>
  <c r="I34" i="84" s="1"/>
  <c r="J34" i="84" s="1"/>
  <c r="K34" i="84" s="1"/>
  <c r="J35" i="66"/>
  <c r="K35" i="66" s="1"/>
  <c r="L35" i="66" s="1"/>
  <c r="M35" i="66" s="1"/>
  <c r="N35" i="66" s="1"/>
  <c r="J40" i="65"/>
  <c r="K40" i="65" s="1"/>
  <c r="L40" i="65" s="1"/>
  <c r="M40" i="65" s="1"/>
  <c r="N40" i="65" s="1"/>
  <c r="J30" i="65"/>
  <c r="K30" i="65" s="1"/>
  <c r="L30" i="65" s="1"/>
  <c r="M30" i="65" s="1"/>
  <c r="N30" i="65" s="1"/>
  <c r="J30" i="62"/>
  <c r="K30" i="62" s="1"/>
  <c r="L30" i="62" s="1"/>
  <c r="M30" i="62" s="1"/>
  <c r="N30" i="62" s="1"/>
  <c r="J38" i="62"/>
  <c r="K38" i="62" s="1"/>
  <c r="L38" i="62" s="1"/>
  <c r="M38" i="62" s="1"/>
  <c r="N38" i="62" s="1"/>
  <c r="J28" i="58"/>
  <c r="K28" i="58" s="1"/>
  <c r="L28" i="58" s="1"/>
  <c r="M28" i="58" s="1"/>
  <c r="J34" i="130"/>
  <c r="K34" i="130" s="1"/>
  <c r="L34" i="130" s="1"/>
  <c r="M34" i="130" s="1"/>
  <c r="J32" i="46"/>
  <c r="K32" i="46" s="1"/>
  <c r="L32" i="46" s="1"/>
  <c r="M32" i="46" s="1"/>
  <c r="J41" i="28"/>
  <c r="K41" i="28" s="1"/>
  <c r="L41" i="28" s="1"/>
  <c r="M41" i="28" s="1"/>
  <c r="I34" i="42"/>
  <c r="J34" i="42" s="1"/>
  <c r="K34" i="42" s="1"/>
  <c r="L34" i="42" s="1"/>
  <c r="I48" i="41"/>
  <c r="J48" i="41" s="1"/>
  <c r="K48" i="41" s="1"/>
  <c r="L48" i="41" s="1"/>
  <c r="J28" i="113"/>
  <c r="K28" i="113" s="1"/>
  <c r="L28" i="113" s="1"/>
  <c r="M28" i="113" s="1"/>
  <c r="N28" i="113" s="1"/>
  <c r="J32" i="65"/>
  <c r="K32" i="65" s="1"/>
  <c r="L32" i="65" s="1"/>
  <c r="M32" i="65" s="1"/>
  <c r="N32" i="65" s="1"/>
  <c r="J35" i="62"/>
  <c r="K35" i="62" s="1"/>
  <c r="L35" i="62" s="1"/>
  <c r="M35" i="62" s="1"/>
  <c r="N35" i="62" s="1"/>
  <c r="J32" i="59"/>
  <c r="K32" i="59" s="1"/>
  <c r="L32" i="59" s="1"/>
  <c r="M32" i="59" s="1"/>
  <c r="J29" i="46"/>
  <c r="K29" i="46" s="1"/>
  <c r="L29" i="46" s="1"/>
  <c r="M29" i="46" s="1"/>
  <c r="I29" i="42"/>
  <c r="J29" i="42" s="1"/>
  <c r="K29" i="42" s="1"/>
  <c r="L29" i="42" s="1"/>
  <c r="Q74" i="121"/>
  <c r="R74" i="121" s="1"/>
  <c r="Q76" i="118"/>
  <c r="R76" i="118" s="1"/>
  <c r="Q63" i="122"/>
  <c r="R63" i="122" s="1"/>
  <c r="A27" i="104"/>
  <c r="A28" i="104"/>
  <c r="A29" i="104"/>
  <c r="A30" i="104"/>
  <c r="O53" i="98" l="1"/>
  <c r="A68" i="68"/>
  <c r="A69" i="68"/>
  <c r="A70" i="68"/>
  <c r="A71" i="68"/>
  <c r="A72" i="68"/>
  <c r="A73" i="68"/>
  <c r="A74" i="68"/>
  <c r="A75" i="68"/>
  <c r="A76" i="68"/>
  <c r="A77" i="68"/>
  <c r="A78" i="68"/>
  <c r="A79" i="68"/>
  <c r="A80" i="68"/>
  <c r="Q71" i="68"/>
  <c r="R71" i="68" s="1"/>
  <c r="Q72" i="68"/>
  <c r="R72" i="68" s="1"/>
  <c r="Q73" i="68"/>
  <c r="R73" i="68" s="1"/>
  <c r="Q74" i="68"/>
  <c r="R74" i="68" s="1"/>
  <c r="Q64" i="119"/>
  <c r="R64" i="119" s="1"/>
  <c r="Q64" i="131"/>
  <c r="Q65" i="131"/>
  <c r="Q66" i="131"/>
  <c r="A55" i="131"/>
  <c r="A56" i="131"/>
  <c r="A57" i="131"/>
  <c r="A58" i="131"/>
  <c r="A59" i="131"/>
  <c r="A60" i="131"/>
  <c r="A61" i="131"/>
  <c r="A62" i="131"/>
  <c r="A63" i="131"/>
  <c r="A64" i="131"/>
  <c r="A65" i="131"/>
  <c r="E73" i="131"/>
  <c r="Q63" i="131"/>
  <c r="Q62" i="131"/>
  <c r="Q61" i="131"/>
  <c r="Q60" i="131"/>
  <c r="Q59" i="131"/>
  <c r="Q58" i="131"/>
  <c r="Q57" i="131"/>
  <c r="Q56" i="131"/>
  <c r="Q55" i="131"/>
  <c r="Q54" i="131"/>
  <c r="A54" i="131"/>
  <c r="Q53" i="131"/>
  <c r="A53" i="131"/>
  <c r="Q52" i="131"/>
  <c r="A52" i="131"/>
  <c r="Q51" i="131"/>
  <c r="A51" i="131"/>
  <c r="D50" i="131"/>
  <c r="E50" i="131" s="1"/>
  <c r="F50" i="131" s="1"/>
  <c r="A50" i="131"/>
  <c r="D49" i="131"/>
  <c r="E49" i="131" s="1"/>
  <c r="F49" i="131" s="1"/>
  <c r="A49" i="131"/>
  <c r="D48" i="131"/>
  <c r="E48" i="131" s="1"/>
  <c r="F48" i="131" s="1"/>
  <c r="A48" i="131"/>
  <c r="D47" i="131"/>
  <c r="E47" i="131" s="1"/>
  <c r="F47" i="131" s="1"/>
  <c r="A47" i="131"/>
  <c r="D46" i="131"/>
  <c r="E46" i="131" s="1"/>
  <c r="F46" i="131" s="1"/>
  <c r="A46" i="131"/>
  <c r="D45" i="131"/>
  <c r="E45" i="131" s="1"/>
  <c r="F45" i="131" s="1"/>
  <c r="A45" i="131"/>
  <c r="D44" i="131"/>
  <c r="E44" i="131" s="1"/>
  <c r="F44" i="131" s="1"/>
  <c r="A44" i="131"/>
  <c r="D43" i="131"/>
  <c r="E43" i="131" s="1"/>
  <c r="F43" i="131" s="1"/>
  <c r="A43" i="131"/>
  <c r="D42" i="131"/>
  <c r="E42" i="131" s="1"/>
  <c r="F42" i="131" s="1"/>
  <c r="A42" i="131"/>
  <c r="D41" i="131"/>
  <c r="E41" i="131" s="1"/>
  <c r="F41" i="131" s="1"/>
  <c r="A41" i="131"/>
  <c r="D40" i="131"/>
  <c r="E40" i="131" s="1"/>
  <c r="F40" i="131" s="1"/>
  <c r="A40" i="131"/>
  <c r="D39" i="131"/>
  <c r="E39" i="131" s="1"/>
  <c r="F39" i="131" s="1"/>
  <c r="A39" i="131"/>
  <c r="D38" i="131"/>
  <c r="E38" i="131" s="1"/>
  <c r="F38" i="131" s="1"/>
  <c r="A38" i="131"/>
  <c r="D37" i="131"/>
  <c r="E37" i="131" s="1"/>
  <c r="F37" i="131" s="1"/>
  <c r="A37" i="131"/>
  <c r="D36" i="131"/>
  <c r="E36" i="131" s="1"/>
  <c r="F36" i="131" s="1"/>
  <c r="A36" i="131"/>
  <c r="D35" i="131"/>
  <c r="E35" i="131" s="1"/>
  <c r="F35" i="131" s="1"/>
  <c r="A35" i="131"/>
  <c r="D34" i="131"/>
  <c r="E34" i="131" s="1"/>
  <c r="F34" i="131" s="1"/>
  <c r="A34" i="131"/>
  <c r="D33" i="131"/>
  <c r="E33" i="131" s="1"/>
  <c r="F33" i="131" s="1"/>
  <c r="A33" i="131"/>
  <c r="D32" i="131"/>
  <c r="E32" i="131" s="1"/>
  <c r="F32" i="131" s="1"/>
  <c r="A32" i="131"/>
  <c r="D31" i="131"/>
  <c r="E31" i="131" s="1"/>
  <c r="F31" i="131" s="1"/>
  <c r="Q30" i="131"/>
  <c r="Q28" i="131"/>
  <c r="D25" i="131"/>
  <c r="E25" i="131" s="1"/>
  <c r="F25" i="131" s="1"/>
  <c r="G25" i="131" s="1"/>
  <c r="H25" i="131" s="1"/>
  <c r="I25" i="131" s="1"/>
  <c r="J25" i="131" s="1"/>
  <c r="K25" i="131" s="1"/>
  <c r="L25" i="131" s="1"/>
  <c r="M25" i="131" s="1"/>
  <c r="N25" i="131" s="1"/>
  <c r="O25" i="131" s="1"/>
  <c r="P24" i="131"/>
  <c r="P47" i="131" s="1"/>
  <c r="F42" i="130"/>
  <c r="O36" i="130"/>
  <c r="A36" i="130"/>
  <c r="O35" i="130"/>
  <c r="A35" i="130"/>
  <c r="O34" i="130"/>
  <c r="A34" i="130"/>
  <c r="O33" i="130"/>
  <c r="A33" i="130"/>
  <c r="O32" i="130"/>
  <c r="A32" i="130"/>
  <c r="O31" i="130"/>
  <c r="A31" i="130"/>
  <c r="O30" i="130"/>
  <c r="A30" i="130"/>
  <c r="D29" i="130"/>
  <c r="E29" i="130" s="1"/>
  <c r="F29" i="130" s="1"/>
  <c r="G29" i="130" s="1"/>
  <c r="O28" i="130"/>
  <c r="O27" i="130"/>
  <c r="O26" i="130"/>
  <c r="C24" i="130"/>
  <c r="D24" i="130" s="1"/>
  <c r="E24" i="130" s="1"/>
  <c r="F24" i="130" s="1"/>
  <c r="G24" i="130" s="1"/>
  <c r="H24" i="130" s="1"/>
  <c r="I24" i="130" s="1"/>
  <c r="J24" i="130" s="1"/>
  <c r="K24" i="130" s="1"/>
  <c r="L24" i="130" s="1"/>
  <c r="M24" i="130" s="1"/>
  <c r="N23" i="130"/>
  <c r="N34" i="130" s="1"/>
  <c r="Q32" i="119"/>
  <c r="H29" i="130" l="1"/>
  <c r="I29" i="130" s="1"/>
  <c r="G31" i="131"/>
  <c r="H31" i="131" s="1"/>
  <c r="I31" i="131" s="1"/>
  <c r="J31" i="131" s="1"/>
  <c r="K31" i="131" s="1"/>
  <c r="L31" i="131" s="1"/>
  <c r="M31" i="131" s="1"/>
  <c r="N31" i="131" s="1"/>
  <c r="O31" i="131" s="1"/>
  <c r="G33" i="131"/>
  <c r="H33" i="131" s="1"/>
  <c r="I33" i="131" s="1"/>
  <c r="J33" i="131" s="1"/>
  <c r="K33" i="131" s="1"/>
  <c r="L33" i="131" s="1"/>
  <c r="M33" i="131" s="1"/>
  <c r="N33" i="131" s="1"/>
  <c r="O33" i="131" s="1"/>
  <c r="G35" i="131"/>
  <c r="H35" i="131" s="1"/>
  <c r="I35" i="131" s="1"/>
  <c r="J35" i="131" s="1"/>
  <c r="K35" i="131" s="1"/>
  <c r="L35" i="131" s="1"/>
  <c r="M35" i="131" s="1"/>
  <c r="N35" i="131" s="1"/>
  <c r="O35" i="131" s="1"/>
  <c r="G37" i="131"/>
  <c r="H37" i="131" s="1"/>
  <c r="I37" i="131" s="1"/>
  <c r="J37" i="131" s="1"/>
  <c r="K37" i="131" s="1"/>
  <c r="L37" i="131" s="1"/>
  <c r="M37" i="131" s="1"/>
  <c r="N37" i="131" s="1"/>
  <c r="O37" i="131" s="1"/>
  <c r="G39" i="131"/>
  <c r="H39" i="131" s="1"/>
  <c r="I39" i="131" s="1"/>
  <c r="J39" i="131" s="1"/>
  <c r="K39" i="131" s="1"/>
  <c r="L39" i="131" s="1"/>
  <c r="M39" i="131" s="1"/>
  <c r="N39" i="131" s="1"/>
  <c r="O39" i="131" s="1"/>
  <c r="G41" i="131"/>
  <c r="H41" i="131" s="1"/>
  <c r="I41" i="131" s="1"/>
  <c r="J41" i="131" s="1"/>
  <c r="K41" i="131" s="1"/>
  <c r="L41" i="131" s="1"/>
  <c r="M41" i="131" s="1"/>
  <c r="N41" i="131" s="1"/>
  <c r="O41" i="131" s="1"/>
  <c r="G43" i="131"/>
  <c r="H43" i="131" s="1"/>
  <c r="I43" i="131" s="1"/>
  <c r="J43" i="131" s="1"/>
  <c r="K43" i="131" s="1"/>
  <c r="L43" i="131" s="1"/>
  <c r="M43" i="131" s="1"/>
  <c r="N43" i="131" s="1"/>
  <c r="O43" i="131" s="1"/>
  <c r="G45" i="131"/>
  <c r="H45" i="131" s="1"/>
  <c r="I45" i="131" s="1"/>
  <c r="J45" i="131" s="1"/>
  <c r="K45" i="131" s="1"/>
  <c r="L45" i="131" s="1"/>
  <c r="M45" i="131" s="1"/>
  <c r="N45" i="131" s="1"/>
  <c r="O45" i="131" s="1"/>
  <c r="G47" i="131"/>
  <c r="H47" i="131" s="1"/>
  <c r="I47" i="131" s="1"/>
  <c r="J47" i="131" s="1"/>
  <c r="K47" i="131" s="1"/>
  <c r="L47" i="131" s="1"/>
  <c r="M47" i="131" s="1"/>
  <c r="N47" i="131" s="1"/>
  <c r="O47" i="131" s="1"/>
  <c r="G49" i="131"/>
  <c r="H49" i="131" s="1"/>
  <c r="I49" i="131" s="1"/>
  <c r="J49" i="131" s="1"/>
  <c r="K49" i="131" s="1"/>
  <c r="L49" i="131" s="1"/>
  <c r="M49" i="131" s="1"/>
  <c r="N49" i="131" s="1"/>
  <c r="O49" i="131" s="1"/>
  <c r="G32" i="131"/>
  <c r="H32" i="131" s="1"/>
  <c r="I32" i="131" s="1"/>
  <c r="J32" i="131" s="1"/>
  <c r="K32" i="131" s="1"/>
  <c r="L32" i="131" s="1"/>
  <c r="M32" i="131" s="1"/>
  <c r="N32" i="131" s="1"/>
  <c r="O32" i="131" s="1"/>
  <c r="G34" i="131"/>
  <c r="H34" i="131" s="1"/>
  <c r="I34" i="131" s="1"/>
  <c r="J34" i="131" s="1"/>
  <c r="K34" i="131" s="1"/>
  <c r="L34" i="131" s="1"/>
  <c r="M34" i="131" s="1"/>
  <c r="N34" i="131" s="1"/>
  <c r="O34" i="131" s="1"/>
  <c r="G36" i="131"/>
  <c r="H36" i="131" s="1"/>
  <c r="I36" i="131" s="1"/>
  <c r="J36" i="131" s="1"/>
  <c r="K36" i="131" s="1"/>
  <c r="L36" i="131" s="1"/>
  <c r="M36" i="131" s="1"/>
  <c r="N36" i="131" s="1"/>
  <c r="O36" i="131" s="1"/>
  <c r="G38" i="131"/>
  <c r="H38" i="131" s="1"/>
  <c r="I38" i="131" s="1"/>
  <c r="J38" i="131" s="1"/>
  <c r="K38" i="131" s="1"/>
  <c r="L38" i="131" s="1"/>
  <c r="M38" i="131" s="1"/>
  <c r="N38" i="131" s="1"/>
  <c r="O38" i="131" s="1"/>
  <c r="G40" i="131"/>
  <c r="H40" i="131" s="1"/>
  <c r="I40" i="131" s="1"/>
  <c r="J40" i="131" s="1"/>
  <c r="K40" i="131" s="1"/>
  <c r="L40" i="131" s="1"/>
  <c r="M40" i="131" s="1"/>
  <c r="N40" i="131" s="1"/>
  <c r="O40" i="131" s="1"/>
  <c r="G42" i="131"/>
  <c r="H42" i="131" s="1"/>
  <c r="I42" i="131" s="1"/>
  <c r="J42" i="131" s="1"/>
  <c r="K42" i="131" s="1"/>
  <c r="L42" i="131" s="1"/>
  <c r="M42" i="131" s="1"/>
  <c r="N42" i="131" s="1"/>
  <c r="O42" i="131" s="1"/>
  <c r="G44" i="131"/>
  <c r="H44" i="131" s="1"/>
  <c r="I44" i="131" s="1"/>
  <c r="J44" i="131" s="1"/>
  <c r="K44" i="131" s="1"/>
  <c r="L44" i="131" s="1"/>
  <c r="M44" i="131" s="1"/>
  <c r="N44" i="131" s="1"/>
  <c r="O44" i="131" s="1"/>
  <c r="G46" i="131"/>
  <c r="H46" i="131" s="1"/>
  <c r="I46" i="131" s="1"/>
  <c r="J46" i="131" s="1"/>
  <c r="K46" i="131" s="1"/>
  <c r="L46" i="131" s="1"/>
  <c r="M46" i="131" s="1"/>
  <c r="N46" i="131" s="1"/>
  <c r="O46" i="131" s="1"/>
  <c r="G48" i="131"/>
  <c r="H48" i="131" s="1"/>
  <c r="I48" i="131" s="1"/>
  <c r="J48" i="131" s="1"/>
  <c r="K48" i="131" s="1"/>
  <c r="L48" i="131" s="1"/>
  <c r="M48" i="131" s="1"/>
  <c r="N48" i="131" s="1"/>
  <c r="O48" i="131" s="1"/>
  <c r="G50" i="131"/>
  <c r="H50" i="131" s="1"/>
  <c r="I50" i="131" s="1"/>
  <c r="J50" i="131" s="1"/>
  <c r="K50" i="131" s="1"/>
  <c r="L50" i="131" s="1"/>
  <c r="M50" i="131" s="1"/>
  <c r="N50" i="131" s="1"/>
  <c r="O50" i="131" s="1"/>
  <c r="N36" i="130"/>
  <c r="P36" i="130" s="1"/>
  <c r="N32" i="130"/>
  <c r="P32" i="130" s="1"/>
  <c r="P66" i="131"/>
  <c r="R66" i="131" s="1"/>
  <c r="N30" i="130"/>
  <c r="P42" i="131"/>
  <c r="P38" i="131"/>
  <c r="P34" i="131"/>
  <c r="P44" i="131"/>
  <c r="P51" i="131"/>
  <c r="R51" i="131" s="1"/>
  <c r="P31" i="131"/>
  <c r="P36" i="131"/>
  <c r="P46" i="131"/>
  <c r="P40" i="131"/>
  <c r="P48" i="131"/>
  <c r="P49" i="131"/>
  <c r="P50" i="131"/>
  <c r="P55" i="131"/>
  <c r="R55" i="131" s="1"/>
  <c r="P32" i="131"/>
  <c r="P52" i="131"/>
  <c r="R52" i="131" s="1"/>
  <c r="P53" i="131"/>
  <c r="R53" i="131" s="1"/>
  <c r="P54" i="131"/>
  <c r="R54" i="131" s="1"/>
  <c r="P33" i="131"/>
  <c r="P35" i="131"/>
  <c r="P37" i="131"/>
  <c r="P39" i="131"/>
  <c r="P41" i="131"/>
  <c r="P43" i="131"/>
  <c r="P45" i="131"/>
  <c r="P65" i="131"/>
  <c r="R65" i="131" s="1"/>
  <c r="P64" i="131"/>
  <c r="R64" i="131" s="1"/>
  <c r="P63" i="131"/>
  <c r="R63" i="131" s="1"/>
  <c r="P56" i="131"/>
  <c r="R56" i="131" s="1"/>
  <c r="P57" i="131"/>
  <c r="R57" i="131" s="1"/>
  <c r="P58" i="131"/>
  <c r="R58" i="131" s="1"/>
  <c r="P59" i="131"/>
  <c r="R59" i="131" s="1"/>
  <c r="P60" i="131"/>
  <c r="R60" i="131" s="1"/>
  <c r="P61" i="131"/>
  <c r="R61" i="131" s="1"/>
  <c r="P62" i="131"/>
  <c r="R62" i="131" s="1"/>
  <c r="P30" i="130"/>
  <c r="P34" i="130"/>
  <c r="N29" i="130"/>
  <c r="N31" i="130"/>
  <c r="P31" i="130" s="1"/>
  <c r="N33" i="130"/>
  <c r="P33" i="130" s="1"/>
  <c r="N35" i="130"/>
  <c r="P35" i="130" s="1"/>
  <c r="M40" i="102"/>
  <c r="Q44" i="131" l="1"/>
  <c r="Q36" i="131"/>
  <c r="R36" i="131" s="1"/>
  <c r="Q32" i="131"/>
  <c r="R32" i="131" s="1"/>
  <c r="Q47" i="131"/>
  <c r="R47" i="131" s="1"/>
  <c r="Q43" i="131"/>
  <c r="R43" i="131" s="1"/>
  <c r="Q39" i="131"/>
  <c r="R39" i="131" s="1"/>
  <c r="Q35" i="131"/>
  <c r="R35" i="131" s="1"/>
  <c r="Q31" i="131"/>
  <c r="R31" i="131" s="1"/>
  <c r="Q48" i="131"/>
  <c r="R48" i="131" s="1"/>
  <c r="Q40" i="131"/>
  <c r="R40" i="131" s="1"/>
  <c r="R44" i="131"/>
  <c r="Q50" i="131"/>
  <c r="R50" i="131" s="1"/>
  <c r="Q46" i="131"/>
  <c r="R46" i="131" s="1"/>
  <c r="Q42" i="131"/>
  <c r="R42" i="131" s="1"/>
  <c r="Q38" i="131"/>
  <c r="R38" i="131" s="1"/>
  <c r="Q34" i="131"/>
  <c r="R34" i="131" s="1"/>
  <c r="Q49" i="131"/>
  <c r="R49" i="131" s="1"/>
  <c r="Q45" i="131"/>
  <c r="R45" i="131" s="1"/>
  <c r="Q41" i="131"/>
  <c r="R41" i="131" s="1"/>
  <c r="Q37" i="131"/>
  <c r="R37" i="131" s="1"/>
  <c r="Q33" i="131"/>
  <c r="R33" i="131" s="1"/>
  <c r="J29" i="130"/>
  <c r="K29" i="130" s="1"/>
  <c r="L29" i="130" s="1"/>
  <c r="M29" i="130" s="1"/>
  <c r="Q93" i="67"/>
  <c r="R93" i="67" s="1"/>
  <c r="Q94" i="67"/>
  <c r="R94" i="67" s="1"/>
  <c r="Q95" i="67"/>
  <c r="R95" i="67" s="1"/>
  <c r="Q75" i="121"/>
  <c r="D27" i="121"/>
  <c r="E27" i="121" s="1"/>
  <c r="F27" i="121" s="1"/>
  <c r="G27" i="121" s="1"/>
  <c r="H27" i="121" s="1"/>
  <c r="I27" i="121" s="1"/>
  <c r="O29" i="130" l="1"/>
  <c r="P29" i="130" s="1"/>
  <c r="J27" i="121"/>
  <c r="K27" i="121" s="1"/>
  <c r="L27" i="121" s="1"/>
  <c r="M27" i="121" s="1"/>
  <c r="N27" i="121" s="1"/>
  <c r="O27" i="121" s="1"/>
  <c r="A74" i="29"/>
  <c r="D45" i="28"/>
  <c r="E45" i="28" s="1"/>
  <c r="F45" i="28" s="1"/>
  <c r="G45" i="28" s="1"/>
  <c r="H45" i="28" l="1"/>
  <c r="I45" i="28" s="1"/>
  <c r="J45" i="28" l="1"/>
  <c r="K45" i="28" s="1"/>
  <c r="L45" i="28" s="1"/>
  <c r="M45" i="28" s="1"/>
  <c r="O45" i="28" l="1"/>
  <c r="D53" i="48"/>
  <c r="E53" i="48" s="1"/>
  <c r="F53" i="48" s="1"/>
  <c r="D54" i="48"/>
  <c r="E54" i="48" s="1"/>
  <c r="F54" i="48" s="1"/>
  <c r="D55" i="48"/>
  <c r="E55" i="48" s="1"/>
  <c r="F55" i="48" s="1"/>
  <c r="D56" i="48"/>
  <c r="E56" i="48" s="1"/>
  <c r="F56" i="48" s="1"/>
  <c r="D57" i="48"/>
  <c r="E57" i="48" s="1"/>
  <c r="F57" i="48" s="1"/>
  <c r="D58" i="48"/>
  <c r="E58" i="48" s="1"/>
  <c r="F58" i="48" s="1"/>
  <c r="D59" i="48"/>
  <c r="E59" i="48" s="1"/>
  <c r="F59" i="48" s="1"/>
  <c r="D60" i="48"/>
  <c r="E60" i="48" s="1"/>
  <c r="F60" i="48" s="1"/>
  <c r="D61" i="48"/>
  <c r="E61" i="48" s="1"/>
  <c r="F61" i="48" s="1"/>
  <c r="D62" i="48"/>
  <c r="E62" i="48" s="1"/>
  <c r="F62" i="48" s="1"/>
  <c r="D63" i="48"/>
  <c r="E63" i="48" s="1"/>
  <c r="F63" i="48" s="1"/>
  <c r="G63" i="48" s="1"/>
  <c r="H63" i="48" s="1"/>
  <c r="I63" i="48" s="1"/>
  <c r="J63" i="48" s="1"/>
  <c r="K63" i="48" s="1"/>
  <c r="L63" i="48" s="1"/>
  <c r="M63" i="48" s="1"/>
  <c r="N63" i="48" s="1"/>
  <c r="O63" i="48" s="1"/>
  <c r="D64" i="48"/>
  <c r="E64" i="48" s="1"/>
  <c r="F64" i="48" s="1"/>
  <c r="G64" i="48" s="1"/>
  <c r="H64" i="48" s="1"/>
  <c r="I64" i="48" s="1"/>
  <c r="J64" i="48" s="1"/>
  <c r="K64" i="48" s="1"/>
  <c r="L64" i="48" s="1"/>
  <c r="M64" i="48" s="1"/>
  <c r="N64" i="48" s="1"/>
  <c r="O64" i="48" s="1"/>
  <c r="D65" i="48"/>
  <c r="E65" i="48" s="1"/>
  <c r="F65" i="48" s="1"/>
  <c r="G65" i="48" s="1"/>
  <c r="H65" i="48" s="1"/>
  <c r="I65" i="48" s="1"/>
  <c r="J65" i="48" s="1"/>
  <c r="K65" i="48" s="1"/>
  <c r="L65" i="48" s="1"/>
  <c r="M65" i="48" s="1"/>
  <c r="N65" i="48" s="1"/>
  <c r="O65" i="48" s="1"/>
  <c r="D66" i="48"/>
  <c r="E66" i="48" s="1"/>
  <c r="F66" i="48" s="1"/>
  <c r="G66" i="48" s="1"/>
  <c r="H66" i="48" s="1"/>
  <c r="I66" i="48" s="1"/>
  <c r="J66" i="48" s="1"/>
  <c r="K66" i="48" s="1"/>
  <c r="L66" i="48" s="1"/>
  <c r="M66" i="48" s="1"/>
  <c r="N66" i="48" s="1"/>
  <c r="O66" i="48" s="1"/>
  <c r="D52" i="48"/>
  <c r="E52" i="48" s="1"/>
  <c r="F52" i="48" s="1"/>
  <c r="G61" i="48" l="1"/>
  <c r="H61" i="48" s="1"/>
  <c r="I61" i="48" s="1"/>
  <c r="J61" i="48" s="1"/>
  <c r="K61" i="48" s="1"/>
  <c r="L61" i="48" s="1"/>
  <c r="M61" i="48" s="1"/>
  <c r="N61" i="48" s="1"/>
  <c r="O61" i="48" s="1"/>
  <c r="G57" i="48"/>
  <c r="H57" i="48" s="1"/>
  <c r="I57" i="48" s="1"/>
  <c r="J57" i="48" s="1"/>
  <c r="K57" i="48" s="1"/>
  <c r="L57" i="48" s="1"/>
  <c r="M57" i="48" s="1"/>
  <c r="N57" i="48" s="1"/>
  <c r="O57" i="48" s="1"/>
  <c r="G53" i="48"/>
  <c r="H53" i="48" s="1"/>
  <c r="I53" i="48" s="1"/>
  <c r="J53" i="48" s="1"/>
  <c r="K53" i="48" s="1"/>
  <c r="L53" i="48" s="1"/>
  <c r="M53" i="48" s="1"/>
  <c r="N53" i="48" s="1"/>
  <c r="O53" i="48" s="1"/>
  <c r="G58" i="48"/>
  <c r="H58" i="48" s="1"/>
  <c r="I58" i="48" s="1"/>
  <c r="J58" i="48" s="1"/>
  <c r="K58" i="48" s="1"/>
  <c r="L58" i="48" s="1"/>
  <c r="M58" i="48" s="1"/>
  <c r="N58" i="48" s="1"/>
  <c r="O58" i="48" s="1"/>
  <c r="G54" i="48"/>
  <c r="H54" i="48" s="1"/>
  <c r="I54" i="48" s="1"/>
  <c r="J54" i="48" s="1"/>
  <c r="K54" i="48" s="1"/>
  <c r="L54" i="48" s="1"/>
  <c r="M54" i="48" s="1"/>
  <c r="N54" i="48" s="1"/>
  <c r="O54" i="48" s="1"/>
  <c r="G60" i="48"/>
  <c r="H60" i="48" s="1"/>
  <c r="I60" i="48" s="1"/>
  <c r="J60" i="48" s="1"/>
  <c r="K60" i="48" s="1"/>
  <c r="L60" i="48" s="1"/>
  <c r="M60" i="48" s="1"/>
  <c r="N60" i="48" s="1"/>
  <c r="O60" i="48" s="1"/>
  <c r="G56" i="48"/>
  <c r="H56" i="48" s="1"/>
  <c r="I56" i="48" s="1"/>
  <c r="J56" i="48" s="1"/>
  <c r="K56" i="48" s="1"/>
  <c r="L56" i="48" s="1"/>
  <c r="M56" i="48" s="1"/>
  <c r="N56" i="48" s="1"/>
  <c r="O56" i="48" s="1"/>
  <c r="G62" i="48"/>
  <c r="H62" i="48" s="1"/>
  <c r="I62" i="48" s="1"/>
  <c r="J62" i="48" s="1"/>
  <c r="K62" i="48" s="1"/>
  <c r="L62" i="48" s="1"/>
  <c r="M62" i="48" s="1"/>
  <c r="N62" i="48" s="1"/>
  <c r="O62" i="48" s="1"/>
  <c r="G52" i="48"/>
  <c r="H52" i="48" s="1"/>
  <c r="I52" i="48" s="1"/>
  <c r="J52" i="48" s="1"/>
  <c r="K52" i="48" s="1"/>
  <c r="L52" i="48" s="1"/>
  <c r="M52" i="48" s="1"/>
  <c r="N52" i="48" s="1"/>
  <c r="O52" i="48" s="1"/>
  <c r="G59" i="48"/>
  <c r="H59" i="48" s="1"/>
  <c r="I59" i="48" s="1"/>
  <c r="J59" i="48" s="1"/>
  <c r="K59" i="48" s="1"/>
  <c r="L59" i="48" s="1"/>
  <c r="M59" i="48" s="1"/>
  <c r="N59" i="48" s="1"/>
  <c r="O59" i="48" s="1"/>
  <c r="G55" i="48"/>
  <c r="H55" i="48" s="1"/>
  <c r="I55" i="48" s="1"/>
  <c r="J55" i="48" s="1"/>
  <c r="K55" i="48" s="1"/>
  <c r="L55" i="48" s="1"/>
  <c r="M55" i="48" s="1"/>
  <c r="N55" i="48" s="1"/>
  <c r="O55" i="48" s="1"/>
  <c r="D37" i="66"/>
  <c r="E37" i="66" s="1"/>
  <c r="F37" i="66" s="1"/>
  <c r="G37" i="66" s="1"/>
  <c r="H37" i="66" s="1"/>
  <c r="I37" i="66" l="1"/>
  <c r="D26" i="113"/>
  <c r="E26" i="113" s="1"/>
  <c r="F26" i="113" s="1"/>
  <c r="G26" i="113" s="1"/>
  <c r="H26" i="113" s="1"/>
  <c r="D29" i="112"/>
  <c r="E29" i="112" s="1"/>
  <c r="F29" i="112" s="1"/>
  <c r="G29" i="112" s="1"/>
  <c r="H29" i="112" s="1"/>
  <c r="D30" i="112"/>
  <c r="E30" i="112" s="1"/>
  <c r="F30" i="112" s="1"/>
  <c r="G30" i="112" s="1"/>
  <c r="H30" i="112" s="1"/>
  <c r="D28" i="112"/>
  <c r="E28" i="112" s="1"/>
  <c r="F28" i="112" s="1"/>
  <c r="G28" i="112" s="1"/>
  <c r="H28" i="112" s="1"/>
  <c r="I29" i="112" l="1"/>
  <c r="I26" i="113"/>
  <c r="I28" i="112"/>
  <c r="I30" i="112"/>
  <c r="J37" i="66"/>
  <c r="K37" i="66" s="1"/>
  <c r="L37" i="66" s="1"/>
  <c r="M37" i="66" s="1"/>
  <c r="N37" i="66" s="1"/>
  <c r="D23" i="128"/>
  <c r="E23" i="128" s="1"/>
  <c r="F23" i="128" s="1"/>
  <c r="D26" i="128"/>
  <c r="E26" i="128" s="1"/>
  <c r="F26" i="128" s="1"/>
  <c r="H26" i="128"/>
  <c r="E31" i="128"/>
  <c r="C23" i="127"/>
  <c r="D23" i="127" s="1"/>
  <c r="E23" i="127" s="1"/>
  <c r="M25" i="127"/>
  <c r="K28" i="127"/>
  <c r="J28" i="127"/>
  <c r="J29" i="127"/>
  <c r="K30" i="127"/>
  <c r="J30" i="127"/>
  <c r="I26" i="128" l="1"/>
  <c r="J26" i="128" s="1"/>
  <c r="G23" i="128"/>
  <c r="L30" i="127"/>
  <c r="F23" i="127"/>
  <c r="G23" i="127" s="1"/>
  <c r="H23" i="127" s="1"/>
  <c r="I23" i="127" s="1"/>
  <c r="J30" i="112"/>
  <c r="K30" i="112" s="1"/>
  <c r="L30" i="112" s="1"/>
  <c r="M30" i="112" s="1"/>
  <c r="N30" i="112" s="1"/>
  <c r="J26" i="113"/>
  <c r="K26" i="113" s="1"/>
  <c r="L26" i="113" s="1"/>
  <c r="M26" i="113" s="1"/>
  <c r="N26" i="113" s="1"/>
  <c r="J28" i="112"/>
  <c r="K28" i="112" s="1"/>
  <c r="L28" i="112" s="1"/>
  <c r="M28" i="112" s="1"/>
  <c r="N28" i="112" s="1"/>
  <c r="J29" i="112"/>
  <c r="K29" i="112" s="1"/>
  <c r="L29" i="112" s="1"/>
  <c r="M29" i="112" s="1"/>
  <c r="N29" i="112" s="1"/>
  <c r="L29" i="127"/>
  <c r="L28" i="127"/>
  <c r="A28" i="94" l="1"/>
  <c r="A27" i="94"/>
  <c r="D83" i="57"/>
  <c r="E83" i="57" s="1"/>
  <c r="F83" i="57" s="1"/>
  <c r="G83" i="57" s="1"/>
  <c r="H83" i="57" s="1"/>
  <c r="I83" i="57" s="1"/>
  <c r="J83" i="57" s="1"/>
  <c r="K83" i="57" s="1"/>
  <c r="L83" i="57" s="1"/>
  <c r="M83" i="57" s="1"/>
  <c r="N83" i="57" s="1"/>
  <c r="O83" i="57" s="1"/>
  <c r="D45" i="49" l="1"/>
  <c r="E45" i="49" s="1"/>
  <c r="F45" i="49" s="1"/>
  <c r="D46" i="49"/>
  <c r="E46" i="49" s="1"/>
  <c r="F46" i="49" s="1"/>
  <c r="D47" i="49"/>
  <c r="E47" i="49" s="1"/>
  <c r="F47" i="49" s="1"/>
  <c r="D48" i="49"/>
  <c r="E48" i="49" s="1"/>
  <c r="F48" i="49" s="1"/>
  <c r="D49" i="49"/>
  <c r="E49" i="49" s="1"/>
  <c r="F49" i="49" s="1"/>
  <c r="D50" i="49"/>
  <c r="E50" i="49" s="1"/>
  <c r="F50" i="49" s="1"/>
  <c r="D51" i="49"/>
  <c r="E51" i="49" s="1"/>
  <c r="F51" i="49" s="1"/>
  <c r="D52" i="49"/>
  <c r="E52" i="49" s="1"/>
  <c r="F52" i="49" s="1"/>
  <c r="D53" i="49"/>
  <c r="E53" i="49" s="1"/>
  <c r="F53" i="49" s="1"/>
  <c r="D54" i="49"/>
  <c r="E54" i="49" s="1"/>
  <c r="F54" i="49" s="1"/>
  <c r="D55" i="49"/>
  <c r="E55" i="49" s="1"/>
  <c r="F55" i="49" s="1"/>
  <c r="D56" i="49"/>
  <c r="E56" i="49" s="1"/>
  <c r="F56" i="49" s="1"/>
  <c r="D57" i="49"/>
  <c r="E57" i="49" s="1"/>
  <c r="F57" i="49" s="1"/>
  <c r="D58" i="49"/>
  <c r="E58" i="49" s="1"/>
  <c r="F58" i="49" s="1"/>
  <c r="G58" i="49" s="1"/>
  <c r="H58" i="49" s="1"/>
  <c r="I58" i="49" s="1"/>
  <c r="J58" i="49" s="1"/>
  <c r="K58" i="49" s="1"/>
  <c r="L58" i="49" s="1"/>
  <c r="M58" i="49" s="1"/>
  <c r="N58" i="49" s="1"/>
  <c r="O58" i="49" s="1"/>
  <c r="A56" i="52"/>
  <c r="A57" i="52"/>
  <c r="G56" i="49" l="1"/>
  <c r="H56" i="49" s="1"/>
  <c r="I56" i="49" s="1"/>
  <c r="J56" i="49" s="1"/>
  <c r="K56" i="49" s="1"/>
  <c r="L56" i="49" s="1"/>
  <c r="M56" i="49" s="1"/>
  <c r="N56" i="49" s="1"/>
  <c r="O56" i="49" s="1"/>
  <c r="G48" i="49"/>
  <c r="H48" i="49" s="1"/>
  <c r="I48" i="49" s="1"/>
  <c r="J48" i="49" s="1"/>
  <c r="K48" i="49" s="1"/>
  <c r="L48" i="49" s="1"/>
  <c r="M48" i="49" s="1"/>
  <c r="N48" i="49" s="1"/>
  <c r="O48" i="49" s="1"/>
  <c r="G55" i="49"/>
  <c r="H55" i="49" s="1"/>
  <c r="I55" i="49" s="1"/>
  <c r="J55" i="49" s="1"/>
  <c r="K55" i="49" s="1"/>
  <c r="L55" i="49" s="1"/>
  <c r="M55" i="49" s="1"/>
  <c r="N55" i="49" s="1"/>
  <c r="O55" i="49" s="1"/>
  <c r="G51" i="49"/>
  <c r="H51" i="49" s="1"/>
  <c r="I51" i="49" s="1"/>
  <c r="J51" i="49" s="1"/>
  <c r="K51" i="49" s="1"/>
  <c r="L51" i="49" s="1"/>
  <c r="M51" i="49" s="1"/>
  <c r="N51" i="49" s="1"/>
  <c r="O51" i="49" s="1"/>
  <c r="G47" i="49"/>
  <c r="H47" i="49" s="1"/>
  <c r="I47" i="49" s="1"/>
  <c r="J47" i="49" s="1"/>
  <c r="K47" i="49" s="1"/>
  <c r="L47" i="49" s="1"/>
  <c r="M47" i="49" s="1"/>
  <c r="N47" i="49" s="1"/>
  <c r="O47" i="49" s="1"/>
  <c r="G52" i="49"/>
  <c r="H52" i="49" s="1"/>
  <c r="I52" i="49" s="1"/>
  <c r="J52" i="49" s="1"/>
  <c r="K52" i="49" s="1"/>
  <c r="L52" i="49" s="1"/>
  <c r="M52" i="49" s="1"/>
  <c r="N52" i="49" s="1"/>
  <c r="O52" i="49" s="1"/>
  <c r="G54" i="49"/>
  <c r="H54" i="49" s="1"/>
  <c r="I54" i="49" s="1"/>
  <c r="J54" i="49" s="1"/>
  <c r="K54" i="49" s="1"/>
  <c r="L54" i="49" s="1"/>
  <c r="M54" i="49" s="1"/>
  <c r="N54" i="49" s="1"/>
  <c r="O54" i="49" s="1"/>
  <c r="G46" i="49"/>
  <c r="H46" i="49" s="1"/>
  <c r="I46" i="49" s="1"/>
  <c r="J46" i="49" s="1"/>
  <c r="K46" i="49" s="1"/>
  <c r="L46" i="49" s="1"/>
  <c r="M46" i="49" s="1"/>
  <c r="N46" i="49" s="1"/>
  <c r="O46" i="49" s="1"/>
  <c r="G50" i="49"/>
  <c r="H50" i="49" s="1"/>
  <c r="I50" i="49" s="1"/>
  <c r="J50" i="49" s="1"/>
  <c r="K50" i="49" s="1"/>
  <c r="L50" i="49" s="1"/>
  <c r="M50" i="49" s="1"/>
  <c r="N50" i="49" s="1"/>
  <c r="O50" i="49" s="1"/>
  <c r="G57" i="49"/>
  <c r="H57" i="49" s="1"/>
  <c r="I57" i="49" s="1"/>
  <c r="J57" i="49" s="1"/>
  <c r="K57" i="49" s="1"/>
  <c r="L57" i="49" s="1"/>
  <c r="M57" i="49" s="1"/>
  <c r="N57" i="49" s="1"/>
  <c r="O57" i="49" s="1"/>
  <c r="G53" i="49"/>
  <c r="H53" i="49" s="1"/>
  <c r="I53" i="49" s="1"/>
  <c r="J53" i="49" s="1"/>
  <c r="K53" i="49" s="1"/>
  <c r="L53" i="49" s="1"/>
  <c r="M53" i="49" s="1"/>
  <c r="N53" i="49" s="1"/>
  <c r="O53" i="49" s="1"/>
  <c r="G49" i="49"/>
  <c r="H49" i="49" s="1"/>
  <c r="I49" i="49" s="1"/>
  <c r="J49" i="49" s="1"/>
  <c r="K49" i="49" s="1"/>
  <c r="L49" i="49" s="1"/>
  <c r="M49" i="49" s="1"/>
  <c r="N49" i="49" s="1"/>
  <c r="O49" i="49" s="1"/>
  <c r="G45" i="49"/>
  <c r="H45" i="49" s="1"/>
  <c r="I45" i="49" s="1"/>
  <c r="J45" i="49" s="1"/>
  <c r="K45" i="49" s="1"/>
  <c r="L45" i="49" s="1"/>
  <c r="M45" i="49" s="1"/>
  <c r="N45" i="49" s="1"/>
  <c r="O45" i="49" s="1"/>
  <c r="D59" i="49"/>
  <c r="E59" i="49" s="1"/>
  <c r="F59" i="49" s="1"/>
  <c r="G59" i="49" s="1"/>
  <c r="H59" i="49" s="1"/>
  <c r="I59" i="49" s="1"/>
  <c r="J59" i="49" s="1"/>
  <c r="K59" i="49" s="1"/>
  <c r="L59" i="49" s="1"/>
  <c r="M59" i="49" s="1"/>
  <c r="N59" i="49" s="1"/>
  <c r="O59" i="49" s="1"/>
  <c r="A66" i="48"/>
  <c r="D85" i="57"/>
  <c r="E85" i="57" s="1"/>
  <c r="F85" i="57" s="1"/>
  <c r="G85" i="57" s="1"/>
  <c r="H85" i="57" s="1"/>
  <c r="I85" i="57" s="1"/>
  <c r="J85" i="57" s="1"/>
  <c r="K85" i="57" s="1"/>
  <c r="L85" i="57" s="1"/>
  <c r="M85" i="57" s="1"/>
  <c r="N85" i="57" s="1"/>
  <c r="O85" i="57" s="1"/>
  <c r="D84" i="57"/>
  <c r="E84" i="57" s="1"/>
  <c r="F84" i="57" s="1"/>
  <c r="G84" i="57" s="1"/>
  <c r="H84" i="57" s="1"/>
  <c r="I84" i="57" s="1"/>
  <c r="J84" i="57" s="1"/>
  <c r="K84" i="57" s="1"/>
  <c r="L84" i="57" s="1"/>
  <c r="M84" i="57" s="1"/>
  <c r="N84" i="57" s="1"/>
  <c r="O84" i="57" s="1"/>
  <c r="D32" i="48"/>
  <c r="E32" i="48" s="1"/>
  <c r="F32" i="48" s="1"/>
  <c r="D33" i="48"/>
  <c r="E33" i="48" s="1"/>
  <c r="F33" i="48" s="1"/>
  <c r="D34" i="48"/>
  <c r="E34" i="48" s="1"/>
  <c r="F34" i="48" s="1"/>
  <c r="D35" i="48"/>
  <c r="E35" i="48" s="1"/>
  <c r="F35" i="48" s="1"/>
  <c r="Q31" i="49"/>
  <c r="D32" i="57"/>
  <c r="E32" i="57" s="1"/>
  <c r="F32" i="57" s="1"/>
  <c r="D33" i="57"/>
  <c r="E33" i="57" s="1"/>
  <c r="F33" i="57" s="1"/>
  <c r="D31" i="48"/>
  <c r="E31" i="48" s="1"/>
  <c r="F31" i="48" s="1"/>
  <c r="D30" i="49"/>
  <c r="E30" i="49" s="1"/>
  <c r="F30" i="49" s="1"/>
  <c r="D31" i="57"/>
  <c r="E31" i="57" s="1"/>
  <c r="F31" i="57" s="1"/>
  <c r="Q30" i="48"/>
  <c r="Q29" i="49"/>
  <c r="Q30" i="57"/>
  <c r="D58" i="52"/>
  <c r="E58" i="52" s="1"/>
  <c r="F58" i="52" s="1"/>
  <c r="G58" i="52" s="1"/>
  <c r="H58" i="52" s="1"/>
  <c r="I58" i="52" s="1"/>
  <c r="J58" i="52" s="1"/>
  <c r="K58" i="52" s="1"/>
  <c r="L58" i="52" s="1"/>
  <c r="M58" i="52" s="1"/>
  <c r="N58" i="52" s="1"/>
  <c r="O58" i="52" s="1"/>
  <c r="D57" i="52"/>
  <c r="E57" i="52" s="1"/>
  <c r="F57" i="52" s="1"/>
  <c r="G57" i="52" s="1"/>
  <c r="H57" i="52" s="1"/>
  <c r="I57" i="52" s="1"/>
  <c r="J57" i="52" s="1"/>
  <c r="K57" i="52" s="1"/>
  <c r="L57" i="52" s="1"/>
  <c r="M57" i="52" s="1"/>
  <c r="N57" i="52" s="1"/>
  <c r="O57" i="52" s="1"/>
  <c r="D56" i="52"/>
  <c r="E56" i="52" s="1"/>
  <c r="F56" i="52" s="1"/>
  <c r="D55" i="52"/>
  <c r="E55" i="52" s="1"/>
  <c r="F55" i="52" s="1"/>
  <c r="D54" i="52"/>
  <c r="E54" i="52" s="1"/>
  <c r="F54" i="52" s="1"/>
  <c r="D53" i="52"/>
  <c r="E53" i="52" s="1"/>
  <c r="F53" i="52" s="1"/>
  <c r="D52" i="52"/>
  <c r="E52" i="52" s="1"/>
  <c r="F52" i="52" s="1"/>
  <c r="D51" i="52"/>
  <c r="E51" i="52" s="1"/>
  <c r="F51" i="52" s="1"/>
  <c r="D50" i="52"/>
  <c r="E50" i="52" s="1"/>
  <c r="F50" i="52" s="1"/>
  <c r="D49" i="52"/>
  <c r="E49" i="52" s="1"/>
  <c r="F49" i="52" s="1"/>
  <c r="D48" i="52"/>
  <c r="E48" i="52" s="1"/>
  <c r="F48" i="52" s="1"/>
  <c r="D47" i="52"/>
  <c r="E47" i="52" s="1"/>
  <c r="F47" i="52" s="1"/>
  <c r="D46" i="52"/>
  <c r="E46" i="52" s="1"/>
  <c r="F46" i="52" s="1"/>
  <c r="D45" i="52"/>
  <c r="E45" i="52" s="1"/>
  <c r="F45" i="52" s="1"/>
  <c r="D32" i="52"/>
  <c r="E32" i="52" s="1"/>
  <c r="F32" i="52" s="1"/>
  <c r="D31" i="52"/>
  <c r="E31" i="52" s="1"/>
  <c r="F31" i="52" s="1"/>
  <c r="D30" i="52"/>
  <c r="E30" i="52" s="1"/>
  <c r="F30" i="52" s="1"/>
  <c r="F29" i="52"/>
  <c r="D84" i="50"/>
  <c r="E84" i="50" s="1"/>
  <c r="F84" i="50" s="1"/>
  <c r="G84" i="50" s="1"/>
  <c r="H84" i="50" s="1"/>
  <c r="I84" i="50" s="1"/>
  <c r="J84" i="50" s="1"/>
  <c r="K84" i="50" s="1"/>
  <c r="L84" i="50" s="1"/>
  <c r="M84" i="50" s="1"/>
  <c r="N84" i="50" s="1"/>
  <c r="O84" i="50" s="1"/>
  <c r="D85" i="50"/>
  <c r="E85" i="50" s="1"/>
  <c r="F85" i="50" s="1"/>
  <c r="G85" i="50" s="1"/>
  <c r="H85" i="50" s="1"/>
  <c r="I85" i="50" s="1"/>
  <c r="J85" i="50" s="1"/>
  <c r="K85" i="50" s="1"/>
  <c r="L85" i="50" s="1"/>
  <c r="M85" i="50" s="1"/>
  <c r="N85" i="50" s="1"/>
  <c r="O85" i="50" s="1"/>
  <c r="D83" i="50"/>
  <c r="E83" i="50" s="1"/>
  <c r="F83" i="50" s="1"/>
  <c r="G83" i="50" s="1"/>
  <c r="H83" i="50" s="1"/>
  <c r="I83" i="50" s="1"/>
  <c r="J83" i="50" s="1"/>
  <c r="K83" i="50" s="1"/>
  <c r="L83" i="50" s="1"/>
  <c r="M83" i="50" s="1"/>
  <c r="N83" i="50" s="1"/>
  <c r="O83" i="50" s="1"/>
  <c r="D32" i="50"/>
  <c r="E32" i="50" s="1"/>
  <c r="F32" i="50" s="1"/>
  <c r="D33" i="50"/>
  <c r="E33" i="50" s="1"/>
  <c r="F33" i="50" s="1"/>
  <c r="D34" i="50"/>
  <c r="E34" i="50" s="1"/>
  <c r="F34" i="50" s="1"/>
  <c r="D31" i="50"/>
  <c r="E31" i="50" s="1"/>
  <c r="F31" i="50" s="1"/>
  <c r="Q29" i="50"/>
  <c r="E24" i="123"/>
  <c r="F24" i="123" s="1"/>
  <c r="G24" i="123" s="1"/>
  <c r="H24" i="123" s="1"/>
  <c r="I24" i="123" s="1"/>
  <c r="J24" i="123" s="1"/>
  <c r="K24" i="123" s="1"/>
  <c r="L24" i="123" s="1"/>
  <c r="M24" i="123" s="1"/>
  <c r="N24" i="123" s="1"/>
  <c r="O24" i="123" s="1"/>
  <c r="E23" i="122"/>
  <c r="F23" i="122" s="1"/>
  <c r="G23" i="122" s="1"/>
  <c r="H23" i="122" s="1"/>
  <c r="I23" i="122" s="1"/>
  <c r="J23" i="122" s="1"/>
  <c r="K23" i="122" s="1"/>
  <c r="L23" i="122" s="1"/>
  <c r="M23" i="122" s="1"/>
  <c r="N23" i="122" s="1"/>
  <c r="O23" i="122" s="1"/>
  <c r="Q34" i="121"/>
  <c r="Q36" i="121"/>
  <c r="Q37" i="121"/>
  <c r="Q38" i="121"/>
  <c r="Q39" i="121"/>
  <c r="Q40" i="121"/>
  <c r="Q41" i="121"/>
  <c r="Q42" i="121"/>
  <c r="Q43" i="121"/>
  <c r="Q44" i="121"/>
  <c r="Q45" i="121"/>
  <c r="Q46" i="121"/>
  <c r="Q47" i="121"/>
  <c r="Q48" i="121"/>
  <c r="Q49" i="121"/>
  <c r="Q50" i="121"/>
  <c r="Q51" i="121"/>
  <c r="Q52" i="121"/>
  <c r="Q53" i="121"/>
  <c r="Q54" i="121"/>
  <c r="Q55" i="121"/>
  <c r="Q56" i="121"/>
  <c r="Q57" i="121"/>
  <c r="Q58" i="121"/>
  <c r="Q59" i="121"/>
  <c r="Q60" i="121"/>
  <c r="Q61" i="121"/>
  <c r="Q62" i="121"/>
  <c r="Q63" i="121"/>
  <c r="Q64" i="121"/>
  <c r="Q65" i="121"/>
  <c r="Q66" i="121"/>
  <c r="Q67" i="121"/>
  <c r="Q68" i="121"/>
  <c r="Q69" i="121"/>
  <c r="Q70" i="121"/>
  <c r="Q71" i="121"/>
  <c r="Q72" i="121"/>
  <c r="Q73" i="121"/>
  <c r="Q76" i="121"/>
  <c r="Q32" i="121"/>
  <c r="Q28" i="121"/>
  <c r="Q29" i="121"/>
  <c r="Q30" i="121"/>
  <c r="Q31" i="121"/>
  <c r="Q27" i="121"/>
  <c r="E23" i="121"/>
  <c r="F23" i="121" s="1"/>
  <c r="G23" i="121" s="1"/>
  <c r="H23" i="121" s="1"/>
  <c r="I23" i="121" s="1"/>
  <c r="J23" i="121" s="1"/>
  <c r="K23" i="121" s="1"/>
  <c r="L23" i="121" s="1"/>
  <c r="M23" i="121" s="1"/>
  <c r="N23" i="121" s="1"/>
  <c r="O23" i="121" s="1"/>
  <c r="G31" i="50" l="1"/>
  <c r="H31" i="50" s="1"/>
  <c r="I31" i="50" s="1"/>
  <c r="J31" i="50" s="1"/>
  <c r="K31" i="50" s="1"/>
  <c r="L31" i="50" s="1"/>
  <c r="G30" i="52"/>
  <c r="H30" i="52" s="1"/>
  <c r="I30" i="52" s="1"/>
  <c r="J30" i="52" s="1"/>
  <c r="K30" i="52" s="1"/>
  <c r="L30" i="52" s="1"/>
  <c r="M30" i="52" s="1"/>
  <c r="N30" i="52" s="1"/>
  <c r="O30" i="52" s="1"/>
  <c r="G50" i="52"/>
  <c r="H50" i="52" s="1"/>
  <c r="I50" i="52" s="1"/>
  <c r="J50" i="52" s="1"/>
  <c r="K50" i="52" s="1"/>
  <c r="L50" i="52" s="1"/>
  <c r="M50" i="52" s="1"/>
  <c r="N50" i="52" s="1"/>
  <c r="O50" i="52" s="1"/>
  <c r="G31" i="57"/>
  <c r="H31" i="57" s="1"/>
  <c r="I31" i="57" s="1"/>
  <c r="J31" i="57" s="1"/>
  <c r="K31" i="57" s="1"/>
  <c r="L31" i="57" s="1"/>
  <c r="G33" i="48"/>
  <c r="H33" i="48" s="1"/>
  <c r="I33" i="48" s="1"/>
  <c r="J33" i="48" s="1"/>
  <c r="K33" i="48" s="1"/>
  <c r="L33" i="48" s="1"/>
  <c r="M33" i="48" s="1"/>
  <c r="N33" i="48" s="1"/>
  <c r="O33" i="48" s="1"/>
  <c r="G34" i="50"/>
  <c r="H34" i="50" s="1"/>
  <c r="I34" i="50" s="1"/>
  <c r="J34" i="50" s="1"/>
  <c r="K34" i="50" s="1"/>
  <c r="L34" i="50" s="1"/>
  <c r="G31" i="52"/>
  <c r="H31" i="52" s="1"/>
  <c r="I31" i="52" s="1"/>
  <c r="J31" i="52" s="1"/>
  <c r="K31" i="52" s="1"/>
  <c r="L31" i="52" s="1"/>
  <c r="M31" i="52" s="1"/>
  <c r="N31" i="52" s="1"/>
  <c r="O31" i="52" s="1"/>
  <c r="G47" i="52"/>
  <c r="H47" i="52" s="1"/>
  <c r="I47" i="52" s="1"/>
  <c r="J47" i="52" s="1"/>
  <c r="K47" i="52" s="1"/>
  <c r="L47" i="52" s="1"/>
  <c r="M47" i="52" s="1"/>
  <c r="N47" i="52" s="1"/>
  <c r="O47" i="52" s="1"/>
  <c r="G51" i="52"/>
  <c r="H51" i="52" s="1"/>
  <c r="I51" i="52" s="1"/>
  <c r="J51" i="52" s="1"/>
  <c r="K51" i="52" s="1"/>
  <c r="L51" i="52" s="1"/>
  <c r="M51" i="52" s="1"/>
  <c r="N51" i="52" s="1"/>
  <c r="O51" i="52" s="1"/>
  <c r="G55" i="52"/>
  <c r="H55" i="52" s="1"/>
  <c r="I55" i="52" s="1"/>
  <c r="J55" i="52" s="1"/>
  <c r="K55" i="52" s="1"/>
  <c r="L55" i="52" s="1"/>
  <c r="M55" i="52" s="1"/>
  <c r="N55" i="52" s="1"/>
  <c r="O55" i="52" s="1"/>
  <c r="G30" i="49"/>
  <c r="H30" i="49" s="1"/>
  <c r="I30" i="49" s="1"/>
  <c r="J30" i="49" s="1"/>
  <c r="K30" i="49" s="1"/>
  <c r="L30" i="49" s="1"/>
  <c r="M30" i="49" s="1"/>
  <c r="N30" i="49" s="1"/>
  <c r="O30" i="49" s="1"/>
  <c r="G32" i="48"/>
  <c r="H32" i="48" s="1"/>
  <c r="I32" i="48" s="1"/>
  <c r="J32" i="48" s="1"/>
  <c r="K32" i="48" s="1"/>
  <c r="L32" i="48" s="1"/>
  <c r="M32" i="48" s="1"/>
  <c r="N32" i="48" s="1"/>
  <c r="O32" i="48" s="1"/>
  <c r="G33" i="50"/>
  <c r="H33" i="50" s="1"/>
  <c r="I33" i="50" s="1"/>
  <c r="J33" i="50" s="1"/>
  <c r="K33" i="50" s="1"/>
  <c r="L33" i="50" s="1"/>
  <c r="G32" i="52"/>
  <c r="H32" i="52" s="1"/>
  <c r="I32" i="52" s="1"/>
  <c r="J32" i="52" s="1"/>
  <c r="K32" i="52" s="1"/>
  <c r="L32" i="52" s="1"/>
  <c r="M32" i="52" s="1"/>
  <c r="N32" i="52" s="1"/>
  <c r="O32" i="52" s="1"/>
  <c r="G48" i="52"/>
  <c r="H48" i="52" s="1"/>
  <c r="I48" i="52" s="1"/>
  <c r="J48" i="52" s="1"/>
  <c r="K48" i="52" s="1"/>
  <c r="L48" i="52" s="1"/>
  <c r="M48" i="52" s="1"/>
  <c r="N48" i="52" s="1"/>
  <c r="O48" i="52" s="1"/>
  <c r="G52" i="52"/>
  <c r="H52" i="52" s="1"/>
  <c r="I52" i="52" s="1"/>
  <c r="J52" i="52" s="1"/>
  <c r="K52" i="52" s="1"/>
  <c r="L52" i="52" s="1"/>
  <c r="M52" i="52" s="1"/>
  <c r="N52" i="52" s="1"/>
  <c r="O52" i="52" s="1"/>
  <c r="G56" i="52"/>
  <c r="H56" i="52" s="1"/>
  <c r="I56" i="52" s="1"/>
  <c r="J56" i="52" s="1"/>
  <c r="K56" i="52" s="1"/>
  <c r="L56" i="52" s="1"/>
  <c r="M56" i="52" s="1"/>
  <c r="N56" i="52" s="1"/>
  <c r="O56" i="52" s="1"/>
  <c r="G31" i="48"/>
  <c r="H31" i="48" s="1"/>
  <c r="I31" i="48" s="1"/>
  <c r="J31" i="48" s="1"/>
  <c r="K31" i="48" s="1"/>
  <c r="L31" i="48" s="1"/>
  <c r="M31" i="48" s="1"/>
  <c r="N31" i="48" s="1"/>
  <c r="O31" i="48" s="1"/>
  <c r="G35" i="48"/>
  <c r="H35" i="48" s="1"/>
  <c r="I35" i="48" s="1"/>
  <c r="J35" i="48" s="1"/>
  <c r="K35" i="48" s="1"/>
  <c r="L35" i="48" s="1"/>
  <c r="M35" i="48" s="1"/>
  <c r="N35" i="48" s="1"/>
  <c r="O35" i="48" s="1"/>
  <c r="G46" i="52"/>
  <c r="H46" i="52" s="1"/>
  <c r="I46" i="52" s="1"/>
  <c r="J46" i="52" s="1"/>
  <c r="K46" i="52" s="1"/>
  <c r="L46" i="52" s="1"/>
  <c r="M46" i="52" s="1"/>
  <c r="N46" i="52" s="1"/>
  <c r="O46" i="52" s="1"/>
  <c r="G54" i="52"/>
  <c r="H54" i="52" s="1"/>
  <c r="I54" i="52" s="1"/>
  <c r="J54" i="52" s="1"/>
  <c r="K54" i="52" s="1"/>
  <c r="L54" i="52" s="1"/>
  <c r="M54" i="52" s="1"/>
  <c r="N54" i="52" s="1"/>
  <c r="O54" i="52" s="1"/>
  <c r="G32" i="57"/>
  <c r="H32" i="57" s="1"/>
  <c r="I32" i="57" s="1"/>
  <c r="J32" i="57" s="1"/>
  <c r="K32" i="57" s="1"/>
  <c r="L32" i="57" s="1"/>
  <c r="G32" i="50"/>
  <c r="H32" i="50" s="1"/>
  <c r="I32" i="50" s="1"/>
  <c r="J32" i="50" s="1"/>
  <c r="K32" i="50" s="1"/>
  <c r="L32" i="50" s="1"/>
  <c r="G29" i="52"/>
  <c r="H29" i="52" s="1"/>
  <c r="I29" i="52" s="1"/>
  <c r="J29" i="52" s="1"/>
  <c r="K29" i="52" s="1"/>
  <c r="L29" i="52" s="1"/>
  <c r="M29" i="52" s="1"/>
  <c r="N29" i="52" s="1"/>
  <c r="O29" i="52" s="1"/>
  <c r="G45" i="52"/>
  <c r="H45" i="52" s="1"/>
  <c r="I45" i="52" s="1"/>
  <c r="J45" i="52" s="1"/>
  <c r="K45" i="52" s="1"/>
  <c r="L45" i="52" s="1"/>
  <c r="M45" i="52" s="1"/>
  <c r="N45" i="52" s="1"/>
  <c r="O45" i="52" s="1"/>
  <c r="G49" i="52"/>
  <c r="H49" i="52" s="1"/>
  <c r="I49" i="52" s="1"/>
  <c r="J49" i="52" s="1"/>
  <c r="K49" i="52" s="1"/>
  <c r="L49" i="52" s="1"/>
  <c r="M49" i="52" s="1"/>
  <c r="N49" i="52" s="1"/>
  <c r="O49" i="52" s="1"/>
  <c r="G53" i="52"/>
  <c r="H53" i="52" s="1"/>
  <c r="I53" i="52" s="1"/>
  <c r="J53" i="52" s="1"/>
  <c r="K53" i="52" s="1"/>
  <c r="L53" i="52" s="1"/>
  <c r="M53" i="52" s="1"/>
  <c r="N53" i="52" s="1"/>
  <c r="O53" i="52" s="1"/>
  <c r="G33" i="57"/>
  <c r="H33" i="57" s="1"/>
  <c r="I33" i="57" s="1"/>
  <c r="J33" i="57" s="1"/>
  <c r="K33" i="57" s="1"/>
  <c r="L33" i="57" s="1"/>
  <c r="G34" i="48"/>
  <c r="H34" i="48" s="1"/>
  <c r="I34" i="48" s="1"/>
  <c r="J34" i="48" s="1"/>
  <c r="K34" i="48" s="1"/>
  <c r="L34" i="48" s="1"/>
  <c r="M34" i="48" s="1"/>
  <c r="N34" i="48" s="1"/>
  <c r="O34" i="48" s="1"/>
  <c r="Q31" i="48"/>
  <c r="M33" i="57" l="1"/>
  <c r="N33" i="57" s="1"/>
  <c r="O33" i="57" s="1"/>
  <c r="Q32" i="48"/>
  <c r="M34" i="50"/>
  <c r="N34" i="50" s="1"/>
  <c r="O34" i="50" s="1"/>
  <c r="M31" i="57"/>
  <c r="N31" i="57" s="1"/>
  <c r="O31" i="57" s="1"/>
  <c r="M32" i="50"/>
  <c r="N32" i="50" s="1"/>
  <c r="O32" i="50" s="1"/>
  <c r="M32" i="57"/>
  <c r="N32" i="57" s="1"/>
  <c r="O32" i="57" s="1"/>
  <c r="M33" i="50"/>
  <c r="N33" i="50" s="1"/>
  <c r="O33" i="50" s="1"/>
  <c r="Q30" i="49"/>
  <c r="M31" i="50"/>
  <c r="N31" i="50" s="1"/>
  <c r="O31" i="50" s="1"/>
  <c r="A30" i="118"/>
  <c r="A31" i="118"/>
  <c r="A32" i="118"/>
  <c r="A33" i="118"/>
  <c r="A44" i="118"/>
  <c r="A45" i="118"/>
  <c r="A46" i="118"/>
  <c r="A47" i="118"/>
  <c r="A48" i="118"/>
  <c r="A49" i="118"/>
  <c r="A50" i="118"/>
  <c r="A51" i="118"/>
  <c r="A52" i="118"/>
  <c r="A53" i="118"/>
  <c r="A54" i="118"/>
  <c r="A55" i="118"/>
  <c r="A56" i="118"/>
  <c r="A57" i="118"/>
  <c r="A58" i="118"/>
  <c r="A59" i="118"/>
  <c r="A60" i="118"/>
  <c r="A61" i="118"/>
  <c r="A62" i="118"/>
  <c r="A63" i="118"/>
  <c r="A64" i="118"/>
  <c r="A65" i="118"/>
  <c r="A66" i="118"/>
  <c r="A67" i="118"/>
  <c r="A68" i="118"/>
  <c r="A69" i="118"/>
  <c r="A70" i="118"/>
  <c r="A71" i="118"/>
  <c r="A72" i="118"/>
  <c r="A73" i="118"/>
  <c r="A74" i="118"/>
  <c r="A75" i="118"/>
  <c r="A29" i="118"/>
  <c r="Q60" i="118"/>
  <c r="Q61" i="118"/>
  <c r="Q62" i="118"/>
  <c r="Q63" i="118"/>
  <c r="Q64" i="118"/>
  <c r="Q65" i="118"/>
  <c r="Q66" i="118"/>
  <c r="Q67" i="118"/>
  <c r="Q68" i="118"/>
  <c r="Q69" i="118"/>
  <c r="Q70" i="118"/>
  <c r="Q71" i="118"/>
  <c r="Q72" i="118"/>
  <c r="Q73" i="118"/>
  <c r="Q74" i="118"/>
  <c r="Q36" i="118"/>
  <c r="Q38" i="118"/>
  <c r="Q39" i="118"/>
  <c r="Q40" i="118"/>
  <c r="Q41" i="118"/>
  <c r="Q42" i="118"/>
  <c r="Q43" i="118"/>
  <c r="Q44" i="118"/>
  <c r="Q45" i="118"/>
  <c r="Q46" i="118"/>
  <c r="Q47" i="118"/>
  <c r="Q48" i="118"/>
  <c r="Q49" i="118"/>
  <c r="Q50" i="118"/>
  <c r="Q51" i="118"/>
  <c r="Q52" i="118"/>
  <c r="Q53" i="118"/>
  <c r="Q54" i="118"/>
  <c r="Q55" i="118"/>
  <c r="Q56" i="118"/>
  <c r="Q57" i="118"/>
  <c r="Q58" i="118"/>
  <c r="Q59" i="118"/>
  <c r="Q33" i="118"/>
  <c r="Q31" i="118"/>
  <c r="Q32" i="118"/>
  <c r="Q32" i="57" l="1"/>
  <c r="Q31" i="57"/>
  <c r="D22" i="120"/>
  <c r="E22" i="120" s="1"/>
  <c r="F22" i="120" s="1"/>
  <c r="G22" i="120" s="1"/>
  <c r="H22" i="120" s="1"/>
  <c r="I22" i="120" s="1"/>
  <c r="J22" i="120" s="1"/>
  <c r="K22" i="120" s="1"/>
  <c r="L22" i="120" s="1"/>
  <c r="M22" i="120" s="1"/>
  <c r="N22" i="120" s="1"/>
  <c r="O22" i="120" s="1"/>
  <c r="D23" i="119"/>
  <c r="E23" i="119" s="1"/>
  <c r="F23" i="119" s="1"/>
  <c r="G23" i="119" s="1"/>
  <c r="H23" i="119" s="1"/>
  <c r="I23" i="119" s="1"/>
  <c r="J23" i="119" s="1"/>
  <c r="K23" i="119" s="1"/>
  <c r="L23" i="119" s="1"/>
  <c r="M23" i="119" s="1"/>
  <c r="N23" i="119" s="1"/>
  <c r="O23" i="119" s="1"/>
  <c r="T25" i="118"/>
  <c r="R31" i="123" l="1"/>
  <c r="R32" i="123"/>
  <c r="R33" i="123"/>
  <c r="R34" i="123"/>
  <c r="R35" i="123"/>
  <c r="R36" i="123"/>
  <c r="R37" i="123"/>
  <c r="R38" i="123"/>
  <c r="R39" i="123"/>
  <c r="R40" i="123"/>
  <c r="R41" i="123"/>
  <c r="R42" i="123"/>
  <c r="R43" i="123"/>
  <c r="R44" i="123"/>
  <c r="R45" i="123"/>
  <c r="R46" i="123"/>
  <c r="R47" i="123"/>
  <c r="R48" i="123"/>
  <c r="R49" i="123"/>
  <c r="R51" i="123"/>
  <c r="R52" i="123"/>
  <c r="R53" i="123"/>
  <c r="R54" i="123"/>
  <c r="R55" i="123"/>
  <c r="R56" i="123"/>
  <c r="R57" i="123"/>
  <c r="E67" i="123"/>
  <c r="D27" i="122"/>
  <c r="E27" i="122" s="1"/>
  <c r="F27" i="122" s="1"/>
  <c r="G27" i="122" s="1"/>
  <c r="H27" i="122" s="1"/>
  <c r="Q28" i="122"/>
  <c r="R28" i="122" s="1"/>
  <c r="Q29" i="122"/>
  <c r="R29" i="122" s="1"/>
  <c r="Q30" i="122"/>
  <c r="R30" i="122" s="1"/>
  <c r="Q31" i="122"/>
  <c r="R31" i="122" s="1"/>
  <c r="Q32" i="122"/>
  <c r="R32" i="122" s="1"/>
  <c r="Q33" i="122"/>
  <c r="R33" i="122" s="1"/>
  <c r="Q34" i="122"/>
  <c r="R34" i="122" s="1"/>
  <c r="Q35" i="122"/>
  <c r="R35" i="122" s="1"/>
  <c r="Q36" i="122"/>
  <c r="R36" i="122" s="1"/>
  <c r="Q37" i="122"/>
  <c r="R37" i="122" s="1"/>
  <c r="Q38" i="122"/>
  <c r="R38" i="122" s="1"/>
  <c r="Q39" i="122"/>
  <c r="R39" i="122" s="1"/>
  <c r="Q40" i="122"/>
  <c r="R40" i="122" s="1"/>
  <c r="Q41" i="122"/>
  <c r="R41" i="122" s="1"/>
  <c r="Q42" i="122"/>
  <c r="R42" i="122" s="1"/>
  <c r="Q43" i="122"/>
  <c r="R43" i="122" s="1"/>
  <c r="Q44" i="122"/>
  <c r="R44" i="122" s="1"/>
  <c r="Q45" i="122"/>
  <c r="R45" i="122" s="1"/>
  <c r="Q46" i="122"/>
  <c r="R46" i="122" s="1"/>
  <c r="Q47" i="122"/>
  <c r="R47" i="122" s="1"/>
  <c r="Q48" i="122"/>
  <c r="R48" i="122" s="1"/>
  <c r="Q49" i="122"/>
  <c r="R49" i="122" s="1"/>
  <c r="Q50" i="122"/>
  <c r="R50" i="122" s="1"/>
  <c r="Q51" i="122"/>
  <c r="R51" i="122" s="1"/>
  <c r="Q52" i="122"/>
  <c r="R52" i="122" s="1"/>
  <c r="Q53" i="122"/>
  <c r="R53" i="122" s="1"/>
  <c r="Q54" i="122"/>
  <c r="R54" i="122" s="1"/>
  <c r="Q55" i="122"/>
  <c r="R55" i="122" s="1"/>
  <c r="Q56" i="122"/>
  <c r="R56" i="122" s="1"/>
  <c r="Q57" i="122"/>
  <c r="R57" i="122" s="1"/>
  <c r="Q58" i="122"/>
  <c r="R58" i="122" s="1"/>
  <c r="Q59" i="122"/>
  <c r="R59" i="122" s="1"/>
  <c r="Q60" i="122"/>
  <c r="R60" i="122" s="1"/>
  <c r="Q61" i="122"/>
  <c r="R61" i="122" s="1"/>
  <c r="Q62" i="122"/>
  <c r="R62" i="122" s="1"/>
  <c r="E70" i="122"/>
  <c r="R27" i="121"/>
  <c r="R28" i="121"/>
  <c r="R29" i="121"/>
  <c r="R30" i="121"/>
  <c r="R31" i="121"/>
  <c r="R32" i="121"/>
  <c r="R34" i="121"/>
  <c r="R36" i="121"/>
  <c r="R37" i="121"/>
  <c r="R38" i="121"/>
  <c r="R39" i="121"/>
  <c r="R40" i="121"/>
  <c r="R41" i="121"/>
  <c r="R42" i="121"/>
  <c r="R43" i="121"/>
  <c r="R44" i="121"/>
  <c r="R45" i="121"/>
  <c r="R46" i="121"/>
  <c r="R47" i="121"/>
  <c r="R48" i="121"/>
  <c r="R49" i="121"/>
  <c r="R50" i="121"/>
  <c r="R51" i="121"/>
  <c r="R52" i="121"/>
  <c r="R53" i="121"/>
  <c r="R54" i="121"/>
  <c r="R55" i="121"/>
  <c r="R56" i="121"/>
  <c r="R57" i="121"/>
  <c r="R58" i="121"/>
  <c r="R59" i="121"/>
  <c r="R60" i="121"/>
  <c r="R61" i="121"/>
  <c r="R62" i="121"/>
  <c r="R63" i="121"/>
  <c r="R64" i="121"/>
  <c r="R65" i="121"/>
  <c r="R66" i="121"/>
  <c r="R67" i="121"/>
  <c r="R68" i="121"/>
  <c r="E85" i="121"/>
  <c r="P21" i="120"/>
  <c r="A27" i="120"/>
  <c r="R31" i="120"/>
  <c r="R32" i="120"/>
  <c r="R33" i="120"/>
  <c r="R34" i="120"/>
  <c r="R35" i="120"/>
  <c r="R36" i="120"/>
  <c r="R37" i="120"/>
  <c r="R38" i="120"/>
  <c r="R39" i="120"/>
  <c r="R40" i="120"/>
  <c r="R41" i="120"/>
  <c r="A52" i="120"/>
  <c r="A53" i="120"/>
  <c r="A54" i="120"/>
  <c r="A55" i="120"/>
  <c r="A56" i="120"/>
  <c r="A57" i="120"/>
  <c r="E64" i="120"/>
  <c r="P22" i="119"/>
  <c r="D28" i="119"/>
  <c r="E28" i="119" s="1"/>
  <c r="F28" i="119" s="1"/>
  <c r="G28" i="119" s="1"/>
  <c r="H28" i="119" s="1"/>
  <c r="A29" i="119"/>
  <c r="Q29" i="119"/>
  <c r="R29" i="119" s="1"/>
  <c r="A30" i="119"/>
  <c r="Q30" i="119"/>
  <c r="R30" i="119" s="1"/>
  <c r="A31" i="119"/>
  <c r="Q31" i="119"/>
  <c r="R31" i="119" s="1"/>
  <c r="A32" i="119"/>
  <c r="R32" i="119"/>
  <c r="A33" i="119"/>
  <c r="Q33" i="119"/>
  <c r="R33" i="119" s="1"/>
  <c r="A34" i="119"/>
  <c r="Q34" i="119"/>
  <c r="R34" i="119" s="1"/>
  <c r="A35" i="119"/>
  <c r="Q35" i="119"/>
  <c r="R35" i="119" s="1"/>
  <c r="A36" i="119"/>
  <c r="Q36" i="119"/>
  <c r="R36" i="119" s="1"/>
  <c r="A37" i="119"/>
  <c r="Q37" i="119"/>
  <c r="R37" i="119" s="1"/>
  <c r="A38" i="119"/>
  <c r="Q38" i="119"/>
  <c r="R38" i="119" s="1"/>
  <c r="A39" i="119"/>
  <c r="Q39" i="119"/>
  <c r="R39" i="119" s="1"/>
  <c r="A40" i="119"/>
  <c r="Q40" i="119"/>
  <c r="R40" i="119" s="1"/>
  <c r="A41" i="119"/>
  <c r="Q41" i="119"/>
  <c r="R41" i="119" s="1"/>
  <c r="A42" i="119"/>
  <c r="Q42" i="119"/>
  <c r="R42" i="119" s="1"/>
  <c r="A43" i="119"/>
  <c r="Q43" i="119"/>
  <c r="R43" i="119" s="1"/>
  <c r="A44" i="119"/>
  <c r="Q44" i="119"/>
  <c r="R44" i="119" s="1"/>
  <c r="A45" i="119"/>
  <c r="Q45" i="119"/>
  <c r="R45" i="119" s="1"/>
  <c r="A46" i="119"/>
  <c r="Q46" i="119"/>
  <c r="R46" i="119" s="1"/>
  <c r="A47" i="119"/>
  <c r="Q47" i="119"/>
  <c r="R47" i="119" s="1"/>
  <c r="A48" i="119"/>
  <c r="Q48" i="119"/>
  <c r="R48" i="119" s="1"/>
  <c r="A49" i="119"/>
  <c r="Q49" i="119"/>
  <c r="R49" i="119" s="1"/>
  <c r="A50" i="119"/>
  <c r="Q50" i="119"/>
  <c r="R50" i="119" s="1"/>
  <c r="A51" i="119"/>
  <c r="Q51" i="119"/>
  <c r="R51" i="119" s="1"/>
  <c r="A52" i="119"/>
  <c r="Q52" i="119"/>
  <c r="R52" i="119" s="1"/>
  <c r="A53" i="119"/>
  <c r="Q53" i="119"/>
  <c r="R53" i="119" s="1"/>
  <c r="A54" i="119"/>
  <c r="Q54" i="119"/>
  <c r="R54" i="119" s="1"/>
  <c r="A55" i="119"/>
  <c r="Q55" i="119"/>
  <c r="R55" i="119" s="1"/>
  <c r="A56" i="119"/>
  <c r="Q56" i="119"/>
  <c r="R56" i="119" s="1"/>
  <c r="A57" i="119"/>
  <c r="Q57" i="119"/>
  <c r="R57" i="119" s="1"/>
  <c r="A58" i="119"/>
  <c r="Q58" i="119"/>
  <c r="R58" i="119" s="1"/>
  <c r="A59" i="119"/>
  <c r="R59" i="119"/>
  <c r="A60" i="119"/>
  <c r="Q60" i="119"/>
  <c r="R60" i="119" s="1"/>
  <c r="A61" i="119"/>
  <c r="Q61" i="119"/>
  <c r="R61" i="119" s="1"/>
  <c r="A62" i="119"/>
  <c r="Q62" i="119"/>
  <c r="R62" i="119" s="1"/>
  <c r="A63" i="119"/>
  <c r="Q63" i="119"/>
  <c r="R63" i="119" s="1"/>
  <c r="A65" i="119"/>
  <c r="E72" i="119"/>
  <c r="D23" i="118"/>
  <c r="E23" i="118" s="1"/>
  <c r="F23" i="118" s="1"/>
  <c r="G23" i="118" s="1"/>
  <c r="H23" i="118" s="1"/>
  <c r="I23" i="118" s="1"/>
  <c r="J23" i="118" s="1"/>
  <c r="K23" i="118" s="1"/>
  <c r="L23" i="118" s="1"/>
  <c r="M23" i="118" s="1"/>
  <c r="N23" i="118" s="1"/>
  <c r="O23" i="118" s="1"/>
  <c r="R29" i="118"/>
  <c r="R30" i="118"/>
  <c r="R31" i="118"/>
  <c r="R32" i="118"/>
  <c r="R33" i="118"/>
  <c r="R36" i="118"/>
  <c r="R38" i="118"/>
  <c r="R39" i="118"/>
  <c r="R40" i="118"/>
  <c r="R41" i="118"/>
  <c r="R42" i="118"/>
  <c r="R43" i="118"/>
  <c r="R44" i="118"/>
  <c r="R45" i="118"/>
  <c r="R46" i="118"/>
  <c r="R47" i="118"/>
  <c r="R48" i="118"/>
  <c r="R49" i="118"/>
  <c r="R50" i="118"/>
  <c r="R51" i="118"/>
  <c r="R52" i="118"/>
  <c r="R53" i="118"/>
  <c r="R54" i="118"/>
  <c r="R55" i="118"/>
  <c r="R56" i="118"/>
  <c r="R57" i="118"/>
  <c r="R58" i="118"/>
  <c r="R59" i="118"/>
  <c r="R60" i="118"/>
  <c r="R61" i="118"/>
  <c r="R62" i="118"/>
  <c r="R63" i="118"/>
  <c r="R64" i="118"/>
  <c r="R65" i="118"/>
  <c r="R66" i="118"/>
  <c r="R67" i="118"/>
  <c r="R68" i="118"/>
  <c r="R69" i="118"/>
  <c r="R70" i="118"/>
  <c r="R71" i="118"/>
  <c r="R72" i="118"/>
  <c r="R73" i="118"/>
  <c r="R74" i="118"/>
  <c r="E88" i="118"/>
  <c r="D33" i="88"/>
  <c r="E33" i="88" s="1"/>
  <c r="F33" i="88" s="1"/>
  <c r="G33" i="88" s="1"/>
  <c r="H33" i="88" s="1"/>
  <c r="D32" i="88"/>
  <c r="E32" i="88" s="1"/>
  <c r="F32" i="88" s="1"/>
  <c r="G32" i="88" s="1"/>
  <c r="H32" i="88" s="1"/>
  <c r="D52" i="99"/>
  <c r="E52" i="99" s="1"/>
  <c r="F52" i="99" s="1"/>
  <c r="G52" i="99" s="1"/>
  <c r="H52" i="99" s="1"/>
  <c r="D53" i="99"/>
  <c r="E53" i="99" s="1"/>
  <c r="F53" i="99" s="1"/>
  <c r="G53" i="99" s="1"/>
  <c r="H53" i="99" s="1"/>
  <c r="D54" i="99"/>
  <c r="E54" i="99" s="1"/>
  <c r="F54" i="99" s="1"/>
  <c r="G54" i="99" s="1"/>
  <c r="H54" i="99" s="1"/>
  <c r="D55" i="99"/>
  <c r="E55" i="99" s="1"/>
  <c r="F55" i="99" s="1"/>
  <c r="G55" i="99" s="1"/>
  <c r="H55" i="99" s="1"/>
  <c r="D56" i="99"/>
  <c r="E56" i="99" s="1"/>
  <c r="F56" i="99" s="1"/>
  <c r="G56" i="99" s="1"/>
  <c r="H56" i="99" s="1"/>
  <c r="D57" i="99"/>
  <c r="E57" i="99" s="1"/>
  <c r="F57" i="99" s="1"/>
  <c r="G57" i="99" s="1"/>
  <c r="H57" i="99" s="1"/>
  <c r="D58" i="99"/>
  <c r="E58" i="99" s="1"/>
  <c r="F58" i="99" s="1"/>
  <c r="G58" i="99" s="1"/>
  <c r="H58" i="99" s="1"/>
  <c r="D59" i="99"/>
  <c r="E59" i="99" s="1"/>
  <c r="F59" i="99" s="1"/>
  <c r="G59" i="99" s="1"/>
  <c r="H59" i="99" s="1"/>
  <c r="D60" i="99"/>
  <c r="E60" i="99" s="1"/>
  <c r="F60" i="99" s="1"/>
  <c r="G60" i="99" s="1"/>
  <c r="H60" i="99" s="1"/>
  <c r="D61" i="99"/>
  <c r="E61" i="99" s="1"/>
  <c r="F61" i="99" s="1"/>
  <c r="G61" i="99" s="1"/>
  <c r="H61" i="99" s="1"/>
  <c r="D62" i="99"/>
  <c r="E62" i="99" s="1"/>
  <c r="F62" i="99" s="1"/>
  <c r="G62" i="99" s="1"/>
  <c r="H62" i="99" s="1"/>
  <c r="D63" i="99"/>
  <c r="E63" i="99" s="1"/>
  <c r="F63" i="99" s="1"/>
  <c r="G63" i="99" s="1"/>
  <c r="H63" i="99" s="1"/>
  <c r="D64" i="99"/>
  <c r="E64" i="99" s="1"/>
  <c r="F64" i="99" s="1"/>
  <c r="G64" i="99" s="1"/>
  <c r="H64" i="99" s="1"/>
  <c r="D65" i="99"/>
  <c r="E65" i="99" s="1"/>
  <c r="F65" i="99" s="1"/>
  <c r="G65" i="99" s="1"/>
  <c r="H65" i="99" s="1"/>
  <c r="I65" i="99" s="1"/>
  <c r="J65" i="99" s="1"/>
  <c r="K65" i="99" s="1"/>
  <c r="L65" i="99" s="1"/>
  <c r="M65" i="99" s="1"/>
  <c r="D66" i="99"/>
  <c r="E66" i="99" s="1"/>
  <c r="F66" i="99" s="1"/>
  <c r="G66" i="99" s="1"/>
  <c r="H66" i="99" s="1"/>
  <c r="I66" i="99" s="1"/>
  <c r="J66" i="99" s="1"/>
  <c r="K66" i="99" s="1"/>
  <c r="L66" i="99" s="1"/>
  <c r="M66" i="99" s="1"/>
  <c r="D67" i="99"/>
  <c r="E67" i="99" s="1"/>
  <c r="F67" i="99" s="1"/>
  <c r="G67" i="99" s="1"/>
  <c r="H67" i="99" s="1"/>
  <c r="I67" i="99" s="1"/>
  <c r="J67" i="99" s="1"/>
  <c r="K67" i="99" s="1"/>
  <c r="L67" i="99" s="1"/>
  <c r="M67" i="99" s="1"/>
  <c r="D68" i="99"/>
  <c r="E68" i="99" s="1"/>
  <c r="F68" i="99" s="1"/>
  <c r="G68" i="99" s="1"/>
  <c r="H68" i="99" s="1"/>
  <c r="I68" i="99" s="1"/>
  <c r="J68" i="99" s="1"/>
  <c r="K68" i="99" s="1"/>
  <c r="L68" i="99" s="1"/>
  <c r="M68" i="99" s="1"/>
  <c r="D42" i="105"/>
  <c r="E42" i="105" s="1"/>
  <c r="F42" i="105" s="1"/>
  <c r="G42" i="105" s="1"/>
  <c r="H42" i="105" s="1"/>
  <c r="D43" i="105"/>
  <c r="E43" i="105" s="1"/>
  <c r="F43" i="105" s="1"/>
  <c r="G43" i="105" s="1"/>
  <c r="H43" i="105" s="1"/>
  <c r="D44" i="28"/>
  <c r="E44" i="28" s="1"/>
  <c r="F44" i="28" s="1"/>
  <c r="G44" i="28" s="1"/>
  <c r="D37" i="28"/>
  <c r="E37" i="28" s="1"/>
  <c r="F37" i="28" s="1"/>
  <c r="G37" i="28" s="1"/>
  <c r="D47" i="115"/>
  <c r="E47" i="115" s="1"/>
  <c r="F47" i="115" s="1"/>
  <c r="G47" i="115" s="1"/>
  <c r="H47" i="115" s="1"/>
  <c r="I47" i="115" s="1"/>
  <c r="J47" i="115" s="1"/>
  <c r="K47" i="115" s="1"/>
  <c r="M47" i="115" s="1"/>
  <c r="D41" i="105"/>
  <c r="E41" i="105" s="1"/>
  <c r="F41" i="105" s="1"/>
  <c r="G41" i="105" s="1"/>
  <c r="H41" i="105" s="1"/>
  <c r="I42" i="105" l="1"/>
  <c r="J42" i="105" s="1"/>
  <c r="K42" i="105" s="1"/>
  <c r="L42" i="105" s="1"/>
  <c r="M42" i="105" s="1"/>
  <c r="I57" i="99"/>
  <c r="J57" i="99" s="1"/>
  <c r="K57" i="99" s="1"/>
  <c r="L57" i="99" s="1"/>
  <c r="M57" i="99" s="1"/>
  <c r="H37" i="28"/>
  <c r="I37" i="28" s="1"/>
  <c r="I64" i="99"/>
  <c r="J64" i="99" s="1"/>
  <c r="K64" i="99" s="1"/>
  <c r="L64" i="99" s="1"/>
  <c r="M64" i="99" s="1"/>
  <c r="I60" i="99"/>
  <c r="J60" i="99" s="1"/>
  <c r="K60" i="99" s="1"/>
  <c r="L60" i="99" s="1"/>
  <c r="M60" i="99" s="1"/>
  <c r="I56" i="99"/>
  <c r="J56" i="99" s="1"/>
  <c r="K56" i="99" s="1"/>
  <c r="L56" i="99" s="1"/>
  <c r="M56" i="99" s="1"/>
  <c r="I52" i="99"/>
  <c r="J52" i="99" s="1"/>
  <c r="K52" i="99" s="1"/>
  <c r="L52" i="99" s="1"/>
  <c r="M52" i="99" s="1"/>
  <c r="I61" i="99"/>
  <c r="J61" i="99" s="1"/>
  <c r="K61" i="99" s="1"/>
  <c r="L61" i="99" s="1"/>
  <c r="M61" i="99" s="1"/>
  <c r="I41" i="105"/>
  <c r="J41" i="105" s="1"/>
  <c r="K41" i="105" s="1"/>
  <c r="L41" i="105" s="1"/>
  <c r="M41" i="105" s="1"/>
  <c r="H44" i="28"/>
  <c r="I44" i="28" s="1"/>
  <c r="I63" i="99"/>
  <c r="J63" i="99" s="1"/>
  <c r="K63" i="99" s="1"/>
  <c r="L63" i="99" s="1"/>
  <c r="M63" i="99" s="1"/>
  <c r="I59" i="99"/>
  <c r="J59" i="99" s="1"/>
  <c r="K59" i="99" s="1"/>
  <c r="L59" i="99" s="1"/>
  <c r="M59" i="99" s="1"/>
  <c r="I55" i="99"/>
  <c r="J55" i="99" s="1"/>
  <c r="K55" i="99" s="1"/>
  <c r="L55" i="99" s="1"/>
  <c r="M55" i="99" s="1"/>
  <c r="I32" i="88"/>
  <c r="J32" i="88" s="1"/>
  <c r="K32" i="88" s="1"/>
  <c r="I53" i="99"/>
  <c r="J53" i="99" s="1"/>
  <c r="K53" i="99" s="1"/>
  <c r="L53" i="99" s="1"/>
  <c r="M53" i="99" s="1"/>
  <c r="I43" i="105"/>
  <c r="J43" i="105" s="1"/>
  <c r="K43" i="105" s="1"/>
  <c r="L43" i="105" s="1"/>
  <c r="M43" i="105" s="1"/>
  <c r="I62" i="99"/>
  <c r="J62" i="99" s="1"/>
  <c r="K62" i="99" s="1"/>
  <c r="L62" i="99" s="1"/>
  <c r="M62" i="99" s="1"/>
  <c r="I58" i="99"/>
  <c r="J58" i="99" s="1"/>
  <c r="K58" i="99" s="1"/>
  <c r="L58" i="99" s="1"/>
  <c r="M58" i="99" s="1"/>
  <c r="I54" i="99"/>
  <c r="J54" i="99" s="1"/>
  <c r="K54" i="99" s="1"/>
  <c r="L54" i="99" s="1"/>
  <c r="M54" i="99" s="1"/>
  <c r="I33" i="88"/>
  <c r="J33" i="88" s="1"/>
  <c r="K33" i="88" s="1"/>
  <c r="I27" i="122"/>
  <c r="I28" i="119"/>
  <c r="R59" i="123"/>
  <c r="R58" i="123"/>
  <c r="R28" i="123"/>
  <c r="R52" i="120"/>
  <c r="R50" i="120"/>
  <c r="R48" i="120"/>
  <c r="R46" i="120"/>
  <c r="R44" i="120"/>
  <c r="R42" i="120"/>
  <c r="R55" i="120"/>
  <c r="R51" i="120"/>
  <c r="R49" i="120"/>
  <c r="R47" i="120"/>
  <c r="R45" i="120"/>
  <c r="R43" i="120"/>
  <c r="R27" i="120"/>
  <c r="R53" i="120"/>
  <c r="R54" i="120"/>
  <c r="R29" i="120"/>
  <c r="R28" i="120"/>
  <c r="R30" i="120"/>
  <c r="R73" i="121"/>
  <c r="R72" i="121"/>
  <c r="R70" i="121"/>
  <c r="R69" i="121"/>
  <c r="R71" i="121"/>
  <c r="D45" i="3"/>
  <c r="E45" i="3" s="1"/>
  <c r="F45" i="3" s="1"/>
  <c r="G45" i="3" s="1"/>
  <c r="H45" i="3" s="1"/>
  <c r="I45" i="3" s="1"/>
  <c r="J45" i="3" s="1"/>
  <c r="K45" i="3" s="1"/>
  <c r="L45" i="3" s="1"/>
  <c r="M45" i="3" s="1"/>
  <c r="N45" i="3" s="1"/>
  <c r="D44" i="3"/>
  <c r="E44" i="3" s="1"/>
  <c r="F44" i="3" s="1"/>
  <c r="G44" i="3" s="1"/>
  <c r="H44" i="3" s="1"/>
  <c r="I44" i="3" s="1"/>
  <c r="J44" i="3" s="1"/>
  <c r="K44" i="3" s="1"/>
  <c r="L44" i="3" s="1"/>
  <c r="M44" i="3" s="1"/>
  <c r="N44" i="3" s="1"/>
  <c r="P29" i="3"/>
  <c r="P26" i="3"/>
  <c r="D31" i="2"/>
  <c r="E31" i="2" s="1"/>
  <c r="F31" i="2" s="1"/>
  <c r="G31" i="2" s="1"/>
  <c r="H31" i="2" s="1"/>
  <c r="D30" i="2"/>
  <c r="E30" i="2" s="1"/>
  <c r="F30" i="2" s="1"/>
  <c r="G30" i="2" s="1"/>
  <c r="H30" i="2" s="1"/>
  <c r="P28" i="2"/>
  <c r="P29" i="2"/>
  <c r="D29" i="37"/>
  <c r="E29" i="37" s="1"/>
  <c r="F29" i="37" s="1"/>
  <c r="G29" i="37" s="1"/>
  <c r="H29" i="37" s="1"/>
  <c r="I29" i="37" s="1"/>
  <c r="J29" i="37" s="1"/>
  <c r="K29" i="37" s="1"/>
  <c r="L29" i="37" s="1"/>
  <c r="M29" i="37" s="1"/>
  <c r="D28" i="37"/>
  <c r="E28" i="37" s="1"/>
  <c r="F28" i="37" s="1"/>
  <c r="G28" i="37" s="1"/>
  <c r="H28" i="37" s="1"/>
  <c r="I28" i="37" s="1"/>
  <c r="J28" i="37" s="1"/>
  <c r="K28" i="37" s="1"/>
  <c r="L28" i="37" s="1"/>
  <c r="M28" i="37" s="1"/>
  <c r="O26" i="37"/>
  <c r="N26" i="29"/>
  <c r="J27" i="122" l="1"/>
  <c r="K27" i="122" s="1"/>
  <c r="L27" i="122" s="1"/>
  <c r="M27" i="122" s="1"/>
  <c r="N27" i="122" s="1"/>
  <c r="O27" i="122" s="1"/>
  <c r="J44" i="28"/>
  <c r="K44" i="28" s="1"/>
  <c r="L44" i="28" s="1"/>
  <c r="M44" i="28" s="1"/>
  <c r="J28" i="119"/>
  <c r="K28" i="119" s="1"/>
  <c r="L28" i="119" s="1"/>
  <c r="M28" i="119" s="1"/>
  <c r="N28" i="119" s="1"/>
  <c r="O28" i="119" s="1"/>
  <c r="I31" i="2"/>
  <c r="I30" i="2"/>
  <c r="J37" i="28"/>
  <c r="K37" i="28" s="1"/>
  <c r="L37" i="28" s="1"/>
  <c r="M37" i="28" s="1"/>
  <c r="R57" i="120"/>
  <c r="Q26" i="120"/>
  <c r="R26" i="120" s="1"/>
  <c r="R56" i="120"/>
  <c r="D38" i="28"/>
  <c r="E38" i="28" s="1"/>
  <c r="F38" i="28" s="1"/>
  <c r="G38" i="28" s="1"/>
  <c r="D36" i="28"/>
  <c r="E36" i="28" s="1"/>
  <c r="F36" i="28" s="1"/>
  <c r="G36" i="28" s="1"/>
  <c r="Q28" i="119" l="1"/>
  <c r="R28" i="119" s="1"/>
  <c r="H38" i="28"/>
  <c r="I38" i="28" s="1"/>
  <c r="H36" i="28"/>
  <c r="I36" i="28" s="1"/>
  <c r="J30" i="2"/>
  <c r="K30" i="2" s="1"/>
  <c r="L30" i="2" s="1"/>
  <c r="M30" i="2" s="1"/>
  <c r="N30" i="2" s="1"/>
  <c r="J31" i="2"/>
  <c r="K31" i="2" s="1"/>
  <c r="L31" i="2" s="1"/>
  <c r="M31" i="2" s="1"/>
  <c r="N31" i="2" s="1"/>
  <c r="Q27" i="122"/>
  <c r="R27" i="122" s="1"/>
  <c r="A30" i="116"/>
  <c r="A31" i="116"/>
  <c r="A32" i="116"/>
  <c r="A33" i="116"/>
  <c r="A34" i="116"/>
  <c r="A35" i="116"/>
  <c r="A36" i="116"/>
  <c r="A37" i="116"/>
  <c r="A38" i="116"/>
  <c r="A39" i="116"/>
  <c r="A40" i="116"/>
  <c r="A41" i="116"/>
  <c r="A42" i="116"/>
  <c r="A43" i="116"/>
  <c r="A44" i="116"/>
  <c r="L22" i="116"/>
  <c r="L28" i="116" s="1"/>
  <c r="C23" i="116"/>
  <c r="D23" i="116" s="1"/>
  <c r="E23" i="116" s="1"/>
  <c r="F23" i="116" s="1"/>
  <c r="G23" i="116" s="1"/>
  <c r="H23" i="116" s="1"/>
  <c r="I23" i="116" s="1"/>
  <c r="J23" i="116" s="1"/>
  <c r="K23" i="116" s="1"/>
  <c r="M25" i="116"/>
  <c r="O25" i="116"/>
  <c r="Q25" i="116" s="1"/>
  <c r="M26" i="116"/>
  <c r="M27" i="116"/>
  <c r="A28" i="116"/>
  <c r="M28" i="116"/>
  <c r="A29" i="116"/>
  <c r="M29" i="116"/>
  <c r="L29" i="116"/>
  <c r="M30" i="116"/>
  <c r="M31" i="116"/>
  <c r="L31" i="116"/>
  <c r="M32" i="116"/>
  <c r="M33" i="116"/>
  <c r="L33" i="116"/>
  <c r="M34" i="116"/>
  <c r="M35" i="116"/>
  <c r="L35" i="116"/>
  <c r="M36" i="116"/>
  <c r="M37" i="116"/>
  <c r="L37" i="116"/>
  <c r="M38" i="116"/>
  <c r="M39" i="116"/>
  <c r="L39" i="116"/>
  <c r="M40" i="116"/>
  <c r="M41" i="116"/>
  <c r="L41" i="116"/>
  <c r="M42" i="116"/>
  <c r="M43" i="116"/>
  <c r="L43" i="116"/>
  <c r="M44" i="116"/>
  <c r="E51" i="116"/>
  <c r="L22" i="115"/>
  <c r="L34" i="115" s="1"/>
  <c r="C23" i="115"/>
  <c r="D23" i="115" s="1"/>
  <c r="E23" i="115" s="1"/>
  <c r="F23" i="115" s="1"/>
  <c r="G23" i="115" s="1"/>
  <c r="H23" i="115" s="1"/>
  <c r="I23" i="115" s="1"/>
  <c r="J23" i="115" s="1"/>
  <c r="K23" i="115" s="1"/>
  <c r="M25" i="115"/>
  <c r="O25" i="115"/>
  <c r="Q25" i="115" s="1"/>
  <c r="M26" i="115"/>
  <c r="D28" i="115"/>
  <c r="E28" i="115" s="1"/>
  <c r="F28" i="115" s="1"/>
  <c r="G28" i="115" s="1"/>
  <c r="A29" i="115"/>
  <c r="D29" i="115"/>
  <c r="E29" i="115" s="1"/>
  <c r="F29" i="115" s="1"/>
  <c r="G29" i="115" s="1"/>
  <c r="A30" i="115"/>
  <c r="M30" i="115"/>
  <c r="A31" i="115"/>
  <c r="M31" i="115"/>
  <c r="A32" i="115"/>
  <c r="M32" i="115"/>
  <c r="A33" i="115"/>
  <c r="M33" i="115"/>
  <c r="A34" i="115"/>
  <c r="M34" i="115"/>
  <c r="A35" i="115"/>
  <c r="M35" i="115"/>
  <c r="L35" i="115"/>
  <c r="A36" i="115"/>
  <c r="M36" i="115"/>
  <c r="A37" i="115"/>
  <c r="M37" i="115"/>
  <c r="A38" i="115"/>
  <c r="D38" i="115"/>
  <c r="E38" i="115" s="1"/>
  <c r="F38" i="115" s="1"/>
  <c r="G38" i="115" s="1"/>
  <c r="A39" i="115"/>
  <c r="D39" i="115"/>
  <c r="E39" i="115" s="1"/>
  <c r="F39" i="115" s="1"/>
  <c r="G39" i="115" s="1"/>
  <c r="A40" i="115"/>
  <c r="D40" i="115"/>
  <c r="E40" i="115" s="1"/>
  <c r="F40" i="115" s="1"/>
  <c r="G40" i="115" s="1"/>
  <c r="A41" i="115"/>
  <c r="M41" i="115"/>
  <c r="A42" i="115"/>
  <c r="M42" i="115"/>
  <c r="A43" i="115"/>
  <c r="M43" i="115"/>
  <c r="A44" i="115"/>
  <c r="M44" i="115"/>
  <c r="A45" i="115"/>
  <c r="D45" i="115"/>
  <c r="E45" i="115" s="1"/>
  <c r="F45" i="115" s="1"/>
  <c r="G45" i="115" s="1"/>
  <c r="H45" i="115" s="1"/>
  <c r="I45" i="115" s="1"/>
  <c r="J45" i="115" s="1"/>
  <c r="K45" i="115" s="1"/>
  <c r="M45" i="115" s="1"/>
  <c r="A46" i="115"/>
  <c r="D46" i="115"/>
  <c r="E46" i="115" s="1"/>
  <c r="F46" i="115" s="1"/>
  <c r="G46" i="115" s="1"/>
  <c r="H46" i="115" s="1"/>
  <c r="I46" i="115" s="1"/>
  <c r="J46" i="115" s="1"/>
  <c r="A47" i="115"/>
  <c r="E55" i="115"/>
  <c r="H29" i="115" l="1"/>
  <c r="I29" i="115" s="1"/>
  <c r="J29" i="115" s="1"/>
  <c r="K29" i="115" s="1"/>
  <c r="J36" i="28"/>
  <c r="K36" i="28" s="1"/>
  <c r="L36" i="28" s="1"/>
  <c r="M36" i="28" s="1"/>
  <c r="H39" i="115"/>
  <c r="I39" i="115" s="1"/>
  <c r="J39" i="115" s="1"/>
  <c r="K39" i="115" s="1"/>
  <c r="H40" i="115"/>
  <c r="I40" i="115" s="1"/>
  <c r="J40" i="115" s="1"/>
  <c r="K40" i="115" s="1"/>
  <c r="H38" i="115"/>
  <c r="I38" i="115" s="1"/>
  <c r="J38" i="115" s="1"/>
  <c r="K38" i="115" s="1"/>
  <c r="L45" i="115"/>
  <c r="N45" i="115" s="1"/>
  <c r="H28" i="115"/>
  <c r="I28" i="115" s="1"/>
  <c r="J28" i="115" s="1"/>
  <c r="K28" i="115" s="1"/>
  <c r="J38" i="28"/>
  <c r="K38" i="28" s="1"/>
  <c r="L38" i="28" s="1"/>
  <c r="M38" i="28" s="1"/>
  <c r="L44" i="116"/>
  <c r="L42" i="116"/>
  <c r="N42" i="116" s="1"/>
  <c r="L40" i="116"/>
  <c r="N40" i="116" s="1"/>
  <c r="L38" i="116"/>
  <c r="N38" i="116" s="1"/>
  <c r="L36" i="116"/>
  <c r="N36" i="116" s="1"/>
  <c r="L34" i="116"/>
  <c r="N34" i="116" s="1"/>
  <c r="L32" i="116"/>
  <c r="N32" i="116" s="1"/>
  <c r="L30" i="116"/>
  <c r="N30" i="116" s="1"/>
  <c r="L27" i="116"/>
  <c r="N27" i="116" s="1"/>
  <c r="L46" i="115"/>
  <c r="N46" i="115" s="1"/>
  <c r="L39" i="115"/>
  <c r="L36" i="115"/>
  <c r="N36" i="115" s="1"/>
  <c r="L30" i="115"/>
  <c r="N30" i="115" s="1"/>
  <c r="L29" i="115"/>
  <c r="L43" i="115"/>
  <c r="N43" i="115" s="1"/>
  <c r="L40" i="115"/>
  <c r="L37" i="115"/>
  <c r="N37" i="115" s="1"/>
  <c r="L31" i="115"/>
  <c r="N31" i="115" s="1"/>
  <c r="L47" i="115"/>
  <c r="N47" i="115" s="1"/>
  <c r="L44" i="115"/>
  <c r="N44" i="115" s="1"/>
  <c r="L41" i="115"/>
  <c r="N41" i="115" s="1"/>
  <c r="N35" i="115"/>
  <c r="L42" i="115"/>
  <c r="N42" i="115" s="1"/>
  <c r="L38" i="115"/>
  <c r="L33" i="115"/>
  <c r="N33" i="115" s="1"/>
  <c r="L32" i="115"/>
  <c r="N32" i="115" s="1"/>
  <c r="L28" i="115"/>
  <c r="N34" i="115"/>
  <c r="N44" i="116"/>
  <c r="N29" i="116"/>
  <c r="N43" i="116"/>
  <c r="N39" i="116"/>
  <c r="N33" i="116"/>
  <c r="N31" i="116"/>
  <c r="N41" i="116"/>
  <c r="N37" i="116"/>
  <c r="N35" i="116"/>
  <c r="N28" i="116"/>
  <c r="L22" i="114"/>
  <c r="L27" i="114" s="1"/>
  <c r="C23" i="114"/>
  <c r="D23" i="114" s="1"/>
  <c r="E23" i="114" s="1"/>
  <c r="F23" i="114" s="1"/>
  <c r="G23" i="114" s="1"/>
  <c r="H23" i="114" s="1"/>
  <c r="I23" i="114" s="1"/>
  <c r="J23" i="114" s="1"/>
  <c r="K23" i="114" s="1"/>
  <c r="M25" i="114"/>
  <c r="O25" i="114"/>
  <c r="Q25" i="114" s="1"/>
  <c r="M26" i="114"/>
  <c r="D27" i="114"/>
  <c r="E27" i="114" s="1"/>
  <c r="F27" i="114" s="1"/>
  <c r="A28" i="114"/>
  <c r="M28" i="114"/>
  <c r="L28" i="114"/>
  <c r="A29" i="114"/>
  <c r="M29" i="114"/>
  <c r="A30" i="114"/>
  <c r="M30" i="114"/>
  <c r="A31" i="114"/>
  <c r="M31" i="114"/>
  <c r="A32" i="114"/>
  <c r="M32" i="114"/>
  <c r="A33" i="114"/>
  <c r="D33" i="114"/>
  <c r="E33" i="114" s="1"/>
  <c r="F33" i="114" s="1"/>
  <c r="A34" i="114"/>
  <c r="D34" i="114"/>
  <c r="E34" i="114" s="1"/>
  <c r="F34" i="114" s="1"/>
  <c r="A35" i="114"/>
  <c r="D35" i="114"/>
  <c r="E35" i="114" s="1"/>
  <c r="F35" i="114" s="1"/>
  <c r="A36" i="114"/>
  <c r="D36" i="114"/>
  <c r="E36" i="114" s="1"/>
  <c r="F36" i="114" s="1"/>
  <c r="A37" i="114"/>
  <c r="D37" i="114"/>
  <c r="E37" i="114" s="1"/>
  <c r="F37" i="114" s="1"/>
  <c r="E44" i="114"/>
  <c r="O22" i="113"/>
  <c r="O26" i="113" s="1"/>
  <c r="C23" i="113"/>
  <c r="D23" i="113" s="1"/>
  <c r="E23" i="113" s="1"/>
  <c r="F23" i="113" s="1"/>
  <c r="G23" i="113" s="1"/>
  <c r="H23" i="113" s="1"/>
  <c r="I23" i="113" s="1"/>
  <c r="J23" i="113" s="1"/>
  <c r="K23" i="113" s="1"/>
  <c r="L23" i="113" s="1"/>
  <c r="M23" i="113" s="1"/>
  <c r="N23" i="113" s="1"/>
  <c r="P26" i="113"/>
  <c r="A27" i="113"/>
  <c r="P27" i="113"/>
  <c r="A28" i="113"/>
  <c r="P28" i="113"/>
  <c r="A29" i="113"/>
  <c r="P29" i="113"/>
  <c r="A30" i="113"/>
  <c r="P30" i="113"/>
  <c r="A31" i="113"/>
  <c r="P31" i="113"/>
  <c r="A32" i="113"/>
  <c r="P32" i="113"/>
  <c r="A33" i="113"/>
  <c r="P33" i="113"/>
  <c r="A34" i="113"/>
  <c r="P34" i="113"/>
  <c r="A35" i="113"/>
  <c r="P35" i="113"/>
  <c r="A36" i="113"/>
  <c r="P36" i="113"/>
  <c r="A37" i="113"/>
  <c r="P37" i="113"/>
  <c r="A38" i="113"/>
  <c r="P38" i="113"/>
  <c r="A39" i="113"/>
  <c r="P39" i="113"/>
  <c r="A40" i="113"/>
  <c r="P40" i="113"/>
  <c r="A41" i="113"/>
  <c r="P41" i="113"/>
  <c r="A42" i="113"/>
  <c r="P42" i="113"/>
  <c r="A43" i="113"/>
  <c r="P43" i="113"/>
  <c r="A44" i="113"/>
  <c r="P44" i="113"/>
  <c r="A45" i="113"/>
  <c r="P45" i="113"/>
  <c r="O45" i="113"/>
  <c r="E53" i="113"/>
  <c r="O22" i="112"/>
  <c r="O28" i="112" s="1"/>
  <c r="C23" i="112"/>
  <c r="D23" i="112" s="1"/>
  <c r="E23" i="112" s="1"/>
  <c r="F23" i="112" s="1"/>
  <c r="G23" i="112" s="1"/>
  <c r="H23" i="112" s="1"/>
  <c r="I23" i="112" s="1"/>
  <c r="J23" i="112" s="1"/>
  <c r="K23" i="112" s="1"/>
  <c r="L23" i="112" s="1"/>
  <c r="M23" i="112" s="1"/>
  <c r="N23" i="112" s="1"/>
  <c r="P25" i="112"/>
  <c r="R25" i="112"/>
  <c r="P26" i="112"/>
  <c r="P28" i="112"/>
  <c r="A29" i="112"/>
  <c r="P29" i="112"/>
  <c r="O29" i="112"/>
  <c r="A30" i="112"/>
  <c r="P30" i="112"/>
  <c r="A31" i="112"/>
  <c r="P31" i="112"/>
  <c r="A32" i="112"/>
  <c r="P32" i="112"/>
  <c r="A33" i="112"/>
  <c r="P33" i="112"/>
  <c r="O33" i="112"/>
  <c r="A34" i="112"/>
  <c r="P34" i="112"/>
  <c r="A35" i="112"/>
  <c r="P35" i="112"/>
  <c r="A36" i="112"/>
  <c r="D36" i="112"/>
  <c r="E36" i="112" s="1"/>
  <c r="F36" i="112" s="1"/>
  <c r="G36" i="112" s="1"/>
  <c r="H36" i="112" s="1"/>
  <c r="A37" i="112"/>
  <c r="P37" i="112"/>
  <c r="O37" i="112"/>
  <c r="A38" i="112"/>
  <c r="P38" i="112"/>
  <c r="A39" i="112"/>
  <c r="P39" i="112"/>
  <c r="A40" i="112"/>
  <c r="P40" i="112"/>
  <c r="A41" i="112"/>
  <c r="P41" i="112"/>
  <c r="O41" i="112"/>
  <c r="A42" i="112"/>
  <c r="P42" i="112"/>
  <c r="A43" i="112"/>
  <c r="P43" i="112"/>
  <c r="A44" i="112"/>
  <c r="P44" i="112"/>
  <c r="A45" i="112"/>
  <c r="P45" i="112"/>
  <c r="O45" i="112"/>
  <c r="A46" i="112"/>
  <c r="P46" i="112"/>
  <c r="A47" i="112"/>
  <c r="P47" i="112"/>
  <c r="A48" i="112"/>
  <c r="P48" i="112"/>
  <c r="A49" i="112"/>
  <c r="P49" i="112"/>
  <c r="O49" i="112"/>
  <c r="A50" i="112"/>
  <c r="P50" i="112"/>
  <c r="A51" i="112"/>
  <c r="P51" i="112"/>
  <c r="A52" i="112"/>
  <c r="P52" i="112"/>
  <c r="E60" i="112"/>
  <c r="O22" i="111"/>
  <c r="O43" i="111" s="1"/>
  <c r="Q43" i="111" s="1"/>
  <c r="C23" i="111"/>
  <c r="D23" i="111" s="1"/>
  <c r="E23" i="111" s="1"/>
  <c r="F23" i="111" s="1"/>
  <c r="G23" i="111" s="1"/>
  <c r="H23" i="111" s="1"/>
  <c r="I23" i="111" s="1"/>
  <c r="J23" i="111" s="1"/>
  <c r="K23" i="111" s="1"/>
  <c r="L23" i="111" s="1"/>
  <c r="M23" i="111" s="1"/>
  <c r="N23" i="111" s="1"/>
  <c r="P25" i="111"/>
  <c r="P26" i="111"/>
  <c r="P27" i="111"/>
  <c r="A28" i="111"/>
  <c r="P28" i="111"/>
  <c r="A29" i="111"/>
  <c r="P29" i="111"/>
  <c r="A30" i="111"/>
  <c r="A31" i="111"/>
  <c r="P31" i="111"/>
  <c r="A32" i="111"/>
  <c r="P32" i="111"/>
  <c r="A33" i="111"/>
  <c r="P33" i="111"/>
  <c r="A34" i="111"/>
  <c r="P34" i="111"/>
  <c r="A35" i="111"/>
  <c r="A36" i="111"/>
  <c r="A37" i="111"/>
  <c r="A38" i="111"/>
  <c r="A39" i="111"/>
  <c r="A40" i="111"/>
  <c r="P40" i="111"/>
  <c r="A41" i="111"/>
  <c r="P41" i="111"/>
  <c r="A42" i="111"/>
  <c r="D42" i="111"/>
  <c r="E42" i="111" s="1"/>
  <c r="F42" i="111" s="1"/>
  <c r="G42" i="111" s="1"/>
  <c r="H42" i="111" s="1"/>
  <c r="I42" i="111" s="1"/>
  <c r="J42" i="111" s="1"/>
  <c r="K42" i="111" s="1"/>
  <c r="L42" i="111" s="1"/>
  <c r="M42" i="111" s="1"/>
  <c r="N42" i="111" s="1"/>
  <c r="P42" i="111" s="1"/>
  <c r="E50" i="111"/>
  <c r="O22" i="110"/>
  <c r="C23" i="110"/>
  <c r="D23" i="110" s="1"/>
  <c r="E23" i="110" s="1"/>
  <c r="F23" i="110" s="1"/>
  <c r="G23" i="110" s="1"/>
  <c r="H23" i="110" s="1"/>
  <c r="I23" i="110" s="1"/>
  <c r="J23" i="110" s="1"/>
  <c r="K23" i="110" s="1"/>
  <c r="L23" i="110" s="1"/>
  <c r="M23" i="110" s="1"/>
  <c r="N23" i="110" s="1"/>
  <c r="P25" i="110"/>
  <c r="R25" i="110"/>
  <c r="P28" i="110"/>
  <c r="D29" i="110"/>
  <c r="E29" i="110" s="1"/>
  <c r="F29" i="110" s="1"/>
  <c r="G29" i="110" s="1"/>
  <c r="H29" i="110" s="1"/>
  <c r="A30" i="110"/>
  <c r="D30" i="110"/>
  <c r="E30" i="110" s="1"/>
  <c r="F30" i="110" s="1"/>
  <c r="G30" i="110" s="1"/>
  <c r="H30" i="110" s="1"/>
  <c r="A31" i="110"/>
  <c r="D31" i="110"/>
  <c r="E31" i="110" s="1"/>
  <c r="F31" i="110" s="1"/>
  <c r="G31" i="110" s="1"/>
  <c r="H31" i="110" s="1"/>
  <c r="A32" i="110"/>
  <c r="D32" i="110"/>
  <c r="E32" i="110" s="1"/>
  <c r="F32" i="110" s="1"/>
  <c r="G32" i="110" s="1"/>
  <c r="H32" i="110" s="1"/>
  <c r="A33" i="110"/>
  <c r="A34" i="110"/>
  <c r="P34" i="110"/>
  <c r="Q34" i="110" s="1"/>
  <c r="A35" i="110"/>
  <c r="P35" i="110"/>
  <c r="Q35" i="110" s="1"/>
  <c r="A36" i="110"/>
  <c r="P36" i="110"/>
  <c r="Q36" i="110" s="1"/>
  <c r="A37" i="110"/>
  <c r="P37" i="110"/>
  <c r="Q37" i="110" s="1"/>
  <c r="A38" i="110"/>
  <c r="P38" i="110"/>
  <c r="Q38" i="110" s="1"/>
  <c r="A39" i="110"/>
  <c r="P39" i="110"/>
  <c r="Q39" i="110" s="1"/>
  <c r="A40" i="110"/>
  <c r="A41" i="110"/>
  <c r="P41" i="110"/>
  <c r="Q41" i="110" s="1"/>
  <c r="A42" i="110"/>
  <c r="P42" i="110"/>
  <c r="Q42" i="110" s="1"/>
  <c r="A43" i="110"/>
  <c r="P43" i="110"/>
  <c r="Q43" i="110" s="1"/>
  <c r="A44" i="110"/>
  <c r="P44" i="110"/>
  <c r="Q44" i="110" s="1"/>
  <c r="A45" i="110"/>
  <c r="P45" i="110"/>
  <c r="Q45" i="110" s="1"/>
  <c r="A46" i="110"/>
  <c r="P46" i="110"/>
  <c r="Q46" i="110" s="1"/>
  <c r="A47" i="110"/>
  <c r="P47" i="110"/>
  <c r="Q47" i="110" s="1"/>
  <c r="E53" i="110"/>
  <c r="D27" i="21"/>
  <c r="E27" i="21" s="1"/>
  <c r="F27" i="21" s="1"/>
  <c r="G27" i="21" s="1"/>
  <c r="M25" i="21"/>
  <c r="O34" i="113" l="1"/>
  <c r="O37" i="113"/>
  <c r="Q37" i="113" s="1"/>
  <c r="O41" i="113"/>
  <c r="Q41" i="113" s="1"/>
  <c r="L35" i="114"/>
  <c r="O51" i="112"/>
  <c r="O47" i="112"/>
  <c r="O43" i="112"/>
  <c r="O39" i="112"/>
  <c r="O35" i="112"/>
  <c r="O31" i="112"/>
  <c r="O52" i="112"/>
  <c r="O48" i="112"/>
  <c r="Q48" i="112" s="1"/>
  <c r="O44" i="112"/>
  <c r="Q44" i="112" s="1"/>
  <c r="O40" i="112"/>
  <c r="O36" i="112"/>
  <c r="O32" i="112"/>
  <c r="Q32" i="112" s="1"/>
  <c r="O50" i="112"/>
  <c r="O46" i="112"/>
  <c r="O42" i="112"/>
  <c r="Q42" i="112" s="1"/>
  <c r="O38" i="112"/>
  <c r="O34" i="112"/>
  <c r="O30" i="112"/>
  <c r="Q30" i="112" s="1"/>
  <c r="L31" i="114"/>
  <c r="H27" i="21"/>
  <c r="I27" i="21" s="1"/>
  <c r="J27" i="21" s="1"/>
  <c r="K27" i="21" s="1"/>
  <c r="I32" i="110"/>
  <c r="I30" i="110"/>
  <c r="Q45" i="113"/>
  <c r="O42" i="113"/>
  <c r="O38" i="113"/>
  <c r="Q38" i="113" s="1"/>
  <c r="O28" i="113"/>
  <c r="Q28" i="113" s="1"/>
  <c r="L36" i="114"/>
  <c r="G35" i="114"/>
  <c r="H35" i="114" s="1"/>
  <c r="I35" i="114" s="1"/>
  <c r="J35" i="114" s="1"/>
  <c r="K35" i="114" s="1"/>
  <c r="L32" i="114"/>
  <c r="N32" i="114" s="1"/>
  <c r="M40" i="115"/>
  <c r="G34" i="114"/>
  <c r="H34" i="114" s="1"/>
  <c r="I34" i="114" s="1"/>
  <c r="J34" i="114" s="1"/>
  <c r="K34" i="114" s="1"/>
  <c r="N40" i="115"/>
  <c r="M28" i="115"/>
  <c r="N28" i="115" s="1"/>
  <c r="I36" i="112"/>
  <c r="O43" i="113"/>
  <c r="Q43" i="113" s="1"/>
  <c r="O39" i="113"/>
  <c r="O32" i="113"/>
  <c r="Q32" i="113" s="1"/>
  <c r="O29" i="113"/>
  <c r="Q29" i="113" s="1"/>
  <c r="L37" i="114"/>
  <c r="G36" i="114"/>
  <c r="H36" i="114" s="1"/>
  <c r="I36" i="114" s="1"/>
  <c r="J36" i="114" s="1"/>
  <c r="K36" i="114" s="1"/>
  <c r="L33" i="114"/>
  <c r="I31" i="110"/>
  <c r="I29" i="110"/>
  <c r="O44" i="113"/>
  <c r="Q44" i="113" s="1"/>
  <c r="O40" i="113"/>
  <c r="Q40" i="113" s="1"/>
  <c r="O36" i="113"/>
  <c r="O33" i="113"/>
  <c r="Q33" i="113" s="1"/>
  <c r="O30" i="113"/>
  <c r="Q30" i="113" s="1"/>
  <c r="G37" i="114"/>
  <c r="H37" i="114" s="1"/>
  <c r="I37" i="114" s="1"/>
  <c r="J37" i="114" s="1"/>
  <c r="K37" i="114" s="1"/>
  <c r="L34" i="114"/>
  <c r="G33" i="114"/>
  <c r="H33" i="114" s="1"/>
  <c r="I33" i="114" s="1"/>
  <c r="J33" i="114" s="1"/>
  <c r="K33" i="114" s="1"/>
  <c r="L30" i="114"/>
  <c r="G27" i="114"/>
  <c r="H27" i="114" s="1"/>
  <c r="I27" i="114" s="1"/>
  <c r="J27" i="114" s="1"/>
  <c r="K27" i="114" s="1"/>
  <c r="M38" i="115"/>
  <c r="N38" i="115" s="1"/>
  <c r="M39" i="115"/>
  <c r="N39" i="115" s="1"/>
  <c r="M29" i="115"/>
  <c r="N29" i="115" s="1"/>
  <c r="Q51" i="112"/>
  <c r="Q47" i="112"/>
  <c r="Q43" i="112"/>
  <c r="Q39" i="112"/>
  <c r="Q35" i="112"/>
  <c r="Q31" i="112"/>
  <c r="O37" i="111"/>
  <c r="O27" i="111"/>
  <c r="Q27" i="111" s="1"/>
  <c r="O41" i="111"/>
  <c r="Q41" i="111" s="1"/>
  <c r="O38" i="111"/>
  <c r="O42" i="111"/>
  <c r="O39" i="111"/>
  <c r="P35" i="111"/>
  <c r="P37" i="111"/>
  <c r="P38" i="111"/>
  <c r="P36" i="111"/>
  <c r="P30" i="111"/>
  <c r="P39" i="111"/>
  <c r="O40" i="111"/>
  <c r="Q40" i="111" s="1"/>
  <c r="O35" i="113"/>
  <c r="Q35" i="113" s="1"/>
  <c r="O31" i="113"/>
  <c r="Q31" i="113" s="1"/>
  <c r="O27" i="113"/>
  <c r="Q27" i="113" s="1"/>
  <c r="L29" i="114"/>
  <c r="O33" i="111"/>
  <c r="Q33" i="111" s="1"/>
  <c r="O35" i="111"/>
  <c r="O30" i="111"/>
  <c r="O36" i="111"/>
  <c r="O34" i="111"/>
  <c r="Q34" i="111" s="1"/>
  <c r="O31" i="111"/>
  <c r="Q31" i="111" s="1"/>
  <c r="O29" i="111"/>
  <c r="Q29" i="111" s="1"/>
  <c r="Q52" i="112"/>
  <c r="Q40" i="112"/>
  <c r="Q28" i="112"/>
  <c r="Q42" i="113"/>
  <c r="Q34" i="113"/>
  <c r="Q26" i="113"/>
  <c r="O32" i="111"/>
  <c r="Q32" i="111" s="1"/>
  <c r="O28" i="111"/>
  <c r="Q28" i="111" s="1"/>
  <c r="Q42" i="111"/>
  <c r="N29" i="114"/>
  <c r="N30" i="114"/>
  <c r="N31" i="114"/>
  <c r="N28" i="114"/>
  <c r="Q36" i="113"/>
  <c r="Q39" i="113"/>
  <c r="Q50" i="112"/>
  <c r="Q46" i="112"/>
  <c r="Q45" i="112"/>
  <c r="Q34" i="112"/>
  <c r="Q29" i="112"/>
  <c r="Q49" i="112"/>
  <c r="Q41" i="112"/>
  <c r="Q38" i="112"/>
  <c r="Q33" i="112"/>
  <c r="Q37" i="112"/>
  <c r="Q37" i="111" l="1"/>
  <c r="Q36" i="111"/>
  <c r="J31" i="110"/>
  <c r="K31" i="110" s="1"/>
  <c r="L31" i="110" s="1"/>
  <c r="M31" i="110" s="1"/>
  <c r="N31" i="110" s="1"/>
  <c r="M27" i="114"/>
  <c r="N27" i="114" s="1"/>
  <c r="J36" i="112"/>
  <c r="K36" i="112" s="1"/>
  <c r="L36" i="112" s="1"/>
  <c r="M36" i="112" s="1"/>
  <c r="N36" i="112" s="1"/>
  <c r="M35" i="114"/>
  <c r="N35" i="114" s="1"/>
  <c r="J30" i="110"/>
  <c r="K30" i="110" s="1"/>
  <c r="L30" i="110" s="1"/>
  <c r="M30" i="110" s="1"/>
  <c r="N30" i="110" s="1"/>
  <c r="Q35" i="111"/>
  <c r="J29" i="110"/>
  <c r="K29" i="110" s="1"/>
  <c r="L29" i="110" s="1"/>
  <c r="M29" i="110" s="1"/>
  <c r="N29" i="110" s="1"/>
  <c r="M36" i="114"/>
  <c r="N36" i="114" s="1"/>
  <c r="M33" i="114"/>
  <c r="N33" i="114" s="1"/>
  <c r="M37" i="114"/>
  <c r="N37" i="114" s="1"/>
  <c r="M34" i="114"/>
  <c r="N34" i="114" s="1"/>
  <c r="J32" i="110"/>
  <c r="K32" i="110" s="1"/>
  <c r="L32" i="110" s="1"/>
  <c r="M32" i="110" s="1"/>
  <c r="N32" i="110" s="1"/>
  <c r="Q38" i="111"/>
  <c r="Q30" i="111"/>
  <c r="Q39" i="111"/>
  <c r="L22" i="109"/>
  <c r="L30" i="109" s="1"/>
  <c r="C23" i="109"/>
  <c r="D23" i="109" s="1"/>
  <c r="E23" i="109" s="1"/>
  <c r="F23" i="109" s="1"/>
  <c r="G23" i="109" s="1"/>
  <c r="H23" i="109" s="1"/>
  <c r="I23" i="109" s="1"/>
  <c r="J23" i="109" s="1"/>
  <c r="K23" i="109" s="1"/>
  <c r="M25" i="109"/>
  <c r="D26" i="109"/>
  <c r="E26" i="109" s="1"/>
  <c r="F26" i="109" s="1"/>
  <c r="G26" i="109" s="1"/>
  <c r="L26" i="109"/>
  <c r="A27" i="109"/>
  <c r="B27" i="109"/>
  <c r="B28" i="109" s="1"/>
  <c r="B29" i="109" s="1"/>
  <c r="B30" i="109" s="1"/>
  <c r="B31" i="109" s="1"/>
  <c r="M27" i="109"/>
  <c r="L27" i="109"/>
  <c r="A28" i="109"/>
  <c r="M28" i="109"/>
  <c r="A29" i="109"/>
  <c r="M29" i="109"/>
  <c r="A30" i="109"/>
  <c r="D30" i="109"/>
  <c r="E30" i="109" s="1"/>
  <c r="F30" i="109" s="1"/>
  <c r="G30" i="109" s="1"/>
  <c r="A31" i="109"/>
  <c r="D31" i="109"/>
  <c r="E31" i="109" s="1"/>
  <c r="F31" i="109" s="1"/>
  <c r="G31" i="109" s="1"/>
  <c r="E38" i="109"/>
  <c r="L22" i="108"/>
  <c r="L26" i="108" s="1"/>
  <c r="C23" i="108"/>
  <c r="D23" i="108" s="1"/>
  <c r="E23" i="108" s="1"/>
  <c r="F23" i="108" s="1"/>
  <c r="G23" i="108" s="1"/>
  <c r="H23" i="108" s="1"/>
  <c r="I23" i="108" s="1"/>
  <c r="J23" i="108" s="1"/>
  <c r="K23" i="108" s="1"/>
  <c r="M25" i="108"/>
  <c r="D26" i="108"/>
  <c r="E26" i="108" s="1"/>
  <c r="F26" i="108" s="1"/>
  <c r="G26" i="108" s="1"/>
  <c r="A27" i="108"/>
  <c r="B27" i="108"/>
  <c r="B28" i="108" s="1"/>
  <c r="B29" i="108" s="1"/>
  <c r="B30" i="108" s="1"/>
  <c r="B31" i="108" s="1"/>
  <c r="B32" i="108" s="1"/>
  <c r="B33" i="108" s="1"/>
  <c r="M27" i="108"/>
  <c r="A28" i="108"/>
  <c r="M28" i="108"/>
  <c r="A29" i="108"/>
  <c r="M29" i="108"/>
  <c r="A30" i="108"/>
  <c r="M30" i="108"/>
  <c r="A31" i="108"/>
  <c r="M31" i="108"/>
  <c r="A32" i="108"/>
  <c r="M32" i="108"/>
  <c r="A33" i="108"/>
  <c r="M33" i="108"/>
  <c r="E40" i="108"/>
  <c r="O44" i="105"/>
  <c r="O45" i="105"/>
  <c r="A44" i="105"/>
  <c r="A45" i="105"/>
  <c r="N22" i="107"/>
  <c r="N31" i="107" s="1"/>
  <c r="C23" i="107"/>
  <c r="D23" i="107" s="1"/>
  <c r="E23" i="107" s="1"/>
  <c r="F23" i="107" s="1"/>
  <c r="G23" i="107" s="1"/>
  <c r="H23" i="107" s="1"/>
  <c r="I23" i="107" s="1"/>
  <c r="J23" i="107" s="1"/>
  <c r="K23" i="107" s="1"/>
  <c r="L23" i="107" s="1"/>
  <c r="M23" i="107" s="1"/>
  <c r="O25" i="107"/>
  <c r="Q25" i="107"/>
  <c r="S25" i="107" s="1"/>
  <c r="O26" i="107"/>
  <c r="O27" i="107"/>
  <c r="D28" i="107"/>
  <c r="E28" i="107" s="1"/>
  <c r="F28" i="107" s="1"/>
  <c r="G28" i="107" s="1"/>
  <c r="H28" i="107" s="1"/>
  <c r="A29" i="107"/>
  <c r="O29" i="107"/>
  <c r="A30" i="107"/>
  <c r="O30" i="107"/>
  <c r="A31" i="107"/>
  <c r="O31" i="107"/>
  <c r="A32" i="107"/>
  <c r="O32" i="107"/>
  <c r="A33" i="107"/>
  <c r="O33" i="107"/>
  <c r="A34" i="107"/>
  <c r="D34" i="107"/>
  <c r="E34" i="107" s="1"/>
  <c r="F34" i="107" s="1"/>
  <c r="G34" i="107" s="1"/>
  <c r="H34" i="107" s="1"/>
  <c r="A35" i="107"/>
  <c r="D35" i="107"/>
  <c r="E35" i="107" s="1"/>
  <c r="F35" i="107" s="1"/>
  <c r="G35" i="107" s="1"/>
  <c r="H35" i="107" s="1"/>
  <c r="A36" i="107"/>
  <c r="D36" i="107"/>
  <c r="E36" i="107" s="1"/>
  <c r="F36" i="107" s="1"/>
  <c r="G36" i="107" s="1"/>
  <c r="H36" i="107" s="1"/>
  <c r="A37" i="107"/>
  <c r="D37" i="107"/>
  <c r="E37" i="107" s="1"/>
  <c r="F37" i="107" s="1"/>
  <c r="G37" i="107" s="1"/>
  <c r="H37" i="107" s="1"/>
  <c r="I37" i="107" s="1"/>
  <c r="J37" i="107" s="1"/>
  <c r="K37" i="107" s="1"/>
  <c r="L37" i="107" s="1"/>
  <c r="M37" i="107" s="1"/>
  <c r="O37" i="107" s="1"/>
  <c r="N37" i="107"/>
  <c r="G44" i="107"/>
  <c r="N22" i="106"/>
  <c r="N30" i="106" s="1"/>
  <c r="C23" i="106"/>
  <c r="D23" i="106" s="1"/>
  <c r="E23" i="106" s="1"/>
  <c r="F23" i="106" s="1"/>
  <c r="G23" i="106" s="1"/>
  <c r="H23" i="106" s="1"/>
  <c r="I23" i="106" s="1"/>
  <c r="J23" i="106" s="1"/>
  <c r="K23" i="106" s="1"/>
  <c r="L23" i="106" s="1"/>
  <c r="M23" i="106" s="1"/>
  <c r="O25" i="106"/>
  <c r="Q25" i="106"/>
  <c r="S25" i="106" s="1"/>
  <c r="O26" i="106"/>
  <c r="O27" i="106"/>
  <c r="D28" i="106"/>
  <c r="E28" i="106" s="1"/>
  <c r="F28" i="106" s="1"/>
  <c r="G28" i="106" s="1"/>
  <c r="H28" i="106" s="1"/>
  <c r="A29" i="106"/>
  <c r="O29" i="106"/>
  <c r="A30" i="106"/>
  <c r="O30" i="106"/>
  <c r="A31" i="106"/>
  <c r="O31" i="106"/>
  <c r="A32" i="106"/>
  <c r="O32" i="106"/>
  <c r="A33" i="106"/>
  <c r="O33" i="106"/>
  <c r="A34" i="106"/>
  <c r="O34" i="106"/>
  <c r="A35" i="106"/>
  <c r="O35" i="106"/>
  <c r="A36" i="106"/>
  <c r="O36" i="106"/>
  <c r="N36" i="106"/>
  <c r="A37" i="106"/>
  <c r="D37" i="106"/>
  <c r="E37" i="106" s="1"/>
  <c r="F37" i="106" s="1"/>
  <c r="G37" i="106" s="1"/>
  <c r="H37" i="106" s="1"/>
  <c r="A38" i="106"/>
  <c r="D38" i="106"/>
  <c r="E38" i="106" s="1"/>
  <c r="F38" i="106" s="1"/>
  <c r="G38" i="106" s="1"/>
  <c r="H38" i="106" s="1"/>
  <c r="A39" i="106"/>
  <c r="D39" i="106"/>
  <c r="E39" i="106" s="1"/>
  <c r="F39" i="106" s="1"/>
  <c r="G39" i="106" s="1"/>
  <c r="H39" i="106" s="1"/>
  <c r="I39" i="106" s="1"/>
  <c r="J39" i="106" s="1"/>
  <c r="K39" i="106" s="1"/>
  <c r="L39" i="106" s="1"/>
  <c r="M39" i="106" s="1"/>
  <c r="O39" i="106" s="1"/>
  <c r="A40" i="106"/>
  <c r="D40" i="106"/>
  <c r="E40" i="106" s="1"/>
  <c r="F40" i="106" s="1"/>
  <c r="G40" i="106" s="1"/>
  <c r="H40" i="106" s="1"/>
  <c r="I40" i="106" s="1"/>
  <c r="J40" i="106" s="1"/>
  <c r="K40" i="106" s="1"/>
  <c r="L40" i="106" s="1"/>
  <c r="M40" i="106" s="1"/>
  <c r="O40" i="106" s="1"/>
  <c r="N40" i="106"/>
  <c r="G47" i="106"/>
  <c r="N22" i="105"/>
  <c r="N44" i="105" s="1"/>
  <c r="C23" i="105"/>
  <c r="D23" i="105" s="1"/>
  <c r="E23" i="105" s="1"/>
  <c r="F23" i="105" s="1"/>
  <c r="G23" i="105" s="1"/>
  <c r="H23" i="105" s="1"/>
  <c r="I23" i="105" s="1"/>
  <c r="J23" i="105" s="1"/>
  <c r="K23" i="105" s="1"/>
  <c r="L23" i="105" s="1"/>
  <c r="M23" i="105" s="1"/>
  <c r="O25" i="105"/>
  <c r="Q25" i="105"/>
  <c r="S25" i="105" s="1"/>
  <c r="O26" i="105"/>
  <c r="O27" i="105"/>
  <c r="D28" i="105"/>
  <c r="E28" i="105" s="1"/>
  <c r="F28" i="105" s="1"/>
  <c r="G28" i="105" s="1"/>
  <c r="H28" i="105" s="1"/>
  <c r="A29" i="105"/>
  <c r="D29" i="105"/>
  <c r="E29" i="105" s="1"/>
  <c r="F29" i="105" s="1"/>
  <c r="G29" i="105" s="1"/>
  <c r="H29" i="105" s="1"/>
  <c r="A30" i="105"/>
  <c r="O30" i="105"/>
  <c r="A31" i="105"/>
  <c r="O31" i="105"/>
  <c r="A32" i="105"/>
  <c r="O32" i="105"/>
  <c r="A33" i="105"/>
  <c r="O33" i="105"/>
  <c r="N33" i="105"/>
  <c r="A34" i="105"/>
  <c r="O34" i="105"/>
  <c r="A35" i="105"/>
  <c r="O35" i="105"/>
  <c r="A36" i="105"/>
  <c r="O36" i="105"/>
  <c r="A37" i="105"/>
  <c r="O37" i="105"/>
  <c r="N37" i="105"/>
  <c r="A38" i="105"/>
  <c r="O38" i="105"/>
  <c r="A39" i="105"/>
  <c r="O39" i="105"/>
  <c r="A40" i="105"/>
  <c r="O40" i="105"/>
  <c r="A41" i="105"/>
  <c r="O41" i="105"/>
  <c r="N41" i="105"/>
  <c r="A42" i="105"/>
  <c r="O42" i="105"/>
  <c r="A43" i="105"/>
  <c r="O43" i="105"/>
  <c r="G54" i="105"/>
  <c r="D22" i="104"/>
  <c r="E22" i="104" s="1"/>
  <c r="F22" i="104" s="1"/>
  <c r="G22" i="104" s="1"/>
  <c r="H22" i="104" s="1"/>
  <c r="I22" i="104" s="1"/>
  <c r="J22" i="104" s="1"/>
  <c r="K22" i="104" s="1"/>
  <c r="L21" i="104" s="1"/>
  <c r="D25" i="104"/>
  <c r="E25" i="104" s="1"/>
  <c r="F25" i="104" s="1"/>
  <c r="G25" i="104" s="1"/>
  <c r="A26" i="104"/>
  <c r="M26" i="104"/>
  <c r="M27" i="104"/>
  <c r="M28" i="104"/>
  <c r="M29" i="104"/>
  <c r="M30" i="104"/>
  <c r="F35" i="104"/>
  <c r="D22" i="103"/>
  <c r="E22" i="103" s="1"/>
  <c r="F22" i="103" s="1"/>
  <c r="G22" i="103" s="1"/>
  <c r="H22" i="103" s="1"/>
  <c r="I22" i="103" s="1"/>
  <c r="J22" i="103" s="1"/>
  <c r="K22" i="103" s="1"/>
  <c r="L21" i="103" s="1"/>
  <c r="L34" i="103" s="1"/>
  <c r="N34" i="103" s="1"/>
  <c r="M24" i="103"/>
  <c r="M25" i="103"/>
  <c r="D26" i="103"/>
  <c r="E26" i="103" s="1"/>
  <c r="F26" i="103" s="1"/>
  <c r="G26" i="103" s="1"/>
  <c r="M27" i="103"/>
  <c r="M28" i="103"/>
  <c r="M29" i="103"/>
  <c r="M30" i="103"/>
  <c r="M31" i="103"/>
  <c r="M32" i="103"/>
  <c r="M33" i="103"/>
  <c r="F39" i="103"/>
  <c r="D22" i="102"/>
  <c r="E22" i="102" s="1"/>
  <c r="F22" i="102" s="1"/>
  <c r="G22" i="102" s="1"/>
  <c r="H22" i="102" s="1"/>
  <c r="I22" i="102" s="1"/>
  <c r="J22" i="102" s="1"/>
  <c r="K22" i="102" s="1"/>
  <c r="L21" i="102" s="1"/>
  <c r="M24" i="102"/>
  <c r="M25" i="102"/>
  <c r="M26" i="102"/>
  <c r="M27" i="102"/>
  <c r="M28" i="102"/>
  <c r="M29" i="102"/>
  <c r="M30" i="102"/>
  <c r="M31" i="102"/>
  <c r="M32" i="102"/>
  <c r="M33" i="102"/>
  <c r="M34" i="102"/>
  <c r="M35" i="102"/>
  <c r="M36" i="102"/>
  <c r="M37" i="102"/>
  <c r="M38" i="102"/>
  <c r="M39" i="102"/>
  <c r="F46" i="102"/>
  <c r="D22" i="101"/>
  <c r="E22" i="101" s="1"/>
  <c r="F22" i="101" s="1"/>
  <c r="G22" i="101" s="1"/>
  <c r="H22" i="101" s="1"/>
  <c r="I22" i="101" s="1"/>
  <c r="J22" i="101" s="1"/>
  <c r="K21" i="101" s="1"/>
  <c r="D25" i="101"/>
  <c r="E25" i="101" s="1"/>
  <c r="F25" i="101" s="1"/>
  <c r="D22" i="100"/>
  <c r="E22" i="100" s="1"/>
  <c r="F22" i="100" s="1"/>
  <c r="G22" i="100" s="1"/>
  <c r="H22" i="100" s="1"/>
  <c r="I22" i="100" s="1"/>
  <c r="J22" i="100" s="1"/>
  <c r="K21" i="100" s="1"/>
  <c r="D25" i="100"/>
  <c r="E25" i="100" s="1"/>
  <c r="F25" i="100" s="1"/>
  <c r="D26" i="100"/>
  <c r="E26" i="100" s="1"/>
  <c r="F26" i="100" s="1"/>
  <c r="D68" i="98"/>
  <c r="E68" i="98" s="1"/>
  <c r="F68" i="98" s="1"/>
  <c r="G68" i="98" s="1"/>
  <c r="H68" i="98" s="1"/>
  <c r="D69" i="98"/>
  <c r="E69" i="98" s="1"/>
  <c r="F69" i="98" s="1"/>
  <c r="G69" i="98" s="1"/>
  <c r="H69" i="98" s="1"/>
  <c r="D70" i="98"/>
  <c r="E70" i="98" s="1"/>
  <c r="F70" i="98" s="1"/>
  <c r="G70" i="98" s="1"/>
  <c r="H70" i="98" s="1"/>
  <c r="D71" i="98"/>
  <c r="E71" i="98" s="1"/>
  <c r="F71" i="98" s="1"/>
  <c r="G71" i="98" s="1"/>
  <c r="H71" i="98" s="1"/>
  <c r="D72" i="98"/>
  <c r="E72" i="98" s="1"/>
  <c r="F72" i="98" s="1"/>
  <c r="G72" i="98" s="1"/>
  <c r="H72" i="98" s="1"/>
  <c r="D73" i="98"/>
  <c r="E73" i="98" s="1"/>
  <c r="F73" i="98" s="1"/>
  <c r="G73" i="98" s="1"/>
  <c r="H73" i="98" s="1"/>
  <c r="D74" i="98"/>
  <c r="E74" i="98" s="1"/>
  <c r="F74" i="98" s="1"/>
  <c r="G74" i="98" s="1"/>
  <c r="H74" i="98" s="1"/>
  <c r="D75" i="98"/>
  <c r="E75" i="98" s="1"/>
  <c r="F75" i="98" s="1"/>
  <c r="G75" i="98" s="1"/>
  <c r="H75" i="98" s="1"/>
  <c r="D76" i="98"/>
  <c r="E76" i="98" s="1"/>
  <c r="F76" i="98" s="1"/>
  <c r="G76" i="98" s="1"/>
  <c r="H76" i="98" s="1"/>
  <c r="D77" i="98"/>
  <c r="E77" i="98" s="1"/>
  <c r="F77" i="98" s="1"/>
  <c r="G77" i="98" s="1"/>
  <c r="H77" i="98" s="1"/>
  <c r="I77" i="98" s="1"/>
  <c r="J77" i="98" s="1"/>
  <c r="K77" i="98" s="1"/>
  <c r="L77" i="98" s="1"/>
  <c r="M77" i="98" s="1"/>
  <c r="O77" i="98" s="1"/>
  <c r="D78" i="98"/>
  <c r="E78" i="98" s="1"/>
  <c r="F78" i="98" s="1"/>
  <c r="G78" i="98" s="1"/>
  <c r="H78" i="98" s="1"/>
  <c r="I78" i="98" s="1"/>
  <c r="J78" i="98" s="1"/>
  <c r="K78" i="98" s="1"/>
  <c r="L78" i="98" s="1"/>
  <c r="M78" i="98" s="1"/>
  <c r="O78" i="98" s="1"/>
  <c r="D79" i="98"/>
  <c r="E79" i="98" s="1"/>
  <c r="F79" i="98" s="1"/>
  <c r="G79" i="98" s="1"/>
  <c r="H79" i="98" s="1"/>
  <c r="I79" i="98" s="1"/>
  <c r="J79" i="98" s="1"/>
  <c r="K79" i="98" s="1"/>
  <c r="L79" i="98" s="1"/>
  <c r="M79" i="98" s="1"/>
  <c r="O79" i="98" s="1"/>
  <c r="A80" i="98"/>
  <c r="A81" i="98"/>
  <c r="A82" i="98"/>
  <c r="A68" i="98"/>
  <c r="A69" i="98"/>
  <c r="A70" i="98"/>
  <c r="A71" i="98"/>
  <c r="A72" i="98"/>
  <c r="A73" i="98"/>
  <c r="A74" i="98"/>
  <c r="A75" i="98"/>
  <c r="A76" i="98"/>
  <c r="A77" i="98"/>
  <c r="A78" i="98"/>
  <c r="A79" i="98"/>
  <c r="D35" i="98"/>
  <c r="E35" i="98" s="1"/>
  <c r="F35" i="98" s="1"/>
  <c r="G35" i="98" s="1"/>
  <c r="H35" i="98" s="1"/>
  <c r="N23" i="99"/>
  <c r="N29" i="99" s="1"/>
  <c r="G78" i="99" s="1"/>
  <c r="C24" i="99"/>
  <c r="D24" i="99" s="1"/>
  <c r="E24" i="99" s="1"/>
  <c r="F24" i="99" s="1"/>
  <c r="G24" i="99" s="1"/>
  <c r="H24" i="99" s="1"/>
  <c r="I24" i="99" s="1"/>
  <c r="J24" i="99" s="1"/>
  <c r="K24" i="99" s="1"/>
  <c r="L24" i="99" s="1"/>
  <c r="M24" i="99" s="1"/>
  <c r="O26" i="99"/>
  <c r="Q26" i="99"/>
  <c r="O27" i="99"/>
  <c r="O28" i="99"/>
  <c r="D29" i="99"/>
  <c r="E29" i="99" s="1"/>
  <c r="F29" i="99" s="1"/>
  <c r="G29" i="99" s="1"/>
  <c r="H29" i="99" s="1"/>
  <c r="A30" i="99"/>
  <c r="O30" i="99"/>
  <c r="A31" i="99"/>
  <c r="O31" i="99"/>
  <c r="A32" i="99"/>
  <c r="O32" i="99"/>
  <c r="A33" i="99"/>
  <c r="O33" i="99"/>
  <c r="A34" i="99"/>
  <c r="O34" i="99"/>
  <c r="A35" i="99"/>
  <c r="O35" i="99"/>
  <c r="A36" i="99"/>
  <c r="O36" i="99"/>
  <c r="A37" i="99"/>
  <c r="O37" i="99"/>
  <c r="A38" i="99"/>
  <c r="O38" i="99"/>
  <c r="A39" i="99"/>
  <c r="O39" i="99"/>
  <c r="A40" i="99"/>
  <c r="O40" i="99"/>
  <c r="A41" i="99"/>
  <c r="O41" i="99"/>
  <c r="A42" i="99"/>
  <c r="O42" i="99"/>
  <c r="A43" i="99"/>
  <c r="O43" i="99"/>
  <c r="A44" i="99"/>
  <c r="O44" i="99"/>
  <c r="A45" i="99"/>
  <c r="O45" i="99"/>
  <c r="A46" i="99"/>
  <c r="O46" i="99"/>
  <c r="A47" i="99"/>
  <c r="O47" i="99"/>
  <c r="A48" i="99"/>
  <c r="O48" i="99"/>
  <c r="A49" i="99"/>
  <c r="O49" i="99"/>
  <c r="A50" i="99"/>
  <c r="O50" i="99"/>
  <c r="A51" i="99"/>
  <c r="O51" i="99"/>
  <c r="A52" i="99"/>
  <c r="O52" i="99"/>
  <c r="A53" i="99"/>
  <c r="O53" i="99"/>
  <c r="A54" i="99"/>
  <c r="O54" i="99"/>
  <c r="A55" i="99"/>
  <c r="O55" i="99"/>
  <c r="A56" i="99"/>
  <c r="O56" i="99"/>
  <c r="A57" i="99"/>
  <c r="O57" i="99"/>
  <c r="A58" i="99"/>
  <c r="O58" i="99"/>
  <c r="A59" i="99"/>
  <c r="O59" i="99"/>
  <c r="A60" i="99"/>
  <c r="O60" i="99"/>
  <c r="A61" i="99"/>
  <c r="O61" i="99"/>
  <c r="A62" i="99"/>
  <c r="O62" i="99"/>
  <c r="A63" i="99"/>
  <c r="O63" i="99"/>
  <c r="A64" i="99"/>
  <c r="O64" i="99"/>
  <c r="A65" i="99"/>
  <c r="O65" i="99"/>
  <c r="A66" i="99"/>
  <c r="O66" i="99"/>
  <c r="A67" i="99"/>
  <c r="O67" i="99"/>
  <c r="A68" i="99"/>
  <c r="O68" i="99"/>
  <c r="G77" i="99"/>
  <c r="D103" i="99"/>
  <c r="E103" i="99" s="1"/>
  <c r="F103" i="99" s="1"/>
  <c r="G103" i="99" s="1"/>
  <c r="H103" i="99" s="1"/>
  <c r="I103" i="99" s="1"/>
  <c r="J103" i="99" s="1"/>
  <c r="K103" i="99" s="1"/>
  <c r="L103" i="99" s="1"/>
  <c r="M103" i="99" s="1"/>
  <c r="N23" i="98"/>
  <c r="N68" i="98" s="1"/>
  <c r="C24" i="98"/>
  <c r="D24" i="98" s="1"/>
  <c r="E24" i="98" s="1"/>
  <c r="F24" i="98" s="1"/>
  <c r="G24" i="98" s="1"/>
  <c r="H24" i="98" s="1"/>
  <c r="I24" i="98" s="1"/>
  <c r="J24" i="98" s="1"/>
  <c r="K24" i="98" s="1"/>
  <c r="L24" i="98" s="1"/>
  <c r="M24" i="98" s="1"/>
  <c r="O27" i="98"/>
  <c r="Q27" i="98"/>
  <c r="O28" i="98"/>
  <c r="O29" i="98"/>
  <c r="D30" i="98"/>
  <c r="E30" i="98" s="1"/>
  <c r="F30" i="98" s="1"/>
  <c r="G30" i="98" s="1"/>
  <c r="H30" i="98" s="1"/>
  <c r="A31" i="98"/>
  <c r="D31" i="98"/>
  <c r="E31" i="98" s="1"/>
  <c r="F31" i="98" s="1"/>
  <c r="G31" i="98" s="1"/>
  <c r="H31" i="98" s="1"/>
  <c r="A32" i="98"/>
  <c r="D32" i="98"/>
  <c r="E32" i="98" s="1"/>
  <c r="F32" i="98" s="1"/>
  <c r="G32" i="98" s="1"/>
  <c r="H32" i="98" s="1"/>
  <c r="N32" i="98"/>
  <c r="A33" i="98"/>
  <c r="D33" i="98"/>
  <c r="E33" i="98" s="1"/>
  <c r="F33" i="98" s="1"/>
  <c r="G33" i="98" s="1"/>
  <c r="H33" i="98" s="1"/>
  <c r="A34" i="98"/>
  <c r="D34" i="98"/>
  <c r="E34" i="98" s="1"/>
  <c r="F34" i="98" s="1"/>
  <c r="G34" i="98" s="1"/>
  <c r="H34" i="98" s="1"/>
  <c r="A35" i="98"/>
  <c r="A36" i="98"/>
  <c r="D36" i="98"/>
  <c r="E36" i="98" s="1"/>
  <c r="F36" i="98" s="1"/>
  <c r="G36" i="98" s="1"/>
  <c r="H36" i="98" s="1"/>
  <c r="A37" i="98"/>
  <c r="D37" i="98"/>
  <c r="E37" i="98" s="1"/>
  <c r="F37" i="98" s="1"/>
  <c r="G37" i="98" s="1"/>
  <c r="H37" i="98" s="1"/>
  <c r="A38" i="98"/>
  <c r="D38" i="98"/>
  <c r="E38" i="98" s="1"/>
  <c r="F38" i="98" s="1"/>
  <c r="G38" i="98" s="1"/>
  <c r="H38" i="98" s="1"/>
  <c r="A39" i="98"/>
  <c r="D39" i="98"/>
  <c r="E39" i="98" s="1"/>
  <c r="F39" i="98" s="1"/>
  <c r="G39" i="98" s="1"/>
  <c r="H39" i="98" s="1"/>
  <c r="A40" i="98"/>
  <c r="D40" i="98"/>
  <c r="E40" i="98" s="1"/>
  <c r="F40" i="98" s="1"/>
  <c r="G40" i="98" s="1"/>
  <c r="H40" i="98" s="1"/>
  <c r="A41" i="98"/>
  <c r="D41" i="98"/>
  <c r="E41" i="98" s="1"/>
  <c r="F41" i="98" s="1"/>
  <c r="G41" i="98" s="1"/>
  <c r="H41" i="98" s="1"/>
  <c r="A42" i="98"/>
  <c r="D42" i="98"/>
  <c r="E42" i="98" s="1"/>
  <c r="F42" i="98" s="1"/>
  <c r="G42" i="98" s="1"/>
  <c r="H42" i="98" s="1"/>
  <c r="A43" i="98"/>
  <c r="D43" i="98"/>
  <c r="E43" i="98" s="1"/>
  <c r="F43" i="98" s="1"/>
  <c r="G43" i="98" s="1"/>
  <c r="H43" i="98" s="1"/>
  <c r="A44" i="98"/>
  <c r="D44" i="98"/>
  <c r="E44" i="98" s="1"/>
  <c r="F44" i="98" s="1"/>
  <c r="G44" i="98" s="1"/>
  <c r="H44" i="98" s="1"/>
  <c r="N44" i="98"/>
  <c r="A45" i="98"/>
  <c r="D45" i="98"/>
  <c r="E45" i="98" s="1"/>
  <c r="F45" i="98" s="1"/>
  <c r="G45" i="98" s="1"/>
  <c r="H45" i="98" s="1"/>
  <c r="A46" i="98"/>
  <c r="D46" i="98"/>
  <c r="E46" i="98" s="1"/>
  <c r="F46" i="98" s="1"/>
  <c r="G46" i="98" s="1"/>
  <c r="H46" i="98" s="1"/>
  <c r="A47" i="98"/>
  <c r="D47" i="98"/>
  <c r="E47" i="98" s="1"/>
  <c r="F47" i="98" s="1"/>
  <c r="G47" i="98" s="1"/>
  <c r="H47" i="98" s="1"/>
  <c r="N47" i="98"/>
  <c r="A48" i="98"/>
  <c r="D48" i="98"/>
  <c r="E48" i="98" s="1"/>
  <c r="F48" i="98" s="1"/>
  <c r="G48" i="98" s="1"/>
  <c r="H48" i="98" s="1"/>
  <c r="A49" i="98"/>
  <c r="D49" i="98"/>
  <c r="E49" i="98" s="1"/>
  <c r="F49" i="98" s="1"/>
  <c r="G49" i="98" s="1"/>
  <c r="H49" i="98" s="1"/>
  <c r="A50" i="98"/>
  <c r="D50" i="98"/>
  <c r="E50" i="98" s="1"/>
  <c r="F50" i="98" s="1"/>
  <c r="G50" i="98" s="1"/>
  <c r="H50" i="98" s="1"/>
  <c r="A51" i="98"/>
  <c r="D51" i="98"/>
  <c r="E51" i="98" s="1"/>
  <c r="F51" i="98" s="1"/>
  <c r="G51" i="98" s="1"/>
  <c r="H51" i="98" s="1"/>
  <c r="N51" i="98"/>
  <c r="A52" i="98"/>
  <c r="D52" i="98"/>
  <c r="E52" i="98" s="1"/>
  <c r="F52" i="98" s="1"/>
  <c r="G52" i="98" s="1"/>
  <c r="H52" i="98" s="1"/>
  <c r="A53" i="98"/>
  <c r="A54" i="98"/>
  <c r="D54" i="98"/>
  <c r="E54" i="98" s="1"/>
  <c r="F54" i="98" s="1"/>
  <c r="G54" i="98" s="1"/>
  <c r="H54" i="98" s="1"/>
  <c r="N54" i="98"/>
  <c r="A55" i="98"/>
  <c r="D55" i="98"/>
  <c r="E55" i="98" s="1"/>
  <c r="F55" i="98" s="1"/>
  <c r="G55" i="98" s="1"/>
  <c r="H55" i="98" s="1"/>
  <c r="A56" i="98"/>
  <c r="D56" i="98"/>
  <c r="E56" i="98" s="1"/>
  <c r="F56" i="98" s="1"/>
  <c r="G56" i="98" s="1"/>
  <c r="H56" i="98" s="1"/>
  <c r="A57" i="98"/>
  <c r="D57" i="98"/>
  <c r="E57" i="98" s="1"/>
  <c r="F57" i="98" s="1"/>
  <c r="G57" i="98" s="1"/>
  <c r="H57" i="98" s="1"/>
  <c r="A58" i="98"/>
  <c r="D58" i="98"/>
  <c r="E58" i="98" s="1"/>
  <c r="F58" i="98" s="1"/>
  <c r="G58" i="98" s="1"/>
  <c r="H58" i="98" s="1"/>
  <c r="N58" i="98"/>
  <c r="A59" i="98"/>
  <c r="D59" i="98"/>
  <c r="E59" i="98" s="1"/>
  <c r="F59" i="98" s="1"/>
  <c r="G59" i="98" s="1"/>
  <c r="H59" i="98" s="1"/>
  <c r="A60" i="98"/>
  <c r="D60" i="98"/>
  <c r="E60" i="98" s="1"/>
  <c r="F60" i="98" s="1"/>
  <c r="G60" i="98" s="1"/>
  <c r="H60" i="98" s="1"/>
  <c r="A61" i="98"/>
  <c r="D61" i="98"/>
  <c r="E61" i="98" s="1"/>
  <c r="F61" i="98" s="1"/>
  <c r="G61" i="98" s="1"/>
  <c r="H61" i="98" s="1"/>
  <c r="A62" i="98"/>
  <c r="D62" i="98"/>
  <c r="E62" i="98" s="1"/>
  <c r="F62" i="98" s="1"/>
  <c r="G62" i="98" s="1"/>
  <c r="H62" i="98" s="1"/>
  <c r="N62" i="98"/>
  <c r="A63" i="98"/>
  <c r="D63" i="98"/>
  <c r="E63" i="98" s="1"/>
  <c r="F63" i="98" s="1"/>
  <c r="G63" i="98" s="1"/>
  <c r="H63" i="98" s="1"/>
  <c r="A64" i="98"/>
  <c r="D64" i="98"/>
  <c r="E64" i="98" s="1"/>
  <c r="F64" i="98" s="1"/>
  <c r="G64" i="98" s="1"/>
  <c r="H64" i="98" s="1"/>
  <c r="A65" i="98"/>
  <c r="D65" i="98"/>
  <c r="E65" i="98" s="1"/>
  <c r="F65" i="98" s="1"/>
  <c r="G65" i="98" s="1"/>
  <c r="H65" i="98" s="1"/>
  <c r="A66" i="98"/>
  <c r="D66" i="98"/>
  <c r="E66" i="98" s="1"/>
  <c r="F66" i="98" s="1"/>
  <c r="G66" i="98" s="1"/>
  <c r="H66" i="98" s="1"/>
  <c r="N66" i="98"/>
  <c r="A67" i="98"/>
  <c r="D67" i="98"/>
  <c r="E67" i="98" s="1"/>
  <c r="F67" i="98" s="1"/>
  <c r="G67" i="98" s="1"/>
  <c r="H67" i="98" s="1"/>
  <c r="D80" i="98"/>
  <c r="E80" i="98" s="1"/>
  <c r="F80" i="98" s="1"/>
  <c r="G80" i="98" s="1"/>
  <c r="H80" i="98" s="1"/>
  <c r="I80" i="98" s="1"/>
  <c r="J80" i="98" s="1"/>
  <c r="K80" i="98" s="1"/>
  <c r="L80" i="98" s="1"/>
  <c r="M80" i="98" s="1"/>
  <c r="O80" i="98" s="1"/>
  <c r="D81" i="98"/>
  <c r="E81" i="98" s="1"/>
  <c r="F81" i="98" s="1"/>
  <c r="G81" i="98" s="1"/>
  <c r="H81" i="98" s="1"/>
  <c r="I81" i="98" s="1"/>
  <c r="J81" i="98" s="1"/>
  <c r="K81" i="98" s="1"/>
  <c r="L81" i="98" s="1"/>
  <c r="M81" i="98" s="1"/>
  <c r="O81" i="98" s="1"/>
  <c r="D82" i="98"/>
  <c r="E82" i="98" s="1"/>
  <c r="F82" i="98" s="1"/>
  <c r="G82" i="98" s="1"/>
  <c r="H82" i="98" s="1"/>
  <c r="I82" i="98" s="1"/>
  <c r="J82" i="98" s="1"/>
  <c r="K82" i="98" s="1"/>
  <c r="L82" i="98" s="1"/>
  <c r="M82" i="98" s="1"/>
  <c r="O82" i="98" s="1"/>
  <c r="G89" i="98"/>
  <c r="D110" i="98"/>
  <c r="E110" i="98" s="1"/>
  <c r="F110" i="98" s="1"/>
  <c r="G110" i="98" s="1"/>
  <c r="H110" i="98" s="1"/>
  <c r="I110" i="98" s="1"/>
  <c r="J110" i="98" s="1"/>
  <c r="K110" i="98" s="1"/>
  <c r="L110" i="98" s="1"/>
  <c r="M110" i="98" s="1"/>
  <c r="J21" i="96"/>
  <c r="J31" i="96" s="1"/>
  <c r="L31" i="96" s="1"/>
  <c r="C22" i="96"/>
  <c r="D22" i="96" s="1"/>
  <c r="E22" i="96" s="1"/>
  <c r="F22" i="96" s="1"/>
  <c r="G22" i="96" s="1"/>
  <c r="H22" i="96" s="1"/>
  <c r="I22" i="96" s="1"/>
  <c r="M24" i="96"/>
  <c r="O24" i="96" s="1"/>
  <c r="D26" i="96"/>
  <c r="E26" i="96" s="1"/>
  <c r="F26" i="96" s="1"/>
  <c r="J26" i="96"/>
  <c r="A27" i="96"/>
  <c r="B27" i="96"/>
  <c r="K27" i="96"/>
  <c r="J27" i="96"/>
  <c r="A28" i="96"/>
  <c r="B28" i="96"/>
  <c r="B29" i="96" s="1"/>
  <c r="B30" i="96" s="1"/>
  <c r="B31" i="96" s="1"/>
  <c r="K28" i="96"/>
  <c r="J28" i="96"/>
  <c r="A29" i="96"/>
  <c r="D29" i="96"/>
  <c r="E29" i="96" s="1"/>
  <c r="F29" i="96" s="1"/>
  <c r="A30" i="96"/>
  <c r="D30" i="96"/>
  <c r="E30" i="96" s="1"/>
  <c r="F30" i="96" s="1"/>
  <c r="A31" i="96"/>
  <c r="E38" i="96"/>
  <c r="J21" i="95"/>
  <c r="J29" i="95" s="1"/>
  <c r="C22" i="95"/>
  <c r="D22" i="95" s="1"/>
  <c r="E22" i="95" s="1"/>
  <c r="F22" i="95" s="1"/>
  <c r="G22" i="95" s="1"/>
  <c r="H22" i="95" s="1"/>
  <c r="I22" i="95" s="1"/>
  <c r="M24" i="95"/>
  <c r="O24" i="95" s="1"/>
  <c r="D26" i="95"/>
  <c r="E26" i="95" s="1"/>
  <c r="F26" i="95" s="1"/>
  <c r="A27" i="95"/>
  <c r="B27" i="95"/>
  <c r="B28" i="95" s="1"/>
  <c r="B29" i="95" s="1"/>
  <c r="B30" i="95" s="1"/>
  <c r="B31" i="95" s="1"/>
  <c r="B32" i="95" s="1"/>
  <c r="B33" i="95" s="1"/>
  <c r="B34" i="95" s="1"/>
  <c r="K27" i="95"/>
  <c r="A28" i="95"/>
  <c r="K28" i="95"/>
  <c r="A29" i="95"/>
  <c r="K29" i="95"/>
  <c r="A30" i="95"/>
  <c r="D30" i="95"/>
  <c r="E30" i="95" s="1"/>
  <c r="F30" i="95" s="1"/>
  <c r="A31" i="95"/>
  <c r="D31" i="95"/>
  <c r="E31" i="95" s="1"/>
  <c r="F31" i="95" s="1"/>
  <c r="A32" i="95"/>
  <c r="D32" i="95"/>
  <c r="E32" i="95" s="1"/>
  <c r="F32" i="95" s="1"/>
  <c r="A33" i="95"/>
  <c r="D33" i="95"/>
  <c r="E33" i="95" s="1"/>
  <c r="F33" i="95" s="1"/>
  <c r="A34" i="95"/>
  <c r="D34" i="95"/>
  <c r="E34" i="95" s="1"/>
  <c r="F34" i="95" s="1"/>
  <c r="G34" i="95" s="1"/>
  <c r="H34" i="95" s="1"/>
  <c r="I34" i="95" s="1"/>
  <c r="K34" i="95" s="1"/>
  <c r="E40" i="95"/>
  <c r="J21" i="94"/>
  <c r="C22" i="94"/>
  <c r="D22" i="94" s="1"/>
  <c r="E22" i="94" s="1"/>
  <c r="F22" i="94" s="1"/>
  <c r="G22" i="94" s="1"/>
  <c r="H22" i="94" s="1"/>
  <c r="I22" i="94" s="1"/>
  <c r="M24" i="94"/>
  <c r="O24" i="94" s="1"/>
  <c r="D26" i="94"/>
  <c r="E26" i="94" s="1"/>
  <c r="F26" i="94" s="1"/>
  <c r="B27" i="94"/>
  <c r="B28" i="94" s="1"/>
  <c r="B29" i="94" s="1"/>
  <c r="B30" i="94" s="1"/>
  <c r="B31" i="94" s="1"/>
  <c r="B32" i="94" s="1"/>
  <c r="B33" i="94" s="1"/>
  <c r="B34" i="94" s="1"/>
  <c r="B35" i="94" s="1"/>
  <c r="B36" i="94" s="1"/>
  <c r="B37" i="94" s="1"/>
  <c r="B38" i="94" s="1"/>
  <c r="B39" i="94" s="1"/>
  <c r="B40" i="94" s="1"/>
  <c r="D27" i="94"/>
  <c r="E27" i="94" s="1"/>
  <c r="F27" i="94" s="1"/>
  <c r="K28" i="94"/>
  <c r="K30" i="94"/>
  <c r="E31" i="94"/>
  <c r="F31" i="94" s="1"/>
  <c r="E32" i="94"/>
  <c r="F32" i="94" s="1"/>
  <c r="K33" i="94"/>
  <c r="K34" i="94"/>
  <c r="E35" i="94"/>
  <c r="F35" i="94" s="1"/>
  <c r="K36" i="94"/>
  <c r="K38" i="94"/>
  <c r="K39" i="94"/>
  <c r="K40" i="94"/>
  <c r="R31" i="93"/>
  <c r="R30" i="93"/>
  <c r="G37" i="93"/>
  <c r="A31" i="93"/>
  <c r="A30" i="93"/>
  <c r="R29" i="93"/>
  <c r="A29" i="93"/>
  <c r="R28" i="93"/>
  <c r="A28" i="93"/>
  <c r="R27" i="93"/>
  <c r="B27" i="93"/>
  <c r="B28" i="93" s="1"/>
  <c r="B29" i="93" s="1"/>
  <c r="B30" i="93" s="1"/>
  <c r="B31" i="93" s="1"/>
  <c r="A27" i="93"/>
  <c r="D26" i="93"/>
  <c r="E26" i="93" s="1"/>
  <c r="F26" i="93" s="1"/>
  <c r="G26" i="93" s="1"/>
  <c r="H26" i="93" s="1"/>
  <c r="I26" i="93" s="1"/>
  <c r="Q25" i="93"/>
  <c r="C23" i="93"/>
  <c r="D23" i="93" s="1"/>
  <c r="E23" i="93" s="1"/>
  <c r="F23" i="93" s="1"/>
  <c r="G23" i="93" s="1"/>
  <c r="H23" i="93" s="1"/>
  <c r="I23" i="93" s="1"/>
  <c r="J23" i="93" s="1"/>
  <c r="K23" i="93" s="1"/>
  <c r="L23" i="93" s="1"/>
  <c r="M23" i="93" s="1"/>
  <c r="N23" i="93" s="1"/>
  <c r="O23" i="93" s="1"/>
  <c r="P22" i="93"/>
  <c r="G37" i="91"/>
  <c r="A27" i="91"/>
  <c r="N37" i="106" l="1"/>
  <c r="N33" i="106"/>
  <c r="N38" i="106"/>
  <c r="N34" i="106"/>
  <c r="N31" i="106"/>
  <c r="N39" i="106"/>
  <c r="P39" i="106" s="1"/>
  <c r="N35" i="106"/>
  <c r="N29" i="106"/>
  <c r="L32" i="108"/>
  <c r="G90" i="98"/>
  <c r="N81" i="98"/>
  <c r="P81" i="98" s="1"/>
  <c r="N67" i="98"/>
  <c r="N63" i="98"/>
  <c r="N59" i="98"/>
  <c r="N55" i="98"/>
  <c r="N52" i="98"/>
  <c r="N48" i="98"/>
  <c r="N38" i="98"/>
  <c r="N35" i="98"/>
  <c r="N33" i="98"/>
  <c r="N42" i="105"/>
  <c r="N38" i="105"/>
  <c r="N34" i="105"/>
  <c r="P34" i="105" s="1"/>
  <c r="N30" i="105"/>
  <c r="N64" i="98"/>
  <c r="N60" i="98"/>
  <c r="N56" i="98"/>
  <c r="N49" i="98"/>
  <c r="N42" i="98"/>
  <c r="N39" i="98"/>
  <c r="N36" i="98"/>
  <c r="N43" i="105"/>
  <c r="P43" i="105" s="1"/>
  <c r="N39" i="105"/>
  <c r="N35" i="105"/>
  <c r="N31" i="105"/>
  <c r="N35" i="107"/>
  <c r="N82" i="98"/>
  <c r="N80" i="98"/>
  <c r="P80" i="98" s="1"/>
  <c r="N65" i="98"/>
  <c r="N61" i="98"/>
  <c r="N57" i="98"/>
  <c r="N53" i="98"/>
  <c r="P53" i="98" s="1"/>
  <c r="N50" i="98"/>
  <c r="N46" i="98"/>
  <c r="N43" i="98"/>
  <c r="N40" i="98"/>
  <c r="N31" i="98"/>
  <c r="N42" i="99"/>
  <c r="N40" i="105"/>
  <c r="N36" i="105"/>
  <c r="N32" i="105"/>
  <c r="N36" i="107"/>
  <c r="N33" i="107"/>
  <c r="L31" i="109"/>
  <c r="G35" i="94"/>
  <c r="H35" i="94" s="1"/>
  <c r="I35" i="94" s="1"/>
  <c r="G31" i="95"/>
  <c r="H31" i="95" s="1"/>
  <c r="I31" i="95" s="1"/>
  <c r="I64" i="98"/>
  <c r="J64" i="98" s="1"/>
  <c r="K64" i="98" s="1"/>
  <c r="L64" i="98" s="1"/>
  <c r="M64" i="98" s="1"/>
  <c r="I49" i="98"/>
  <c r="J49" i="98" s="1"/>
  <c r="K49" i="98" s="1"/>
  <c r="L49" i="98" s="1"/>
  <c r="M49" i="98" s="1"/>
  <c r="I39" i="98"/>
  <c r="J39" i="98" s="1"/>
  <c r="K39" i="98" s="1"/>
  <c r="L39" i="98" s="1"/>
  <c r="M39" i="98" s="1"/>
  <c r="I36" i="98"/>
  <c r="J36" i="98" s="1"/>
  <c r="K36" i="98" s="1"/>
  <c r="L36" i="98" s="1"/>
  <c r="M36" i="98" s="1"/>
  <c r="I69" i="98"/>
  <c r="J69" i="98" s="1"/>
  <c r="K69" i="98" s="1"/>
  <c r="L69" i="98" s="1"/>
  <c r="M69" i="98" s="1"/>
  <c r="H30" i="109"/>
  <c r="I30" i="109" s="1"/>
  <c r="J30" i="109" s="1"/>
  <c r="K30" i="109" s="1"/>
  <c r="P40" i="110"/>
  <c r="Q40" i="110" s="1"/>
  <c r="G26" i="94"/>
  <c r="H26" i="94" s="1"/>
  <c r="I26" i="94" s="1"/>
  <c r="G30" i="96"/>
  <c r="H30" i="96" s="1"/>
  <c r="I30" i="96" s="1"/>
  <c r="I65" i="98"/>
  <c r="J65" i="98" s="1"/>
  <c r="K65" i="98" s="1"/>
  <c r="L65" i="98" s="1"/>
  <c r="M65" i="98" s="1"/>
  <c r="I61" i="98"/>
  <c r="J61" i="98" s="1"/>
  <c r="K61" i="98" s="1"/>
  <c r="L61" i="98" s="1"/>
  <c r="M61" i="98" s="1"/>
  <c r="I57" i="98"/>
  <c r="J57" i="98" s="1"/>
  <c r="K57" i="98" s="1"/>
  <c r="L57" i="98" s="1"/>
  <c r="M57" i="98" s="1"/>
  <c r="I50" i="98"/>
  <c r="J50" i="98" s="1"/>
  <c r="K50" i="98" s="1"/>
  <c r="L50" i="98" s="1"/>
  <c r="M50" i="98" s="1"/>
  <c r="I46" i="98"/>
  <c r="J46" i="98" s="1"/>
  <c r="K46" i="98" s="1"/>
  <c r="L46" i="98" s="1"/>
  <c r="M46" i="98" s="1"/>
  <c r="I43" i="98"/>
  <c r="J43" i="98" s="1"/>
  <c r="K43" i="98" s="1"/>
  <c r="L43" i="98" s="1"/>
  <c r="M43" i="98" s="1"/>
  <c r="I40" i="98"/>
  <c r="J40" i="98" s="1"/>
  <c r="K40" i="98" s="1"/>
  <c r="L40" i="98" s="1"/>
  <c r="M40" i="98" s="1"/>
  <c r="I37" i="98"/>
  <c r="J37" i="98" s="1"/>
  <c r="K37" i="98" s="1"/>
  <c r="L37" i="98" s="1"/>
  <c r="M37" i="98" s="1"/>
  <c r="I31" i="98"/>
  <c r="J31" i="98" s="1"/>
  <c r="K31" i="98" s="1"/>
  <c r="L31" i="98" s="1"/>
  <c r="M31" i="98" s="1"/>
  <c r="I76" i="98"/>
  <c r="J76" i="98" s="1"/>
  <c r="K76" i="98" s="1"/>
  <c r="L76" i="98" s="1"/>
  <c r="M76" i="98" s="1"/>
  <c r="I72" i="98"/>
  <c r="J72" i="98" s="1"/>
  <c r="K72" i="98" s="1"/>
  <c r="L72" i="98" s="1"/>
  <c r="M72" i="98" s="1"/>
  <c r="I68" i="98"/>
  <c r="J68" i="98" s="1"/>
  <c r="K68" i="98" s="1"/>
  <c r="L68" i="98" s="1"/>
  <c r="M68" i="98" s="1"/>
  <c r="G25" i="101"/>
  <c r="H25" i="101" s="1"/>
  <c r="I25" i="101" s="1"/>
  <c r="J25" i="101" s="1"/>
  <c r="H26" i="103"/>
  <c r="I26" i="103" s="1"/>
  <c r="J26" i="103" s="1"/>
  <c r="K26" i="103" s="1"/>
  <c r="I29" i="105"/>
  <c r="J29" i="105" s="1"/>
  <c r="K29" i="105" s="1"/>
  <c r="L29" i="105" s="1"/>
  <c r="M29" i="105" s="1"/>
  <c r="I37" i="106"/>
  <c r="J37" i="106" s="1"/>
  <c r="K37" i="106" s="1"/>
  <c r="L37" i="106" s="1"/>
  <c r="M37" i="106" s="1"/>
  <c r="I28" i="106"/>
  <c r="J28" i="106" s="1"/>
  <c r="K28" i="106" s="1"/>
  <c r="L28" i="106" s="1"/>
  <c r="M28" i="106" s="1"/>
  <c r="I36" i="107"/>
  <c r="J36" i="107" s="1"/>
  <c r="K36" i="107" s="1"/>
  <c r="L36" i="107" s="1"/>
  <c r="M36" i="107" s="1"/>
  <c r="H31" i="109"/>
  <c r="I31" i="109" s="1"/>
  <c r="J31" i="109" s="1"/>
  <c r="K31" i="109" s="1"/>
  <c r="L28" i="109"/>
  <c r="H26" i="109"/>
  <c r="I26" i="109" s="1"/>
  <c r="J26" i="109" s="1"/>
  <c r="K26" i="109" s="1"/>
  <c r="P32" i="110"/>
  <c r="Q32" i="110" s="1"/>
  <c r="P29" i="110"/>
  <c r="Q29" i="110" s="1"/>
  <c r="G33" i="95"/>
  <c r="H33" i="95" s="1"/>
  <c r="I33" i="95" s="1"/>
  <c r="I56" i="98"/>
  <c r="J56" i="98" s="1"/>
  <c r="K56" i="98" s="1"/>
  <c r="L56" i="98" s="1"/>
  <c r="M56" i="98" s="1"/>
  <c r="H25" i="104"/>
  <c r="I25" i="104" s="1"/>
  <c r="J25" i="104" s="1"/>
  <c r="K25" i="104" s="1"/>
  <c r="I35" i="107"/>
  <c r="J35" i="107" s="1"/>
  <c r="K35" i="107" s="1"/>
  <c r="L35" i="107" s="1"/>
  <c r="M35" i="107" s="1"/>
  <c r="G32" i="95"/>
  <c r="H32" i="95" s="1"/>
  <c r="I32" i="95" s="1"/>
  <c r="G30" i="95"/>
  <c r="H30" i="95" s="1"/>
  <c r="I30" i="95" s="1"/>
  <c r="G26" i="96"/>
  <c r="H26" i="96" s="1"/>
  <c r="I26" i="96" s="1"/>
  <c r="I66" i="98"/>
  <c r="J66" i="98" s="1"/>
  <c r="K66" i="98" s="1"/>
  <c r="L66" i="98" s="1"/>
  <c r="M66" i="98" s="1"/>
  <c r="I62" i="98"/>
  <c r="J62" i="98" s="1"/>
  <c r="K62" i="98" s="1"/>
  <c r="L62" i="98" s="1"/>
  <c r="M62" i="98" s="1"/>
  <c r="I58" i="98"/>
  <c r="J58" i="98" s="1"/>
  <c r="K58" i="98" s="1"/>
  <c r="L58" i="98" s="1"/>
  <c r="M58" i="98" s="1"/>
  <c r="I54" i="98"/>
  <c r="J54" i="98" s="1"/>
  <c r="K54" i="98" s="1"/>
  <c r="L54" i="98" s="1"/>
  <c r="M54" i="98" s="1"/>
  <c r="I51" i="98"/>
  <c r="J51" i="98" s="1"/>
  <c r="K51" i="98" s="1"/>
  <c r="L51" i="98" s="1"/>
  <c r="M51" i="98" s="1"/>
  <c r="I47" i="98"/>
  <c r="J47" i="98" s="1"/>
  <c r="K47" i="98" s="1"/>
  <c r="L47" i="98" s="1"/>
  <c r="M47" i="98" s="1"/>
  <c r="I44" i="98"/>
  <c r="J44" i="98" s="1"/>
  <c r="K44" i="98" s="1"/>
  <c r="L44" i="98" s="1"/>
  <c r="M44" i="98" s="1"/>
  <c r="I41" i="98"/>
  <c r="J41" i="98" s="1"/>
  <c r="K41" i="98" s="1"/>
  <c r="L41" i="98" s="1"/>
  <c r="M41" i="98" s="1"/>
  <c r="I32" i="98"/>
  <c r="J32" i="98" s="1"/>
  <c r="K32" i="98" s="1"/>
  <c r="L32" i="98" s="1"/>
  <c r="M32" i="98" s="1"/>
  <c r="I35" i="98"/>
  <c r="J35" i="98" s="1"/>
  <c r="K35" i="98" s="1"/>
  <c r="L35" i="98" s="1"/>
  <c r="M35" i="98" s="1"/>
  <c r="I75" i="98"/>
  <c r="J75" i="98" s="1"/>
  <c r="K75" i="98" s="1"/>
  <c r="L75" i="98" s="1"/>
  <c r="M75" i="98" s="1"/>
  <c r="I71" i="98"/>
  <c r="J71" i="98" s="1"/>
  <c r="K71" i="98" s="1"/>
  <c r="L71" i="98" s="1"/>
  <c r="M71" i="98" s="1"/>
  <c r="G26" i="100"/>
  <c r="H26" i="100" s="1"/>
  <c r="I26" i="100" s="1"/>
  <c r="J26" i="100" s="1"/>
  <c r="I38" i="106"/>
  <c r="J38" i="106" s="1"/>
  <c r="K38" i="106" s="1"/>
  <c r="L38" i="106" s="1"/>
  <c r="M38" i="106" s="1"/>
  <c r="I34" i="107"/>
  <c r="J34" i="107" s="1"/>
  <c r="K34" i="107" s="1"/>
  <c r="L34" i="107" s="1"/>
  <c r="M34" i="107" s="1"/>
  <c r="L29" i="109"/>
  <c r="N29" i="109" s="1"/>
  <c r="P30" i="110"/>
  <c r="Q30" i="110" s="1"/>
  <c r="P36" i="112"/>
  <c r="Q36" i="112" s="1"/>
  <c r="P31" i="110"/>
  <c r="Q31" i="110" s="1"/>
  <c r="G31" i="94"/>
  <c r="H31" i="94" s="1"/>
  <c r="I31" i="94" s="1"/>
  <c r="I60" i="98"/>
  <c r="J60" i="98" s="1"/>
  <c r="K60" i="98" s="1"/>
  <c r="L60" i="98" s="1"/>
  <c r="M60" i="98" s="1"/>
  <c r="I42" i="98"/>
  <c r="J42" i="98" s="1"/>
  <c r="K42" i="98" s="1"/>
  <c r="L42" i="98" s="1"/>
  <c r="M42" i="98" s="1"/>
  <c r="I34" i="98"/>
  <c r="J34" i="98" s="1"/>
  <c r="K34" i="98" s="1"/>
  <c r="L34" i="98" s="1"/>
  <c r="M34" i="98" s="1"/>
  <c r="I73" i="98"/>
  <c r="J73" i="98" s="1"/>
  <c r="K73" i="98" s="1"/>
  <c r="L73" i="98" s="1"/>
  <c r="M73" i="98" s="1"/>
  <c r="J26" i="93"/>
  <c r="K26" i="93" s="1"/>
  <c r="L26" i="93" s="1"/>
  <c r="M26" i="93" s="1"/>
  <c r="N26" i="93" s="1"/>
  <c r="O26" i="93" s="1"/>
  <c r="G32" i="94"/>
  <c r="H32" i="94" s="1"/>
  <c r="I32" i="94" s="1"/>
  <c r="G27" i="94"/>
  <c r="H27" i="94" s="1"/>
  <c r="I27" i="94" s="1"/>
  <c r="G26" i="95"/>
  <c r="H26" i="95" s="1"/>
  <c r="I26" i="95" s="1"/>
  <c r="G29" i="96"/>
  <c r="H29" i="96" s="1"/>
  <c r="I29" i="96" s="1"/>
  <c r="I67" i="98"/>
  <c r="J67" i="98" s="1"/>
  <c r="K67" i="98" s="1"/>
  <c r="L67" i="98" s="1"/>
  <c r="M67" i="98" s="1"/>
  <c r="I63" i="98"/>
  <c r="J63" i="98" s="1"/>
  <c r="K63" i="98" s="1"/>
  <c r="L63" i="98" s="1"/>
  <c r="M63" i="98" s="1"/>
  <c r="I59" i="98"/>
  <c r="J59" i="98" s="1"/>
  <c r="K59" i="98" s="1"/>
  <c r="L59" i="98" s="1"/>
  <c r="M59" i="98" s="1"/>
  <c r="I55" i="98"/>
  <c r="J55" i="98" s="1"/>
  <c r="K55" i="98" s="1"/>
  <c r="L55" i="98" s="1"/>
  <c r="M55" i="98" s="1"/>
  <c r="I52" i="98"/>
  <c r="J52" i="98" s="1"/>
  <c r="K52" i="98" s="1"/>
  <c r="L52" i="98" s="1"/>
  <c r="M52" i="98" s="1"/>
  <c r="I48" i="98"/>
  <c r="J48" i="98" s="1"/>
  <c r="K48" i="98" s="1"/>
  <c r="L48" i="98" s="1"/>
  <c r="M48" i="98" s="1"/>
  <c r="I45" i="98"/>
  <c r="J45" i="98" s="1"/>
  <c r="K45" i="98" s="1"/>
  <c r="L45" i="98" s="1"/>
  <c r="M45" i="98" s="1"/>
  <c r="I38" i="98"/>
  <c r="J38" i="98" s="1"/>
  <c r="K38" i="98" s="1"/>
  <c r="L38" i="98" s="1"/>
  <c r="M38" i="98" s="1"/>
  <c r="I33" i="98"/>
  <c r="J33" i="98" s="1"/>
  <c r="K33" i="98" s="1"/>
  <c r="L33" i="98" s="1"/>
  <c r="M33" i="98" s="1"/>
  <c r="I30" i="98"/>
  <c r="J30" i="98" s="1"/>
  <c r="K30" i="98" s="1"/>
  <c r="L30" i="98" s="1"/>
  <c r="M30" i="98" s="1"/>
  <c r="I29" i="99"/>
  <c r="J29" i="99" s="1"/>
  <c r="K29" i="99" s="1"/>
  <c r="L29" i="99" s="1"/>
  <c r="M29" i="99" s="1"/>
  <c r="I74" i="98"/>
  <c r="J74" i="98" s="1"/>
  <c r="K74" i="98" s="1"/>
  <c r="L74" i="98" s="1"/>
  <c r="M74" i="98" s="1"/>
  <c r="I70" i="98"/>
  <c r="J70" i="98" s="1"/>
  <c r="K70" i="98" s="1"/>
  <c r="L70" i="98" s="1"/>
  <c r="M70" i="98" s="1"/>
  <c r="G25" i="100"/>
  <c r="H25" i="100" s="1"/>
  <c r="I25" i="100" s="1"/>
  <c r="J25" i="100" s="1"/>
  <c r="I28" i="105"/>
  <c r="J28" i="105" s="1"/>
  <c r="K28" i="105" s="1"/>
  <c r="L28" i="105" s="1"/>
  <c r="M28" i="105" s="1"/>
  <c r="I28" i="107"/>
  <c r="J28" i="107" s="1"/>
  <c r="K28" i="107" s="1"/>
  <c r="L28" i="107" s="1"/>
  <c r="M28" i="107" s="1"/>
  <c r="H26" i="108"/>
  <c r="I26" i="108" s="1"/>
  <c r="J26" i="108" s="1"/>
  <c r="K26" i="108" s="1"/>
  <c r="P33" i="110"/>
  <c r="Q33" i="110" s="1"/>
  <c r="N29" i="105"/>
  <c r="L28" i="108"/>
  <c r="N28" i="108" s="1"/>
  <c r="N27" i="109"/>
  <c r="J33" i="95"/>
  <c r="J28" i="95"/>
  <c r="J34" i="95"/>
  <c r="N58" i="99"/>
  <c r="P58" i="99" s="1"/>
  <c r="N57" i="99"/>
  <c r="N46" i="99"/>
  <c r="N30" i="99"/>
  <c r="P30" i="99" s="1"/>
  <c r="N32" i="106"/>
  <c r="P32" i="106" s="1"/>
  <c r="N28" i="106"/>
  <c r="N32" i="107"/>
  <c r="J32" i="95"/>
  <c r="J29" i="96"/>
  <c r="N66" i="99"/>
  <c r="N54" i="99"/>
  <c r="P54" i="99" s="1"/>
  <c r="N38" i="99"/>
  <c r="P38" i="99" s="1"/>
  <c r="N34" i="107"/>
  <c r="N28" i="107"/>
  <c r="N62" i="99"/>
  <c r="N50" i="99"/>
  <c r="P50" i="99" s="1"/>
  <c r="N34" i="99"/>
  <c r="P34" i="99" s="1"/>
  <c r="N29" i="107"/>
  <c r="P29" i="107" s="1"/>
  <c r="N28" i="105"/>
  <c r="N30" i="107"/>
  <c r="P30" i="107" s="1"/>
  <c r="J27" i="95"/>
  <c r="L27" i="95" s="1"/>
  <c r="J26" i="95"/>
  <c r="P37" i="107"/>
  <c r="N76" i="98"/>
  <c r="N28" i="109"/>
  <c r="N78" i="98"/>
  <c r="P78" i="98" s="1"/>
  <c r="N74" i="98"/>
  <c r="P31" i="107"/>
  <c r="L34" i="95"/>
  <c r="J31" i="95"/>
  <c r="J30" i="95"/>
  <c r="J30" i="96"/>
  <c r="N45" i="98"/>
  <c r="N41" i="98"/>
  <c r="N37" i="98"/>
  <c r="N34" i="98"/>
  <c r="N30" i="98"/>
  <c r="N67" i="99"/>
  <c r="N63" i="99"/>
  <c r="P63" i="99" s="1"/>
  <c r="N59" i="99"/>
  <c r="P59" i="99" s="1"/>
  <c r="N55" i="99"/>
  <c r="P55" i="99" s="1"/>
  <c r="N51" i="99"/>
  <c r="P51" i="99" s="1"/>
  <c r="N47" i="99"/>
  <c r="P46" i="99"/>
  <c r="N43" i="99"/>
  <c r="P43" i="99" s="1"/>
  <c r="P42" i="99"/>
  <c r="N39" i="99"/>
  <c r="N35" i="99"/>
  <c r="P35" i="99" s="1"/>
  <c r="N31" i="99"/>
  <c r="P31" i="99" s="1"/>
  <c r="N79" i="98"/>
  <c r="N77" i="98"/>
  <c r="N75" i="98"/>
  <c r="N73" i="98"/>
  <c r="N71" i="98"/>
  <c r="N69" i="98"/>
  <c r="P40" i="105"/>
  <c r="P36" i="105"/>
  <c r="P32" i="105"/>
  <c r="P35" i="106"/>
  <c r="P31" i="106"/>
  <c r="N45" i="105"/>
  <c r="L33" i="108"/>
  <c r="N33" i="108" s="1"/>
  <c r="N32" i="108"/>
  <c r="L29" i="108"/>
  <c r="J28" i="94"/>
  <c r="L28" i="94" s="1"/>
  <c r="J29" i="94"/>
  <c r="L29" i="94" s="1"/>
  <c r="J37" i="94"/>
  <c r="L37" i="94" s="1"/>
  <c r="L29" i="95"/>
  <c r="N68" i="99"/>
  <c r="P67" i="99"/>
  <c r="N64" i="99"/>
  <c r="N60" i="99"/>
  <c r="P60" i="99" s="1"/>
  <c r="N56" i="99"/>
  <c r="P56" i="99" s="1"/>
  <c r="N52" i="99"/>
  <c r="P52" i="99" s="1"/>
  <c r="N48" i="99"/>
  <c r="P47" i="99"/>
  <c r="N44" i="99"/>
  <c r="P44" i="99" s="1"/>
  <c r="N40" i="99"/>
  <c r="P40" i="99" s="1"/>
  <c r="N36" i="99"/>
  <c r="N32" i="99"/>
  <c r="P32" i="99" s="1"/>
  <c r="P79" i="98"/>
  <c r="P33" i="107"/>
  <c r="L30" i="108"/>
  <c r="N30" i="108" s="1"/>
  <c r="N29" i="108"/>
  <c r="N65" i="99"/>
  <c r="P65" i="99" s="1"/>
  <c r="N61" i="99"/>
  <c r="P61" i="99" s="1"/>
  <c r="N53" i="99"/>
  <c r="N49" i="99"/>
  <c r="P49" i="99" s="1"/>
  <c r="N45" i="99"/>
  <c r="P45" i="99" s="1"/>
  <c r="N41" i="99"/>
  <c r="P41" i="99" s="1"/>
  <c r="N37" i="99"/>
  <c r="P37" i="99" s="1"/>
  <c r="P36" i="99"/>
  <c r="N33" i="99"/>
  <c r="P33" i="99" s="1"/>
  <c r="N72" i="98"/>
  <c r="N70" i="98"/>
  <c r="P33" i="106"/>
  <c r="P29" i="106"/>
  <c r="L31" i="108"/>
  <c r="N31" i="108" s="1"/>
  <c r="L27" i="108"/>
  <c r="N27" i="108" s="1"/>
  <c r="J26" i="94"/>
  <c r="J39" i="94"/>
  <c r="L39" i="94" s="1"/>
  <c r="J36" i="94"/>
  <c r="L36" i="94" s="1"/>
  <c r="J34" i="94"/>
  <c r="L34" i="94" s="1"/>
  <c r="J32" i="94"/>
  <c r="J30" i="94"/>
  <c r="L30" i="94" s="1"/>
  <c r="J27" i="94"/>
  <c r="J40" i="94"/>
  <c r="L40" i="94" s="1"/>
  <c r="J38" i="94"/>
  <c r="L38" i="94" s="1"/>
  <c r="J35" i="94"/>
  <c r="J33" i="94"/>
  <c r="L33" i="94" s="1"/>
  <c r="J31" i="94"/>
  <c r="P42" i="105"/>
  <c r="P38" i="105"/>
  <c r="P30" i="105"/>
  <c r="P44" i="105"/>
  <c r="L42" i="102"/>
  <c r="N42" i="102" s="1"/>
  <c r="L41" i="102"/>
  <c r="N41" i="102" s="1"/>
  <c r="L40" i="102"/>
  <c r="N40" i="102" s="1"/>
  <c r="L27" i="96"/>
  <c r="P77" i="98"/>
  <c r="L28" i="96"/>
  <c r="P45" i="105"/>
  <c r="P37" i="105"/>
  <c r="P32" i="107"/>
  <c r="P40" i="106"/>
  <c r="P36" i="106"/>
  <c r="P34" i="106"/>
  <c r="P30" i="106"/>
  <c r="P39" i="105"/>
  <c r="P41" i="105"/>
  <c r="P33" i="105"/>
  <c r="P35" i="105"/>
  <c r="P31" i="105"/>
  <c r="L27" i="104"/>
  <c r="N27" i="104" s="1"/>
  <c r="L25" i="104"/>
  <c r="L26" i="104"/>
  <c r="N26" i="104" s="1"/>
  <c r="L30" i="104"/>
  <c r="N30" i="104" s="1"/>
  <c r="L29" i="104"/>
  <c r="N29" i="104" s="1"/>
  <c r="L28" i="104"/>
  <c r="N28" i="104" s="1"/>
  <c r="L28" i="103"/>
  <c r="N28" i="103" s="1"/>
  <c r="L30" i="103"/>
  <c r="N30" i="103" s="1"/>
  <c r="L32" i="103"/>
  <c r="N32" i="103" s="1"/>
  <c r="L26" i="103"/>
  <c r="L27" i="103"/>
  <c r="N27" i="103" s="1"/>
  <c r="L29" i="103"/>
  <c r="N29" i="103" s="1"/>
  <c r="L31" i="103"/>
  <c r="N31" i="103" s="1"/>
  <c r="L33" i="103"/>
  <c r="N33" i="103" s="1"/>
  <c r="L26" i="102"/>
  <c r="N26" i="102" s="1"/>
  <c r="L27" i="102"/>
  <c r="N27" i="102" s="1"/>
  <c r="L28" i="102"/>
  <c r="N28" i="102" s="1"/>
  <c r="L29" i="102"/>
  <c r="N29" i="102" s="1"/>
  <c r="L30" i="102"/>
  <c r="N30" i="102" s="1"/>
  <c r="L31" i="102"/>
  <c r="N31" i="102" s="1"/>
  <c r="L32" i="102"/>
  <c r="N32" i="102" s="1"/>
  <c r="L33" i="102"/>
  <c r="N33" i="102" s="1"/>
  <c r="L34" i="102"/>
  <c r="N34" i="102" s="1"/>
  <c r="L35" i="102"/>
  <c r="N35" i="102" s="1"/>
  <c r="L36" i="102"/>
  <c r="N36" i="102" s="1"/>
  <c r="L37" i="102"/>
  <c r="N37" i="102" s="1"/>
  <c r="L38" i="102"/>
  <c r="N38" i="102" s="1"/>
  <c r="L39" i="102"/>
  <c r="N39" i="102" s="1"/>
  <c r="K25" i="101"/>
  <c r="K26" i="100"/>
  <c r="K25" i="100"/>
  <c r="P68" i="99"/>
  <c r="P66" i="99"/>
  <c r="P64" i="99"/>
  <c r="P62" i="99"/>
  <c r="P57" i="99"/>
  <c r="P48" i="99"/>
  <c r="P39" i="99"/>
  <c r="P53" i="99"/>
  <c r="P82" i="98"/>
  <c r="L28" i="95"/>
  <c r="O35" i="98" l="1"/>
  <c r="P35" i="98" s="1"/>
  <c r="O54" i="98"/>
  <c r="P54" i="98" s="1"/>
  <c r="K26" i="96"/>
  <c r="L26" i="96" s="1"/>
  <c r="M25" i="104"/>
  <c r="K33" i="95"/>
  <c r="L33" i="95" s="1"/>
  <c r="M26" i="108"/>
  <c r="N26" i="108" s="1"/>
  <c r="O28" i="105"/>
  <c r="P28" i="105" s="1"/>
  <c r="O70" i="98"/>
  <c r="P70" i="98" s="1"/>
  <c r="O29" i="99"/>
  <c r="P29" i="99" s="1"/>
  <c r="O33" i="98"/>
  <c r="P33" i="98" s="1"/>
  <c r="O45" i="98"/>
  <c r="P45" i="98" s="1"/>
  <c r="O52" i="98"/>
  <c r="P52" i="98" s="1"/>
  <c r="O59" i="98"/>
  <c r="P59" i="98" s="1"/>
  <c r="O67" i="98"/>
  <c r="P67" i="98" s="1"/>
  <c r="K26" i="95"/>
  <c r="L26" i="95" s="1"/>
  <c r="K32" i="94"/>
  <c r="O73" i="98"/>
  <c r="P73" i="98" s="1"/>
  <c r="O42" i="98"/>
  <c r="P42" i="98" s="1"/>
  <c r="K31" i="94"/>
  <c r="L31" i="94" s="1"/>
  <c r="M31" i="109"/>
  <c r="N31" i="109" s="1"/>
  <c r="O28" i="106"/>
  <c r="P28" i="106" s="1"/>
  <c r="O29" i="105"/>
  <c r="P29" i="105" s="1"/>
  <c r="L25" i="101"/>
  <c r="O72" i="98"/>
  <c r="P72" i="98" s="1"/>
  <c r="O31" i="98"/>
  <c r="P31" i="98" s="1"/>
  <c r="O40" i="98"/>
  <c r="P40" i="98" s="1"/>
  <c r="O46" i="98"/>
  <c r="P46" i="98" s="1"/>
  <c r="O57" i="98"/>
  <c r="P57" i="98" s="1"/>
  <c r="O65" i="98"/>
  <c r="P65" i="98" s="1"/>
  <c r="K26" i="94"/>
  <c r="L26" i="94" s="1"/>
  <c r="M30" i="109"/>
  <c r="N30" i="109" s="1"/>
  <c r="O36" i="98"/>
  <c r="P36" i="98" s="1"/>
  <c r="O49" i="98"/>
  <c r="P49" i="98" s="1"/>
  <c r="K31" i="95"/>
  <c r="O38" i="106"/>
  <c r="P38" i="106" s="1"/>
  <c r="O41" i="98"/>
  <c r="P41" i="98" s="1"/>
  <c r="O62" i="98"/>
  <c r="P62" i="98" s="1"/>
  <c r="K32" i="95"/>
  <c r="L32" i="95" s="1"/>
  <c r="O34" i="107"/>
  <c r="P34" i="107" s="1"/>
  <c r="L26" i="100"/>
  <c r="O75" i="98"/>
  <c r="P75" i="98" s="1"/>
  <c r="O32" i="98"/>
  <c r="P32" i="98" s="1"/>
  <c r="O44" i="98"/>
  <c r="P44" i="98" s="1"/>
  <c r="O51" i="98"/>
  <c r="P51" i="98" s="1"/>
  <c r="O58" i="98"/>
  <c r="P58" i="98" s="1"/>
  <c r="O66" i="98"/>
  <c r="P66" i="98" s="1"/>
  <c r="K30" i="95"/>
  <c r="L30" i="95" s="1"/>
  <c r="O35" i="107"/>
  <c r="P35" i="107" s="1"/>
  <c r="O56" i="98"/>
  <c r="P56" i="98" s="1"/>
  <c r="M26" i="109"/>
  <c r="N26" i="109" s="1"/>
  <c r="M25" i="101"/>
  <c r="L31" i="95"/>
  <c r="O71" i="98"/>
  <c r="P71" i="98" s="1"/>
  <c r="O47" i="98"/>
  <c r="P47" i="98" s="1"/>
  <c r="M26" i="100"/>
  <c r="N25" i="104"/>
  <c r="L32" i="94"/>
  <c r="O28" i="107"/>
  <c r="P28" i="107" s="1"/>
  <c r="L25" i="100"/>
  <c r="M25" i="100" s="1"/>
  <c r="O74" i="98"/>
  <c r="P74" i="98" s="1"/>
  <c r="O30" i="98"/>
  <c r="P30" i="98" s="1"/>
  <c r="O38" i="98"/>
  <c r="P38" i="98" s="1"/>
  <c r="O48" i="98"/>
  <c r="P48" i="98" s="1"/>
  <c r="O55" i="98"/>
  <c r="P55" i="98" s="1"/>
  <c r="O63" i="98"/>
  <c r="P63" i="98" s="1"/>
  <c r="K29" i="96"/>
  <c r="L29" i="96" s="1"/>
  <c r="K27" i="94"/>
  <c r="L27" i="94" s="1"/>
  <c r="Q26" i="93"/>
  <c r="R26" i="93" s="1"/>
  <c r="O34" i="98"/>
  <c r="P34" i="98" s="1"/>
  <c r="O60" i="98"/>
  <c r="P60" i="98" s="1"/>
  <c r="O36" i="107"/>
  <c r="P36" i="107" s="1"/>
  <c r="O37" i="106"/>
  <c r="P37" i="106" s="1"/>
  <c r="M26" i="103"/>
  <c r="N26" i="103" s="1"/>
  <c r="O68" i="98"/>
  <c r="P68" i="98" s="1"/>
  <c r="O76" i="98"/>
  <c r="P76" i="98" s="1"/>
  <c r="O37" i="98"/>
  <c r="P37" i="98" s="1"/>
  <c r="O43" i="98"/>
  <c r="P43" i="98" s="1"/>
  <c r="O50" i="98"/>
  <c r="P50" i="98" s="1"/>
  <c r="O61" i="98"/>
  <c r="P61" i="98" s="1"/>
  <c r="K30" i="96"/>
  <c r="L30" i="96" s="1"/>
  <c r="O69" i="98"/>
  <c r="P69" i="98" s="1"/>
  <c r="O39" i="98"/>
  <c r="P39" i="98" s="1"/>
  <c r="O64" i="98"/>
  <c r="P64" i="98" s="1"/>
  <c r="K35" i="94"/>
  <c r="L35" i="94" s="1"/>
  <c r="P22" i="92"/>
  <c r="C23" i="92"/>
  <c r="D23" i="92" s="1"/>
  <c r="E23" i="92" s="1"/>
  <c r="F23" i="92" s="1"/>
  <c r="G23" i="92" s="1"/>
  <c r="H23" i="92" s="1"/>
  <c r="I23" i="92" s="1"/>
  <c r="J23" i="92" s="1"/>
  <c r="K23" i="92" s="1"/>
  <c r="L23" i="92" s="1"/>
  <c r="M23" i="92" s="1"/>
  <c r="N23" i="92" s="1"/>
  <c r="O23" i="92" s="1"/>
  <c r="Q25" i="92"/>
  <c r="D26" i="92"/>
  <c r="E26" i="92" s="1"/>
  <c r="F26" i="92" s="1"/>
  <c r="G26" i="92" s="1"/>
  <c r="H26" i="92" s="1"/>
  <c r="I26" i="92" s="1"/>
  <c r="A27" i="92"/>
  <c r="B27" i="92"/>
  <c r="B28" i="92" s="1"/>
  <c r="B29" i="92" s="1"/>
  <c r="B30" i="92" s="1"/>
  <c r="B31" i="92" s="1"/>
  <c r="Q27" i="92"/>
  <c r="R27" i="92" s="1"/>
  <c r="A28" i="92"/>
  <c r="Q28" i="92"/>
  <c r="R28" i="92" s="1"/>
  <c r="A29" i="92"/>
  <c r="Q29" i="92"/>
  <c r="R29" i="92" s="1"/>
  <c r="A30" i="92"/>
  <c r="Q30" i="92"/>
  <c r="R30" i="92" s="1"/>
  <c r="A31" i="92"/>
  <c r="Q31" i="92"/>
  <c r="R31" i="92" s="1"/>
  <c r="P22" i="91"/>
  <c r="C23" i="91"/>
  <c r="D23" i="91" s="1"/>
  <c r="E23" i="91" s="1"/>
  <c r="F23" i="91" s="1"/>
  <c r="G23" i="91" s="1"/>
  <c r="H23" i="91" s="1"/>
  <c r="I23" i="91" s="1"/>
  <c r="J23" i="91" s="1"/>
  <c r="K23" i="91" s="1"/>
  <c r="L23" i="91" s="1"/>
  <c r="M23" i="91" s="1"/>
  <c r="N23" i="91" s="1"/>
  <c r="O23" i="91" s="1"/>
  <c r="Q26" i="91"/>
  <c r="R26" i="91" s="1"/>
  <c r="B27" i="91"/>
  <c r="B28" i="91" s="1"/>
  <c r="B29" i="91" s="1"/>
  <c r="B30" i="91" s="1"/>
  <c r="B31" i="91" s="1"/>
  <c r="A28" i="91"/>
  <c r="A29" i="91"/>
  <c r="A30" i="91"/>
  <c r="A31" i="91"/>
  <c r="L22" i="90"/>
  <c r="L27" i="90" s="1"/>
  <c r="C23" i="90"/>
  <c r="D23" i="90" s="1"/>
  <c r="E23" i="90" s="1"/>
  <c r="F23" i="90" s="1"/>
  <c r="G23" i="90" s="1"/>
  <c r="H23" i="90" s="1"/>
  <c r="I23" i="90" s="1"/>
  <c r="J23" i="90" s="1"/>
  <c r="K23" i="90" s="1"/>
  <c r="M25" i="90"/>
  <c r="M26" i="90"/>
  <c r="M27" i="90"/>
  <c r="A28" i="90"/>
  <c r="M28" i="90"/>
  <c r="A29" i="90"/>
  <c r="M29" i="90"/>
  <c r="A30" i="90"/>
  <c r="M30" i="90"/>
  <c r="A31" i="90"/>
  <c r="M31" i="90"/>
  <c r="A32" i="90"/>
  <c r="M32" i="90"/>
  <c r="E38" i="90"/>
  <c r="L22" i="89"/>
  <c r="L30" i="89" s="1"/>
  <c r="C23" i="89"/>
  <c r="D23" i="89" s="1"/>
  <c r="E23" i="89" s="1"/>
  <c r="F23" i="89" s="1"/>
  <c r="G23" i="89" s="1"/>
  <c r="H23" i="89" s="1"/>
  <c r="I23" i="89" s="1"/>
  <c r="J23" i="89" s="1"/>
  <c r="K23" i="89" s="1"/>
  <c r="M25" i="89"/>
  <c r="O25" i="89"/>
  <c r="Q25" i="89" s="1"/>
  <c r="M26" i="89"/>
  <c r="M27" i="89"/>
  <c r="D28" i="89"/>
  <c r="E28" i="89" s="1"/>
  <c r="F28" i="89" s="1"/>
  <c r="G28" i="89" s="1"/>
  <c r="A29" i="89"/>
  <c r="M29" i="89"/>
  <c r="A30" i="89"/>
  <c r="M30" i="89"/>
  <c r="A31" i="89"/>
  <c r="M31" i="89"/>
  <c r="A32" i="89"/>
  <c r="M32" i="89"/>
  <c r="A33" i="89"/>
  <c r="M33" i="89"/>
  <c r="A34" i="89"/>
  <c r="M34" i="89"/>
  <c r="A35" i="89"/>
  <c r="M35" i="89"/>
  <c r="E41" i="89"/>
  <c r="L22" i="88"/>
  <c r="L29" i="88" s="1"/>
  <c r="C23" i="88"/>
  <c r="D23" i="88" s="1"/>
  <c r="E23" i="88" s="1"/>
  <c r="F23" i="88" s="1"/>
  <c r="G23" i="88" s="1"/>
  <c r="H23" i="88" s="1"/>
  <c r="I23" i="88" s="1"/>
  <c r="J23" i="88" s="1"/>
  <c r="K23" i="88" s="1"/>
  <c r="M25" i="88"/>
  <c r="O25" i="88"/>
  <c r="Q25" i="88" s="1"/>
  <c r="M26" i="88"/>
  <c r="M27" i="88"/>
  <c r="D28" i="88"/>
  <c r="E28" i="88" s="1"/>
  <c r="F28" i="88" s="1"/>
  <c r="G28" i="88" s="1"/>
  <c r="H28" i="88" s="1"/>
  <c r="A29" i="88"/>
  <c r="D29" i="88"/>
  <c r="E29" i="88" s="1"/>
  <c r="F29" i="88" s="1"/>
  <c r="G29" i="88" s="1"/>
  <c r="H29" i="88" s="1"/>
  <c r="A30" i="88"/>
  <c r="M30" i="88"/>
  <c r="A31" i="88"/>
  <c r="M31" i="88"/>
  <c r="A32" i="88"/>
  <c r="M32" i="88"/>
  <c r="A33" i="88"/>
  <c r="M33" i="88"/>
  <c r="L33" i="88"/>
  <c r="A34" i="88"/>
  <c r="M34" i="88"/>
  <c r="A35" i="88"/>
  <c r="M35" i="88"/>
  <c r="E41" i="88"/>
  <c r="L34" i="88" l="1"/>
  <c r="L30" i="88"/>
  <c r="L35" i="88"/>
  <c r="L31" i="88"/>
  <c r="L35" i="89"/>
  <c r="L32" i="88"/>
  <c r="L31" i="89"/>
  <c r="L28" i="88"/>
  <c r="I28" i="88"/>
  <c r="J28" i="88" s="1"/>
  <c r="K28" i="88" s="1"/>
  <c r="H28" i="89"/>
  <c r="I28" i="89" s="1"/>
  <c r="J28" i="89" s="1"/>
  <c r="K28" i="89" s="1"/>
  <c r="I29" i="88"/>
  <c r="J29" i="88" s="1"/>
  <c r="K29" i="88" s="1"/>
  <c r="J26" i="92"/>
  <c r="K26" i="92" s="1"/>
  <c r="L26" i="92" s="1"/>
  <c r="M26" i="92" s="1"/>
  <c r="N26" i="92" s="1"/>
  <c r="O26" i="92" s="1"/>
  <c r="L32" i="89"/>
  <c r="L28" i="89"/>
  <c r="L33" i="89"/>
  <c r="N33" i="89" s="1"/>
  <c r="L29" i="89"/>
  <c r="N29" i="89" s="1"/>
  <c r="L34" i="89"/>
  <c r="N27" i="90"/>
  <c r="L29" i="90"/>
  <c r="N29" i="90" s="1"/>
  <c r="L30" i="90"/>
  <c r="N30" i="90" s="1"/>
  <c r="L31" i="90"/>
  <c r="N31" i="90" s="1"/>
  <c r="L32" i="90"/>
  <c r="N32" i="90" s="1"/>
  <c r="L28" i="90"/>
  <c r="N28" i="90" s="1"/>
  <c r="N31" i="89"/>
  <c r="N34" i="88"/>
  <c r="N35" i="89"/>
  <c r="N34" i="89"/>
  <c r="N30" i="89"/>
  <c r="N33" i="88"/>
  <c r="N30" i="88"/>
  <c r="N32" i="88"/>
  <c r="N32" i="89"/>
  <c r="N35" i="88"/>
  <c r="N31" i="88"/>
  <c r="Q26" i="92" l="1"/>
  <c r="R26" i="92" s="1"/>
  <c r="M28" i="89"/>
  <c r="N28" i="89" s="1"/>
  <c r="M29" i="88"/>
  <c r="N29" i="88" s="1"/>
  <c r="M28" i="88"/>
  <c r="N28" i="88" s="1"/>
  <c r="C25" i="87"/>
  <c r="D25" i="87" s="1"/>
  <c r="E25" i="87" s="1"/>
  <c r="F25" i="87" s="1"/>
  <c r="G25" i="87" s="1"/>
  <c r="H25" i="87" s="1"/>
  <c r="I25" i="87" s="1"/>
  <c r="J25" i="87" s="1"/>
  <c r="K25" i="87" s="1"/>
  <c r="L25" i="87" s="1"/>
  <c r="M24" i="87" s="1"/>
  <c r="N27" i="87"/>
  <c r="P27" i="87"/>
  <c r="N28" i="87"/>
  <c r="N29" i="87"/>
  <c r="N30" i="87"/>
  <c r="A31" i="87"/>
  <c r="N31" i="87"/>
  <c r="A32" i="87"/>
  <c r="N32" i="87"/>
  <c r="A33" i="87"/>
  <c r="N33" i="87"/>
  <c r="A34" i="87"/>
  <c r="N34" i="87"/>
  <c r="A35" i="87"/>
  <c r="N35" i="87"/>
  <c r="A36" i="87"/>
  <c r="N36" i="87"/>
  <c r="A37" i="87"/>
  <c r="N37" i="87"/>
  <c r="A38" i="87"/>
  <c r="N38" i="87"/>
  <c r="A39" i="87"/>
  <c r="N39" i="87"/>
  <c r="A40" i="87"/>
  <c r="N40" i="87"/>
  <c r="A41" i="87"/>
  <c r="N41" i="87"/>
  <c r="A42" i="87"/>
  <c r="N42" i="87"/>
  <c r="A43" i="87"/>
  <c r="N43" i="87"/>
  <c r="A44" i="87"/>
  <c r="N44" i="87"/>
  <c r="A45" i="87"/>
  <c r="N45" i="87"/>
  <c r="A46" i="87"/>
  <c r="N46" i="87"/>
  <c r="A47" i="87"/>
  <c r="N47" i="87"/>
  <c r="A48" i="87"/>
  <c r="N48" i="87"/>
  <c r="A49" i="87"/>
  <c r="N49" i="87"/>
  <c r="A50" i="87"/>
  <c r="N50" i="87"/>
  <c r="E58" i="87"/>
  <c r="D73" i="87"/>
  <c r="E73" i="87" s="1"/>
  <c r="F73" i="87" s="1"/>
  <c r="G73" i="87" s="1"/>
  <c r="H73" i="87" s="1"/>
  <c r="I73" i="87" s="1"/>
  <c r="J73" i="87" s="1"/>
  <c r="K73" i="87" s="1"/>
  <c r="L73" i="87" s="1"/>
  <c r="D74" i="87"/>
  <c r="E74" i="87" s="1"/>
  <c r="F74" i="87" s="1"/>
  <c r="G74" i="87" s="1"/>
  <c r="H74" i="87" s="1"/>
  <c r="I74" i="87" s="1"/>
  <c r="J74" i="87" s="1"/>
  <c r="K74" i="87" s="1"/>
  <c r="L74" i="87" s="1"/>
  <c r="C25" i="86"/>
  <c r="D25" i="86" s="1"/>
  <c r="E25" i="86" s="1"/>
  <c r="F25" i="86" s="1"/>
  <c r="G25" i="86" s="1"/>
  <c r="H25" i="86" s="1"/>
  <c r="I25" i="86" s="1"/>
  <c r="J25" i="86" s="1"/>
  <c r="K25" i="86" s="1"/>
  <c r="L25" i="86" s="1"/>
  <c r="M24" i="86" s="1"/>
  <c r="N27" i="86"/>
  <c r="P27" i="86"/>
  <c r="N28" i="86"/>
  <c r="N29" i="86"/>
  <c r="N30" i="86"/>
  <c r="A31" i="86"/>
  <c r="N31" i="86"/>
  <c r="A32" i="86"/>
  <c r="N32" i="86"/>
  <c r="A33" i="86"/>
  <c r="N33" i="86"/>
  <c r="A34" i="86"/>
  <c r="N34" i="86"/>
  <c r="A35" i="86"/>
  <c r="N35" i="86"/>
  <c r="A36" i="86"/>
  <c r="N36" i="86"/>
  <c r="A37" i="86"/>
  <c r="N37" i="86"/>
  <c r="A38" i="86"/>
  <c r="N38" i="86"/>
  <c r="A39" i="86"/>
  <c r="N39" i="86"/>
  <c r="A40" i="86"/>
  <c r="N40" i="86"/>
  <c r="A41" i="86"/>
  <c r="N41" i="86"/>
  <c r="A42" i="86"/>
  <c r="N42" i="86"/>
  <c r="A43" i="86"/>
  <c r="N43" i="86"/>
  <c r="A44" i="86"/>
  <c r="N44" i="86"/>
  <c r="A45" i="86"/>
  <c r="N45" i="86"/>
  <c r="A46" i="86"/>
  <c r="N46" i="86"/>
  <c r="A47" i="86"/>
  <c r="N47" i="86"/>
  <c r="A48" i="86"/>
  <c r="N48" i="86"/>
  <c r="A49" i="86"/>
  <c r="N49" i="86"/>
  <c r="A50" i="86"/>
  <c r="N50" i="86"/>
  <c r="A51" i="86"/>
  <c r="N51" i="86"/>
  <c r="A52" i="86"/>
  <c r="N52" i="86"/>
  <c r="A53" i="86"/>
  <c r="N53" i="86"/>
  <c r="E61" i="86"/>
  <c r="C25" i="85"/>
  <c r="D25" i="85" s="1"/>
  <c r="E25" i="85" s="1"/>
  <c r="F25" i="85" s="1"/>
  <c r="G25" i="85" s="1"/>
  <c r="H25" i="85" s="1"/>
  <c r="I25" i="85" s="1"/>
  <c r="J25" i="85" s="1"/>
  <c r="K25" i="85" s="1"/>
  <c r="L25" i="85" s="1"/>
  <c r="M24" i="85" s="1"/>
  <c r="N27" i="85"/>
  <c r="N28" i="85"/>
  <c r="A30" i="85"/>
  <c r="N30" i="85"/>
  <c r="A31" i="85"/>
  <c r="N31" i="85"/>
  <c r="N37" i="85"/>
  <c r="N38" i="85"/>
  <c r="N39" i="85"/>
  <c r="N40" i="85"/>
  <c r="N41" i="85"/>
  <c r="A42" i="85"/>
  <c r="N42" i="85"/>
  <c r="A43" i="85"/>
  <c r="N43" i="85"/>
  <c r="A44" i="85"/>
  <c r="N44" i="85"/>
  <c r="A45" i="85"/>
  <c r="N45" i="85"/>
  <c r="A46" i="85"/>
  <c r="N46" i="85"/>
  <c r="A47" i="85"/>
  <c r="N47" i="85"/>
  <c r="A48" i="85"/>
  <c r="N48" i="85"/>
  <c r="A49" i="85"/>
  <c r="N49" i="85"/>
  <c r="N51" i="85"/>
  <c r="N52" i="85"/>
  <c r="A53" i="85"/>
  <c r="N53" i="85"/>
  <c r="A54" i="85"/>
  <c r="N54" i="85"/>
  <c r="E62" i="85"/>
  <c r="D23" i="84"/>
  <c r="E23" i="84" s="1"/>
  <c r="F23" i="84" s="1"/>
  <c r="G23" i="84" s="1"/>
  <c r="H23" i="84" s="1"/>
  <c r="I23" i="84" s="1"/>
  <c r="J23" i="84" s="1"/>
  <c r="K23" i="84" s="1"/>
  <c r="L22" i="84" s="1"/>
  <c r="M25" i="84"/>
  <c r="O25" i="84"/>
  <c r="M26" i="84"/>
  <c r="D27" i="84"/>
  <c r="E27" i="84" s="1"/>
  <c r="F27" i="84" s="1"/>
  <c r="A28" i="84"/>
  <c r="M28" i="84"/>
  <c r="A29" i="84"/>
  <c r="M29" i="84"/>
  <c r="A30" i="84"/>
  <c r="M30" i="84"/>
  <c r="A31" i="84"/>
  <c r="M31" i="84"/>
  <c r="A32" i="84"/>
  <c r="M32" i="84"/>
  <c r="A33" i="84"/>
  <c r="M33" i="84"/>
  <c r="A34" i="84"/>
  <c r="M34" i="84"/>
  <c r="A35" i="84"/>
  <c r="M35" i="84"/>
  <c r="A36" i="84"/>
  <c r="M36" i="84"/>
  <c r="A37" i="84"/>
  <c r="M37" i="84"/>
  <c r="A38" i="84"/>
  <c r="M38" i="84"/>
  <c r="E44" i="84"/>
  <c r="D23" i="83"/>
  <c r="E23" i="83" s="1"/>
  <c r="F23" i="83" s="1"/>
  <c r="G23" i="83" s="1"/>
  <c r="H23" i="83" s="1"/>
  <c r="I23" i="83" s="1"/>
  <c r="J23" i="83" s="1"/>
  <c r="K23" i="83" s="1"/>
  <c r="L22" i="83" s="1"/>
  <c r="M25" i="83"/>
  <c r="O25" i="83"/>
  <c r="M26" i="83"/>
  <c r="D27" i="83"/>
  <c r="E27" i="83" s="1"/>
  <c r="F27" i="83" s="1"/>
  <c r="A28" i="83"/>
  <c r="D28" i="83"/>
  <c r="E28" i="83" s="1"/>
  <c r="F28" i="83" s="1"/>
  <c r="A29" i="83"/>
  <c r="D29" i="83"/>
  <c r="E29" i="83" s="1"/>
  <c r="F29" i="83" s="1"/>
  <c r="A30" i="83"/>
  <c r="D30" i="83"/>
  <c r="E30" i="83" s="1"/>
  <c r="F30" i="83" s="1"/>
  <c r="A31" i="83"/>
  <c r="D31" i="83"/>
  <c r="E31" i="83" s="1"/>
  <c r="F31" i="83" s="1"/>
  <c r="A32" i="83"/>
  <c r="D32" i="83"/>
  <c r="E32" i="83" s="1"/>
  <c r="F32" i="83" s="1"/>
  <c r="A33" i="83"/>
  <c r="D33" i="83"/>
  <c r="E33" i="83" s="1"/>
  <c r="F33" i="83" s="1"/>
  <c r="A34" i="83"/>
  <c r="D34" i="83"/>
  <c r="E34" i="83" s="1"/>
  <c r="F34" i="83" s="1"/>
  <c r="A35" i="83"/>
  <c r="D35" i="83"/>
  <c r="E35" i="83" s="1"/>
  <c r="F35" i="83" s="1"/>
  <c r="A36" i="83"/>
  <c r="D36" i="83"/>
  <c r="E36" i="83" s="1"/>
  <c r="F36" i="83" s="1"/>
  <c r="A37" i="83"/>
  <c r="D37" i="83"/>
  <c r="E37" i="83" s="1"/>
  <c r="F37" i="83" s="1"/>
  <c r="A38" i="83"/>
  <c r="D38" i="83"/>
  <c r="E38" i="83" s="1"/>
  <c r="F38" i="83" s="1"/>
  <c r="A39" i="83"/>
  <c r="D39" i="83"/>
  <c r="E39" i="83" s="1"/>
  <c r="F39" i="83" s="1"/>
  <c r="A40" i="83"/>
  <c r="D40" i="83"/>
  <c r="E40" i="83" s="1"/>
  <c r="F40" i="83" s="1"/>
  <c r="A41" i="83"/>
  <c r="D41" i="83"/>
  <c r="E41" i="83" s="1"/>
  <c r="F41" i="83" s="1"/>
  <c r="G41" i="83" s="1"/>
  <c r="H41" i="83" s="1"/>
  <c r="I41" i="83" s="1"/>
  <c r="J41" i="83" s="1"/>
  <c r="K41" i="83" s="1"/>
  <c r="M41" i="83" s="1"/>
  <c r="A42" i="83"/>
  <c r="D42" i="83"/>
  <c r="E42" i="83" s="1"/>
  <c r="F42" i="83" s="1"/>
  <c r="G42" i="83" s="1"/>
  <c r="H42" i="83" s="1"/>
  <c r="I42" i="83" s="1"/>
  <c r="J42" i="83" s="1"/>
  <c r="K42" i="83" s="1"/>
  <c r="M42" i="83" s="1"/>
  <c r="E50" i="83"/>
  <c r="J23" i="82"/>
  <c r="K23" i="82" s="1"/>
  <c r="L22" i="82" s="1"/>
  <c r="M25" i="82"/>
  <c r="O25" i="82"/>
  <c r="M26" i="82"/>
  <c r="D27" i="82"/>
  <c r="E27" i="82" s="1"/>
  <c r="F27" i="82" s="1"/>
  <c r="M28" i="82"/>
  <c r="M31" i="82"/>
  <c r="M32" i="82"/>
  <c r="M33" i="82"/>
  <c r="M34" i="82"/>
  <c r="M35" i="82"/>
  <c r="M36" i="82"/>
  <c r="M37" i="82"/>
  <c r="M38" i="82"/>
  <c r="M40" i="82"/>
  <c r="M41" i="82"/>
  <c r="M42" i="82"/>
  <c r="M43" i="82"/>
  <c r="M50" i="82"/>
  <c r="M51" i="82"/>
  <c r="E55" i="82"/>
  <c r="C19" i="81"/>
  <c r="D19" i="81" s="1"/>
  <c r="E19" i="81" s="1"/>
  <c r="F19" i="81" s="1"/>
  <c r="G19" i="81" s="1"/>
  <c r="H19" i="81" s="1"/>
  <c r="I19" i="81" s="1"/>
  <c r="J19" i="81" s="1"/>
  <c r="K19" i="81" s="1"/>
  <c r="L19" i="81" s="1"/>
  <c r="M19" i="81" s="1"/>
  <c r="N19" i="81" s="1"/>
  <c r="O19" i="81" s="1"/>
  <c r="P19" i="81" s="1"/>
  <c r="Q18" i="81" s="1"/>
  <c r="R21" i="81"/>
  <c r="R22" i="81"/>
  <c r="E23" i="81"/>
  <c r="F23" i="81" s="1"/>
  <c r="G23" i="81" s="1"/>
  <c r="H23" i="81" s="1"/>
  <c r="I23" i="81" s="1"/>
  <c r="J23" i="81" s="1"/>
  <c r="A24" i="81"/>
  <c r="R24" i="81"/>
  <c r="S24" i="81" s="1"/>
  <c r="A25" i="81"/>
  <c r="R25" i="81"/>
  <c r="S25" i="81" s="1"/>
  <c r="A26" i="81"/>
  <c r="R26" i="81"/>
  <c r="S26" i="81" s="1"/>
  <c r="A27" i="81"/>
  <c r="R27" i="81"/>
  <c r="S27" i="81" s="1"/>
  <c r="A28" i="81"/>
  <c r="R28" i="81"/>
  <c r="S28" i="81" s="1"/>
  <c r="A29" i="81"/>
  <c r="R29" i="81"/>
  <c r="S29" i="81" s="1"/>
  <c r="A30" i="81"/>
  <c r="R30" i="81"/>
  <c r="S30" i="81" s="1"/>
  <c r="A31" i="81"/>
  <c r="R31" i="81"/>
  <c r="S31" i="81" s="1"/>
  <c r="A32" i="81"/>
  <c r="R32" i="81"/>
  <c r="S32" i="81" s="1"/>
  <c r="A33" i="81"/>
  <c r="R33" i="81"/>
  <c r="S33" i="81" s="1"/>
  <c r="A34" i="81"/>
  <c r="R34" i="81"/>
  <c r="S34" i="81" s="1"/>
  <c r="A35" i="81"/>
  <c r="R35" i="81"/>
  <c r="S35" i="81" s="1"/>
  <c r="G40" i="81"/>
  <c r="G42" i="81"/>
  <c r="G43" i="81" s="1"/>
  <c r="C21" i="80"/>
  <c r="D21" i="80" s="1"/>
  <c r="E21" i="80" s="1"/>
  <c r="F21" i="80" s="1"/>
  <c r="G21" i="80" s="1"/>
  <c r="H21" i="80" s="1"/>
  <c r="I21" i="80" s="1"/>
  <c r="J21" i="80" s="1"/>
  <c r="K21" i="80" s="1"/>
  <c r="L21" i="80" s="1"/>
  <c r="M21" i="80" s="1"/>
  <c r="N21" i="80" s="1"/>
  <c r="O21" i="80" s="1"/>
  <c r="P21" i="80" s="1"/>
  <c r="Q20" i="80" s="1"/>
  <c r="R23" i="80"/>
  <c r="R24" i="80"/>
  <c r="R25" i="80"/>
  <c r="S25" i="80" s="1"/>
  <c r="A26" i="80"/>
  <c r="R26" i="80"/>
  <c r="S26" i="80" s="1"/>
  <c r="A27" i="80"/>
  <c r="R27" i="80"/>
  <c r="S27" i="80" s="1"/>
  <c r="A28" i="80"/>
  <c r="R28" i="80"/>
  <c r="S28" i="80" s="1"/>
  <c r="A29" i="80"/>
  <c r="R29" i="80"/>
  <c r="S29" i="80" s="1"/>
  <c r="A30" i="80"/>
  <c r="R30" i="80"/>
  <c r="S30" i="80" s="1"/>
  <c r="A31" i="80"/>
  <c r="R31" i="80"/>
  <c r="S31" i="80" s="1"/>
  <c r="A32" i="80"/>
  <c r="R32" i="80"/>
  <c r="S32" i="80" s="1"/>
  <c r="A33" i="80"/>
  <c r="R33" i="80"/>
  <c r="S33" i="80" s="1"/>
  <c r="A34" i="80"/>
  <c r="R34" i="80"/>
  <c r="S34" i="80" s="1"/>
  <c r="A35" i="80"/>
  <c r="R35" i="80"/>
  <c r="S35" i="80" s="1"/>
  <c r="A36" i="80"/>
  <c r="R36" i="80"/>
  <c r="S36" i="80" s="1"/>
  <c r="A37" i="80"/>
  <c r="R37" i="80"/>
  <c r="S37" i="80" s="1"/>
  <c r="A38" i="80"/>
  <c r="R38" i="80"/>
  <c r="S38" i="80" s="1"/>
  <c r="A39" i="80"/>
  <c r="R39" i="80"/>
  <c r="S39" i="80" s="1"/>
  <c r="A40" i="80"/>
  <c r="R40" i="80"/>
  <c r="S40" i="80" s="1"/>
  <c r="A41" i="80"/>
  <c r="R41" i="80"/>
  <c r="S41" i="80" s="1"/>
  <c r="A42" i="80"/>
  <c r="R42" i="80"/>
  <c r="S42" i="80" s="1"/>
  <c r="G48" i="80"/>
  <c r="G50" i="80"/>
  <c r="G52" i="80" s="1"/>
  <c r="C19" i="79"/>
  <c r="D19" i="79" s="1"/>
  <c r="E19" i="79" s="1"/>
  <c r="F19" i="79" s="1"/>
  <c r="G19" i="79" s="1"/>
  <c r="H19" i="79" s="1"/>
  <c r="I19" i="79" s="1"/>
  <c r="J19" i="79" s="1"/>
  <c r="K19" i="79" s="1"/>
  <c r="L19" i="79" s="1"/>
  <c r="M19" i="79" s="1"/>
  <c r="N19" i="79" s="1"/>
  <c r="O19" i="79" s="1"/>
  <c r="P19" i="79" s="1"/>
  <c r="Q18" i="79" s="1"/>
  <c r="R21" i="79"/>
  <c r="R22" i="79"/>
  <c r="R25" i="79"/>
  <c r="S25" i="79" s="1"/>
  <c r="A26" i="79"/>
  <c r="R26" i="79"/>
  <c r="S26" i="79" s="1"/>
  <c r="A27" i="79"/>
  <c r="R27" i="79"/>
  <c r="S27" i="79" s="1"/>
  <c r="A28" i="79"/>
  <c r="R28" i="79"/>
  <c r="S28" i="79" s="1"/>
  <c r="A29" i="79"/>
  <c r="R29" i="79"/>
  <c r="S29" i="79" s="1"/>
  <c r="A30" i="79"/>
  <c r="R30" i="79"/>
  <c r="S30" i="79" s="1"/>
  <c r="A31" i="79"/>
  <c r="R31" i="79"/>
  <c r="S31" i="79" s="1"/>
  <c r="A32" i="79"/>
  <c r="R32" i="79"/>
  <c r="S32" i="79" s="1"/>
  <c r="A33" i="79"/>
  <c r="R33" i="79"/>
  <c r="S33" i="79" s="1"/>
  <c r="A34" i="79"/>
  <c r="R34" i="79"/>
  <c r="S34" i="79" s="1"/>
  <c r="A35" i="79"/>
  <c r="R35" i="79"/>
  <c r="S35" i="79" s="1"/>
  <c r="A36" i="79"/>
  <c r="R36" i="79"/>
  <c r="S36" i="79" s="1"/>
  <c r="A37" i="79"/>
  <c r="R37" i="79"/>
  <c r="S37" i="79" s="1"/>
  <c r="A38" i="79"/>
  <c r="R38" i="79"/>
  <c r="S38" i="79" s="1"/>
  <c r="A39" i="79"/>
  <c r="R39" i="79"/>
  <c r="S39" i="79" s="1"/>
  <c r="A40" i="79"/>
  <c r="R40" i="79"/>
  <c r="S40" i="79" s="1"/>
  <c r="G46" i="79"/>
  <c r="G48" i="79"/>
  <c r="G49" i="79" s="1"/>
  <c r="G36" i="83" l="1"/>
  <c r="G32" i="83"/>
  <c r="G38" i="83"/>
  <c r="G28" i="83"/>
  <c r="G27" i="82"/>
  <c r="G39" i="83"/>
  <c r="G37" i="83"/>
  <c r="G35" i="83"/>
  <c r="G33" i="83"/>
  <c r="G31" i="83"/>
  <c r="G29" i="83"/>
  <c r="G27" i="83"/>
  <c r="G27" i="84"/>
  <c r="G40" i="83"/>
  <c r="G34" i="83"/>
  <c r="G30" i="83"/>
  <c r="K23" i="81"/>
  <c r="L23" i="81" s="1"/>
  <c r="M23" i="81" s="1"/>
  <c r="N23" i="81" s="1"/>
  <c r="O23" i="81" s="1"/>
  <c r="L48" i="82"/>
  <c r="N48" i="82" s="1"/>
  <c r="N29" i="85"/>
  <c r="L44" i="82"/>
  <c r="N44" i="82" s="1"/>
  <c r="L29" i="82"/>
  <c r="N29" i="82" s="1"/>
  <c r="G44" i="81"/>
  <c r="M45" i="86"/>
  <c r="O45" i="86" s="1"/>
  <c r="M49" i="86"/>
  <c r="O49" i="86" s="1"/>
  <c r="M37" i="86"/>
  <c r="O37" i="86" s="1"/>
  <c r="M53" i="86"/>
  <c r="O53" i="86" s="1"/>
  <c r="M41" i="86"/>
  <c r="O41" i="86" s="1"/>
  <c r="M40" i="87"/>
  <c r="O40" i="87" s="1"/>
  <c r="M37" i="87"/>
  <c r="M36" i="87"/>
  <c r="M45" i="87"/>
  <c r="M44" i="87"/>
  <c r="O44" i="87" s="1"/>
  <c r="L30" i="82"/>
  <c r="N30" i="82" s="1"/>
  <c r="L39" i="82"/>
  <c r="N39" i="82" s="1"/>
  <c r="G51" i="80"/>
  <c r="M50" i="85"/>
  <c r="O50" i="85" s="1"/>
  <c r="M32" i="85"/>
  <c r="O32" i="85" s="1"/>
  <c r="M34" i="85"/>
  <c r="O34" i="85" s="1"/>
  <c r="M36" i="85"/>
  <c r="O36" i="85" s="1"/>
  <c r="M33" i="85"/>
  <c r="O33" i="85" s="1"/>
  <c r="M35" i="85"/>
  <c r="O35" i="85" s="1"/>
  <c r="L49" i="82"/>
  <c r="N49" i="82" s="1"/>
  <c r="L46" i="82"/>
  <c r="N46" i="82" s="1"/>
  <c r="L47" i="82"/>
  <c r="N47" i="82" s="1"/>
  <c r="L45" i="82"/>
  <c r="N45" i="82" s="1"/>
  <c r="M33" i="87"/>
  <c r="O33" i="87" s="1"/>
  <c r="M49" i="87"/>
  <c r="O49" i="87" s="1"/>
  <c r="M48" i="87"/>
  <c r="O48" i="87" s="1"/>
  <c r="M41" i="87"/>
  <c r="O41" i="87" s="1"/>
  <c r="O45" i="87"/>
  <c r="O37" i="87"/>
  <c r="O36" i="87"/>
  <c r="M30" i="87"/>
  <c r="O30" i="87" s="1"/>
  <c r="M34" i="87"/>
  <c r="O34" i="87" s="1"/>
  <c r="M38" i="87"/>
  <c r="O38" i="87" s="1"/>
  <c r="M42" i="87"/>
  <c r="O42" i="87" s="1"/>
  <c r="M46" i="87"/>
  <c r="O46" i="87" s="1"/>
  <c r="M50" i="87"/>
  <c r="O50" i="87" s="1"/>
  <c r="M31" i="87"/>
  <c r="O31" i="87" s="1"/>
  <c r="M35" i="87"/>
  <c r="O35" i="87" s="1"/>
  <c r="M39" i="87"/>
  <c r="O39" i="87" s="1"/>
  <c r="M43" i="87"/>
  <c r="O43" i="87" s="1"/>
  <c r="M47" i="87"/>
  <c r="O47" i="87" s="1"/>
  <c r="M32" i="87"/>
  <c r="O32" i="87" s="1"/>
  <c r="M30" i="86"/>
  <c r="O30" i="86" s="1"/>
  <c r="M34" i="86"/>
  <c r="O34" i="86" s="1"/>
  <c r="M38" i="86"/>
  <c r="O38" i="86" s="1"/>
  <c r="M42" i="86"/>
  <c r="O42" i="86" s="1"/>
  <c r="M46" i="86"/>
  <c r="O46" i="86" s="1"/>
  <c r="M50" i="86"/>
  <c r="O50" i="86" s="1"/>
  <c r="M33" i="86"/>
  <c r="O33" i="86" s="1"/>
  <c r="M31" i="86"/>
  <c r="O31" i="86" s="1"/>
  <c r="M35" i="86"/>
  <c r="O35" i="86" s="1"/>
  <c r="M39" i="86"/>
  <c r="O39" i="86" s="1"/>
  <c r="M43" i="86"/>
  <c r="O43" i="86" s="1"/>
  <c r="M47" i="86"/>
  <c r="O47" i="86" s="1"/>
  <c r="M51" i="86"/>
  <c r="O51" i="86" s="1"/>
  <c r="M32" i="86"/>
  <c r="O32" i="86" s="1"/>
  <c r="M36" i="86"/>
  <c r="O36" i="86" s="1"/>
  <c r="M40" i="86"/>
  <c r="O40" i="86" s="1"/>
  <c r="M44" i="86"/>
  <c r="O44" i="86" s="1"/>
  <c r="M48" i="86"/>
  <c r="O48" i="86" s="1"/>
  <c r="M52" i="86"/>
  <c r="O52" i="86" s="1"/>
  <c r="M29" i="85"/>
  <c r="M40" i="85"/>
  <c r="O40" i="85" s="1"/>
  <c r="M44" i="85"/>
  <c r="O44" i="85" s="1"/>
  <c r="M48" i="85"/>
  <c r="O48" i="85" s="1"/>
  <c r="M53" i="85"/>
  <c r="O53" i="85" s="1"/>
  <c r="M30" i="85"/>
  <c r="O30" i="85" s="1"/>
  <c r="M37" i="85"/>
  <c r="O37" i="85" s="1"/>
  <c r="M41" i="85"/>
  <c r="O41" i="85" s="1"/>
  <c r="M45" i="85"/>
  <c r="O45" i="85" s="1"/>
  <c r="M49" i="85"/>
  <c r="O49" i="85" s="1"/>
  <c r="M54" i="85"/>
  <c r="O54" i="85" s="1"/>
  <c r="M31" i="85"/>
  <c r="O31" i="85" s="1"/>
  <c r="M38" i="85"/>
  <c r="O38" i="85" s="1"/>
  <c r="M42" i="85"/>
  <c r="O42" i="85" s="1"/>
  <c r="M46" i="85"/>
  <c r="O46" i="85" s="1"/>
  <c r="M51" i="85"/>
  <c r="O51" i="85" s="1"/>
  <c r="M52" i="85"/>
  <c r="O52" i="85" s="1"/>
  <c r="M47" i="85"/>
  <c r="O47" i="85" s="1"/>
  <c r="M43" i="85"/>
  <c r="O43" i="85" s="1"/>
  <c r="M39" i="85"/>
  <c r="O39" i="85" s="1"/>
  <c r="L27" i="84"/>
  <c r="L28" i="84"/>
  <c r="N28" i="84" s="1"/>
  <c r="L29" i="84"/>
  <c r="N29" i="84" s="1"/>
  <c r="L30" i="84"/>
  <c r="N30" i="84" s="1"/>
  <c r="L31" i="84"/>
  <c r="N31" i="84" s="1"/>
  <c r="L32" i="84"/>
  <c r="N32" i="84" s="1"/>
  <c r="L33" i="84"/>
  <c r="N33" i="84" s="1"/>
  <c r="L34" i="84"/>
  <c r="N34" i="84" s="1"/>
  <c r="L35" i="84"/>
  <c r="N35" i="84" s="1"/>
  <c r="L36" i="84"/>
  <c r="N36" i="84" s="1"/>
  <c r="L37" i="84"/>
  <c r="N37" i="84" s="1"/>
  <c r="L38" i="84"/>
  <c r="N38" i="84" s="1"/>
  <c r="E45" i="84"/>
  <c r="L27" i="83"/>
  <c r="L28" i="83"/>
  <c r="L29" i="83"/>
  <c r="L30" i="83"/>
  <c r="L31" i="83"/>
  <c r="L32" i="83"/>
  <c r="L33" i="83"/>
  <c r="L34" i="83"/>
  <c r="L35" i="83"/>
  <c r="L36" i="83"/>
  <c r="L37" i="83"/>
  <c r="L38" i="83"/>
  <c r="L39" i="83"/>
  <c r="L40" i="83"/>
  <c r="L41" i="83"/>
  <c r="N41" i="83" s="1"/>
  <c r="L42" i="83"/>
  <c r="N42" i="83" s="1"/>
  <c r="E51" i="83"/>
  <c r="L27" i="82"/>
  <c r="L28" i="82"/>
  <c r="N28" i="82" s="1"/>
  <c r="L31" i="82"/>
  <c r="N31" i="82" s="1"/>
  <c r="L32" i="82"/>
  <c r="N32" i="82" s="1"/>
  <c r="L33" i="82"/>
  <c r="N33" i="82" s="1"/>
  <c r="L34" i="82"/>
  <c r="N34" i="82" s="1"/>
  <c r="L35" i="82"/>
  <c r="N35" i="82" s="1"/>
  <c r="L36" i="82"/>
  <c r="N36" i="82" s="1"/>
  <c r="L37" i="82"/>
  <c r="N37" i="82" s="1"/>
  <c r="L38" i="82"/>
  <c r="N38" i="82" s="1"/>
  <c r="L40" i="82"/>
  <c r="N40" i="82" s="1"/>
  <c r="L41" i="82"/>
  <c r="N41" i="82" s="1"/>
  <c r="L42" i="82"/>
  <c r="N42" i="82" s="1"/>
  <c r="L43" i="82"/>
  <c r="N43" i="82" s="1"/>
  <c r="L50" i="82"/>
  <c r="N50" i="82" s="1"/>
  <c r="L51" i="82"/>
  <c r="N51" i="82" s="1"/>
  <c r="E56" i="82"/>
  <c r="G50" i="79"/>
  <c r="H40" i="83" l="1"/>
  <c r="I40" i="83" s="1"/>
  <c r="J40" i="83" s="1"/>
  <c r="K40" i="83" s="1"/>
  <c r="H31" i="83"/>
  <c r="I31" i="83" s="1"/>
  <c r="J31" i="83" s="1"/>
  <c r="K31" i="83" s="1"/>
  <c r="H35" i="83"/>
  <c r="I35" i="83" s="1"/>
  <c r="J35" i="83" s="1"/>
  <c r="K35" i="83" s="1"/>
  <c r="H39" i="83"/>
  <c r="I39" i="83" s="1"/>
  <c r="J39" i="83" s="1"/>
  <c r="K39" i="83" s="1"/>
  <c r="H38" i="83"/>
  <c r="I38" i="83" s="1"/>
  <c r="J38" i="83" s="1"/>
  <c r="K38" i="83" s="1"/>
  <c r="R23" i="81"/>
  <c r="S23" i="81" s="1"/>
  <c r="H32" i="83"/>
  <c r="I32" i="83" s="1"/>
  <c r="J32" i="83" s="1"/>
  <c r="K32" i="83" s="1"/>
  <c r="H30" i="83"/>
  <c r="I30" i="83" s="1"/>
  <c r="J30" i="83" s="1"/>
  <c r="K30" i="83" s="1"/>
  <c r="H34" i="83"/>
  <c r="I34" i="83" s="1"/>
  <c r="J34" i="83" s="1"/>
  <c r="K34" i="83" s="1"/>
  <c r="H27" i="84"/>
  <c r="I27" i="84" s="1"/>
  <c r="J27" i="84" s="1"/>
  <c r="K27" i="84" s="1"/>
  <c r="H29" i="83"/>
  <c r="I29" i="83" s="1"/>
  <c r="J29" i="83" s="1"/>
  <c r="K29" i="83" s="1"/>
  <c r="H33" i="83"/>
  <c r="I33" i="83" s="1"/>
  <c r="J33" i="83" s="1"/>
  <c r="K33" i="83" s="1"/>
  <c r="H37" i="83"/>
  <c r="I37" i="83" s="1"/>
  <c r="J37" i="83" s="1"/>
  <c r="K37" i="83" s="1"/>
  <c r="H27" i="82"/>
  <c r="I27" i="82" s="1"/>
  <c r="J27" i="82" s="1"/>
  <c r="K27" i="82" s="1"/>
  <c r="H28" i="83"/>
  <c r="I28" i="83" s="1"/>
  <c r="J28" i="83" s="1"/>
  <c r="K28" i="83" s="1"/>
  <c r="H27" i="83"/>
  <c r="I27" i="83" s="1"/>
  <c r="J27" i="83" s="1"/>
  <c r="K27" i="83" s="1"/>
  <c r="H36" i="83"/>
  <c r="I36" i="83" s="1"/>
  <c r="J36" i="83" s="1"/>
  <c r="K36" i="83" s="1"/>
  <c r="O29" i="85"/>
  <c r="M27" i="84" l="1"/>
  <c r="N27" i="84" s="1"/>
  <c r="M39" i="83"/>
  <c r="N39" i="83" s="1"/>
  <c r="M31" i="83"/>
  <c r="N31" i="83" s="1"/>
  <c r="M27" i="83"/>
  <c r="N27" i="83" s="1"/>
  <c r="M33" i="83"/>
  <c r="N33" i="83" s="1"/>
  <c r="M36" i="83"/>
  <c r="N36" i="83" s="1"/>
  <c r="M28" i="83"/>
  <c r="N28" i="83" s="1"/>
  <c r="M37" i="83"/>
  <c r="N37" i="83" s="1"/>
  <c r="M29" i="83"/>
  <c r="N29" i="83" s="1"/>
  <c r="M34" i="83"/>
  <c r="N34" i="83" s="1"/>
  <c r="M27" i="82"/>
  <c r="N27" i="82" s="1"/>
  <c r="M30" i="83"/>
  <c r="N30" i="83" s="1"/>
  <c r="M32" i="83"/>
  <c r="N32" i="83" s="1"/>
  <c r="M38" i="83"/>
  <c r="N38" i="83" s="1"/>
  <c r="M35" i="83"/>
  <c r="N35" i="83" s="1"/>
  <c r="M40" i="83"/>
  <c r="N40" i="83" s="1"/>
  <c r="Q90" i="67"/>
  <c r="R90" i="67" s="1"/>
  <c r="D24" i="69"/>
  <c r="E24" i="69" s="1"/>
  <c r="F24" i="69" s="1"/>
  <c r="G24" i="69" s="1"/>
  <c r="H24" i="69" s="1"/>
  <c r="I24" i="69" s="1"/>
  <c r="J24" i="69" s="1"/>
  <c r="K24" i="69" s="1"/>
  <c r="L24" i="69" s="1"/>
  <c r="M24" i="69" s="1"/>
  <c r="N24" i="69" s="1"/>
  <c r="O24" i="69" s="1"/>
  <c r="P23" i="69" s="1"/>
  <c r="Q27" i="69"/>
  <c r="Q28" i="69"/>
  <c r="R28" i="69" s="1"/>
  <c r="A29" i="69"/>
  <c r="Q29" i="69"/>
  <c r="R29" i="69" s="1"/>
  <c r="A30" i="69"/>
  <c r="Q30" i="69"/>
  <c r="R30" i="69" s="1"/>
  <c r="A31" i="69"/>
  <c r="Q31" i="69"/>
  <c r="R31" i="69" s="1"/>
  <c r="A32" i="69"/>
  <c r="Q32" i="69"/>
  <c r="R32" i="69" s="1"/>
  <c r="A33" i="69"/>
  <c r="Q33" i="69"/>
  <c r="R33" i="69" s="1"/>
  <c r="A34" i="69"/>
  <c r="Q34" i="69"/>
  <c r="R34" i="69" s="1"/>
  <c r="A35" i="69"/>
  <c r="Q35" i="69"/>
  <c r="R35" i="69" s="1"/>
  <c r="A36" i="69"/>
  <c r="Q36" i="69"/>
  <c r="R36" i="69" s="1"/>
  <c r="A37" i="69"/>
  <c r="Q37" i="69"/>
  <c r="R37" i="69" s="1"/>
  <c r="A38" i="69"/>
  <c r="Q38" i="69"/>
  <c r="R38" i="69" s="1"/>
  <c r="A39" i="69"/>
  <c r="Q39" i="69"/>
  <c r="R39" i="69" s="1"/>
  <c r="A40" i="69"/>
  <c r="Q40" i="69"/>
  <c r="R40" i="69" s="1"/>
  <c r="A41" i="69"/>
  <c r="Q41" i="69"/>
  <c r="R41" i="69" s="1"/>
  <c r="A42" i="69"/>
  <c r="Q42" i="69"/>
  <c r="R42" i="69" s="1"/>
  <c r="A43" i="69"/>
  <c r="Q43" i="69"/>
  <c r="R43" i="69" s="1"/>
  <c r="A44" i="69"/>
  <c r="Q44" i="69"/>
  <c r="R44" i="69" s="1"/>
  <c r="A45" i="69"/>
  <c r="Q45" i="69"/>
  <c r="R45" i="69" s="1"/>
  <c r="A46" i="69"/>
  <c r="Q46" i="69"/>
  <c r="R46" i="69" s="1"/>
  <c r="A47" i="69"/>
  <c r="Q47" i="69"/>
  <c r="R47" i="69" s="1"/>
  <c r="A48" i="69"/>
  <c r="Q48" i="69"/>
  <c r="R48" i="69" s="1"/>
  <c r="A49" i="69"/>
  <c r="Q49" i="69"/>
  <c r="R49" i="69" s="1"/>
  <c r="A50" i="69"/>
  <c r="Q50" i="69"/>
  <c r="R50" i="69" s="1"/>
  <c r="A51" i="69"/>
  <c r="Q51" i="69"/>
  <c r="R51" i="69" s="1"/>
  <c r="A52" i="69"/>
  <c r="Q52" i="69"/>
  <c r="R52" i="69" s="1"/>
  <c r="A53" i="69"/>
  <c r="Q53" i="69"/>
  <c r="R53" i="69" s="1"/>
  <c r="A54" i="69"/>
  <c r="Q54" i="69"/>
  <c r="R54" i="69" s="1"/>
  <c r="A55" i="69"/>
  <c r="Q55" i="69"/>
  <c r="R55" i="69" s="1"/>
  <c r="A56" i="69"/>
  <c r="Q56" i="69"/>
  <c r="R56" i="69" s="1"/>
  <c r="A57" i="69"/>
  <c r="Q57" i="69"/>
  <c r="R57" i="69" s="1"/>
  <c r="A58" i="69"/>
  <c r="Q58" i="69"/>
  <c r="R58" i="69" s="1"/>
  <c r="A59" i="69"/>
  <c r="Q59" i="69"/>
  <c r="R59" i="69" s="1"/>
  <c r="A60" i="69"/>
  <c r="Q60" i="69"/>
  <c r="R60" i="69" s="1"/>
  <c r="A61" i="69"/>
  <c r="Q61" i="69"/>
  <c r="R61" i="69" s="1"/>
  <c r="A62" i="69"/>
  <c r="Q62" i="69"/>
  <c r="R62" i="69" s="1"/>
  <c r="A63" i="69"/>
  <c r="Q63" i="69"/>
  <c r="R63" i="69" s="1"/>
  <c r="A64" i="69"/>
  <c r="Q64" i="69"/>
  <c r="R64" i="69" s="1"/>
  <c r="A65" i="69"/>
  <c r="Q65" i="69"/>
  <c r="R65" i="69" s="1"/>
  <c r="A66" i="69"/>
  <c r="Q66" i="69"/>
  <c r="R66" i="69" s="1"/>
  <c r="A67" i="69"/>
  <c r="Q67" i="69"/>
  <c r="R67" i="69" s="1"/>
  <c r="A68" i="69"/>
  <c r="Q68" i="69"/>
  <c r="R68" i="69" s="1"/>
  <c r="A69" i="69"/>
  <c r="Q69" i="69"/>
  <c r="R69" i="69" s="1"/>
  <c r="J76" i="69"/>
  <c r="J78" i="69"/>
  <c r="J79" i="69" s="1"/>
  <c r="D24" i="68"/>
  <c r="E24" i="68" s="1"/>
  <c r="F24" i="68" s="1"/>
  <c r="G24" i="68" s="1"/>
  <c r="H24" i="68" s="1"/>
  <c r="I24" i="68" s="1"/>
  <c r="J24" i="68" s="1"/>
  <c r="K24" i="68" s="1"/>
  <c r="L24" i="68" s="1"/>
  <c r="M24" i="68" s="1"/>
  <c r="N24" i="68" s="1"/>
  <c r="O24" i="68" s="1"/>
  <c r="P23" i="68" s="1"/>
  <c r="Q26" i="68"/>
  <c r="Q27" i="68"/>
  <c r="Q28" i="68"/>
  <c r="R28" i="68" s="1"/>
  <c r="A29" i="68"/>
  <c r="Q29" i="68"/>
  <c r="R29" i="68" s="1"/>
  <c r="A34" i="68"/>
  <c r="Q34" i="68"/>
  <c r="R34" i="68" s="1"/>
  <c r="A35" i="68"/>
  <c r="Q35" i="68"/>
  <c r="R35" i="68" s="1"/>
  <c r="A36" i="68"/>
  <c r="Q36" i="68"/>
  <c r="R36" i="68" s="1"/>
  <c r="A37" i="68"/>
  <c r="Q37" i="68"/>
  <c r="R37" i="68" s="1"/>
  <c r="A38" i="68"/>
  <c r="Q38" i="68"/>
  <c r="R38" i="68" s="1"/>
  <c r="A39" i="68"/>
  <c r="Q39" i="68"/>
  <c r="R39" i="68" s="1"/>
  <c r="A40" i="68"/>
  <c r="Q40" i="68"/>
  <c r="R40" i="68" s="1"/>
  <c r="A41" i="68"/>
  <c r="Q41" i="68"/>
  <c r="R41" i="68" s="1"/>
  <c r="A42" i="68"/>
  <c r="Q42" i="68"/>
  <c r="R42" i="68" s="1"/>
  <c r="A43" i="68"/>
  <c r="Q43" i="68"/>
  <c r="R43" i="68" s="1"/>
  <c r="A44" i="68"/>
  <c r="Q44" i="68"/>
  <c r="R44" i="68" s="1"/>
  <c r="A45" i="68"/>
  <c r="Q45" i="68"/>
  <c r="R45" i="68" s="1"/>
  <c r="A46" i="68"/>
  <c r="Q46" i="68"/>
  <c r="R46" i="68" s="1"/>
  <c r="A47" i="68"/>
  <c r="Q47" i="68"/>
  <c r="R47" i="68" s="1"/>
  <c r="A48" i="68"/>
  <c r="Q48" i="68"/>
  <c r="R48" i="68" s="1"/>
  <c r="Q49" i="68"/>
  <c r="R49" i="68" s="1"/>
  <c r="Q52" i="68"/>
  <c r="R52" i="68" s="1"/>
  <c r="A54" i="68"/>
  <c r="Q54" i="68"/>
  <c r="R54" i="68" s="1"/>
  <c r="A55" i="68"/>
  <c r="Q55" i="68"/>
  <c r="R55" i="68" s="1"/>
  <c r="A56" i="68"/>
  <c r="Q56" i="68"/>
  <c r="R56" i="68" s="1"/>
  <c r="A57" i="68"/>
  <c r="Q57" i="68"/>
  <c r="R57" i="68" s="1"/>
  <c r="A58" i="68"/>
  <c r="Q58" i="68"/>
  <c r="R58" i="68" s="1"/>
  <c r="A59" i="68"/>
  <c r="Q59" i="68"/>
  <c r="R59" i="68" s="1"/>
  <c r="A60" i="68"/>
  <c r="Q60" i="68"/>
  <c r="R60" i="68" s="1"/>
  <c r="A61" i="68"/>
  <c r="Q61" i="68"/>
  <c r="R61" i="68" s="1"/>
  <c r="A62" i="68"/>
  <c r="Q62" i="68"/>
  <c r="R62" i="68" s="1"/>
  <c r="A63" i="68"/>
  <c r="Q63" i="68"/>
  <c r="R63" i="68" s="1"/>
  <c r="A64" i="68"/>
  <c r="Q64" i="68"/>
  <c r="R64" i="68" s="1"/>
  <c r="A65" i="68"/>
  <c r="Q65" i="68"/>
  <c r="R65" i="68" s="1"/>
  <c r="A66" i="68"/>
  <c r="Q66" i="68"/>
  <c r="R66" i="68" s="1"/>
  <c r="A67" i="68"/>
  <c r="Q67" i="68"/>
  <c r="R67" i="68" s="1"/>
  <c r="Q68" i="68"/>
  <c r="R68" i="68" s="1"/>
  <c r="Q69" i="68"/>
  <c r="R69" i="68" s="1"/>
  <c r="Q70" i="68"/>
  <c r="R70" i="68" s="1"/>
  <c r="R75" i="68"/>
  <c r="Q76" i="68"/>
  <c r="R76" i="68" s="1"/>
  <c r="Q77" i="68"/>
  <c r="R77" i="68" s="1"/>
  <c r="Q78" i="68"/>
  <c r="R78" i="68" s="1"/>
  <c r="Q79" i="68"/>
  <c r="R79" i="68" s="1"/>
  <c r="Q80" i="68"/>
  <c r="R80" i="68" s="1"/>
  <c r="J85" i="68"/>
  <c r="J87" i="68"/>
  <c r="J88" i="68" s="1"/>
  <c r="D24" i="67"/>
  <c r="E24" i="67" s="1"/>
  <c r="F24" i="67" s="1"/>
  <c r="G24" i="67" s="1"/>
  <c r="H24" i="67" s="1"/>
  <c r="I24" i="67" s="1"/>
  <c r="J24" i="67" s="1"/>
  <c r="K24" i="67" s="1"/>
  <c r="L24" i="67" s="1"/>
  <c r="M24" i="67" s="1"/>
  <c r="N24" i="67" s="1"/>
  <c r="O24" i="67" s="1"/>
  <c r="P23" i="67" s="1"/>
  <c r="Q28" i="67"/>
  <c r="Q29" i="67"/>
  <c r="A31" i="67"/>
  <c r="A32" i="67"/>
  <c r="Q33" i="67"/>
  <c r="R33" i="67" s="1"/>
  <c r="Q36" i="67"/>
  <c r="R36" i="67" s="1"/>
  <c r="Q37" i="67"/>
  <c r="R37" i="67" s="1"/>
  <c r="Q38" i="67"/>
  <c r="R38" i="67" s="1"/>
  <c r="Q39" i="67"/>
  <c r="R39" i="67" s="1"/>
  <c r="Q40" i="67"/>
  <c r="R40" i="67" s="1"/>
  <c r="Q41" i="67"/>
  <c r="R41" i="67" s="1"/>
  <c r="Q42" i="67"/>
  <c r="R42" i="67" s="1"/>
  <c r="Q43" i="67"/>
  <c r="R43" i="67" s="1"/>
  <c r="Q44" i="67"/>
  <c r="R44" i="67" s="1"/>
  <c r="Q45" i="67"/>
  <c r="R45" i="67" s="1"/>
  <c r="Q46" i="67"/>
  <c r="R46" i="67" s="1"/>
  <c r="Q47" i="67"/>
  <c r="R47" i="67" s="1"/>
  <c r="Q48" i="67"/>
  <c r="R48" i="67" s="1"/>
  <c r="Q49" i="67"/>
  <c r="R49" i="67" s="1"/>
  <c r="Q50" i="67"/>
  <c r="R50" i="67" s="1"/>
  <c r="Q51" i="67"/>
  <c r="R51" i="67" s="1"/>
  <c r="Q52" i="67"/>
  <c r="R52" i="67" s="1"/>
  <c r="Q53" i="67"/>
  <c r="R53" i="67" s="1"/>
  <c r="Q54" i="67"/>
  <c r="R54" i="67" s="1"/>
  <c r="Q55" i="67"/>
  <c r="R55" i="67" s="1"/>
  <c r="Q56" i="67"/>
  <c r="R56" i="67" s="1"/>
  <c r="Q57" i="67"/>
  <c r="R57" i="67" s="1"/>
  <c r="Q58" i="67"/>
  <c r="R58" i="67" s="1"/>
  <c r="Q59" i="67"/>
  <c r="R59" i="67" s="1"/>
  <c r="Q60" i="67"/>
  <c r="R60" i="67" s="1"/>
  <c r="Q62" i="67"/>
  <c r="R62" i="67" s="1"/>
  <c r="Q63" i="67"/>
  <c r="R63" i="67" s="1"/>
  <c r="Q64" i="67"/>
  <c r="R64" i="67" s="1"/>
  <c r="Q65" i="67"/>
  <c r="R65" i="67" s="1"/>
  <c r="Q66" i="67"/>
  <c r="R66" i="67" s="1"/>
  <c r="Q67" i="67"/>
  <c r="R67" i="67" s="1"/>
  <c r="Q68" i="67"/>
  <c r="R68" i="67" s="1"/>
  <c r="Q69" i="67"/>
  <c r="R69" i="67" s="1"/>
  <c r="Q70" i="67"/>
  <c r="R70" i="67" s="1"/>
  <c r="Q71" i="67"/>
  <c r="R71" i="67" s="1"/>
  <c r="Q72" i="67"/>
  <c r="R72" i="67" s="1"/>
  <c r="Q73" i="67"/>
  <c r="R73" i="67" s="1"/>
  <c r="Q74" i="67"/>
  <c r="R74" i="67" s="1"/>
  <c r="Q88" i="67"/>
  <c r="R88" i="67" s="1"/>
  <c r="Q89" i="67"/>
  <c r="R89" i="67" s="1"/>
  <c r="Q91" i="67"/>
  <c r="R91" i="67" s="1"/>
  <c r="Q92" i="67"/>
  <c r="R92" i="67" s="1"/>
  <c r="J103" i="67"/>
  <c r="D41" i="64"/>
  <c r="E41" i="64" s="1"/>
  <c r="F41" i="64" s="1"/>
  <c r="G41" i="64" s="1"/>
  <c r="H41" i="64" s="1"/>
  <c r="I41" i="64" s="1"/>
  <c r="J41" i="64" s="1"/>
  <c r="K41" i="64" s="1"/>
  <c r="L41" i="64" s="1"/>
  <c r="M41" i="64" s="1"/>
  <c r="N41" i="64" s="1"/>
  <c r="P41" i="64" s="1"/>
  <c r="A41" i="64"/>
  <c r="O22" i="66"/>
  <c r="O28" i="66" s="1"/>
  <c r="C23" i="66"/>
  <c r="D23" i="66" s="1"/>
  <c r="E23" i="66" s="1"/>
  <c r="F23" i="66" s="1"/>
  <c r="G23" i="66" s="1"/>
  <c r="H23" i="66" s="1"/>
  <c r="I23" i="66" s="1"/>
  <c r="J23" i="66" s="1"/>
  <c r="K23" i="66" s="1"/>
  <c r="L23" i="66" s="1"/>
  <c r="M23" i="66" s="1"/>
  <c r="N23" i="66" s="1"/>
  <c r="P25" i="66"/>
  <c r="R25" i="66"/>
  <c r="T25" i="66" s="1"/>
  <c r="P26" i="66"/>
  <c r="P27" i="66"/>
  <c r="P28" i="66"/>
  <c r="A29" i="66"/>
  <c r="P29" i="66"/>
  <c r="A30" i="66"/>
  <c r="P30" i="66"/>
  <c r="A31" i="66"/>
  <c r="P31" i="66"/>
  <c r="A32" i="66"/>
  <c r="P32" i="66"/>
  <c r="A33" i="66"/>
  <c r="P33" i="66"/>
  <c r="A34" i="66"/>
  <c r="P34" i="66"/>
  <c r="A35" i="66"/>
  <c r="P35" i="66"/>
  <c r="A36" i="66"/>
  <c r="P36" i="66"/>
  <c r="A37" i="66"/>
  <c r="P37" i="66"/>
  <c r="A38" i="66"/>
  <c r="D38" i="66"/>
  <c r="E38" i="66" s="1"/>
  <c r="F38" i="66" s="1"/>
  <c r="G38" i="66" s="1"/>
  <c r="H38" i="66" s="1"/>
  <c r="A39" i="66"/>
  <c r="D39" i="66"/>
  <c r="E39" i="66" s="1"/>
  <c r="F39" i="66" s="1"/>
  <c r="G39" i="66" s="1"/>
  <c r="H39" i="66" s="1"/>
  <c r="A40" i="66"/>
  <c r="D40" i="66"/>
  <c r="E40" i="66" s="1"/>
  <c r="F40" i="66" s="1"/>
  <c r="G40" i="66" s="1"/>
  <c r="H40" i="66" s="1"/>
  <c r="A41" i="66"/>
  <c r="D41" i="66"/>
  <c r="E41" i="66" s="1"/>
  <c r="F41" i="66" s="1"/>
  <c r="G41" i="66" s="1"/>
  <c r="H41" i="66" s="1"/>
  <c r="I41" i="66" s="1"/>
  <c r="J41" i="66" s="1"/>
  <c r="K41" i="66" s="1"/>
  <c r="L41" i="66" s="1"/>
  <c r="M41" i="66" s="1"/>
  <c r="N41" i="66" s="1"/>
  <c r="P41" i="66" s="1"/>
  <c r="O41" i="66"/>
  <c r="A42" i="66"/>
  <c r="D42" i="66"/>
  <c r="E42" i="66" s="1"/>
  <c r="F42" i="66" s="1"/>
  <c r="G42" i="66" s="1"/>
  <c r="H42" i="66" s="1"/>
  <c r="I42" i="66" s="1"/>
  <c r="J42" i="66" s="1"/>
  <c r="K42" i="66" s="1"/>
  <c r="L42" i="66" s="1"/>
  <c r="M42" i="66" s="1"/>
  <c r="N42" i="66" s="1"/>
  <c r="P42" i="66" s="1"/>
  <c r="E48" i="66"/>
  <c r="O22" i="65"/>
  <c r="O28" i="65" s="1"/>
  <c r="C23" i="65"/>
  <c r="D23" i="65" s="1"/>
  <c r="E23" i="65" s="1"/>
  <c r="F23" i="65" s="1"/>
  <c r="G23" i="65" s="1"/>
  <c r="H23" i="65" s="1"/>
  <c r="I23" i="65" s="1"/>
  <c r="J23" i="65" s="1"/>
  <c r="K23" i="65" s="1"/>
  <c r="L23" i="65" s="1"/>
  <c r="M23" i="65" s="1"/>
  <c r="N23" i="65" s="1"/>
  <c r="P25" i="65"/>
  <c r="R25" i="65"/>
  <c r="T25" i="65" s="1"/>
  <c r="P26" i="65"/>
  <c r="P27" i="65"/>
  <c r="N28" i="65"/>
  <c r="A29" i="65"/>
  <c r="P29" i="65"/>
  <c r="A30" i="65"/>
  <c r="P30" i="65"/>
  <c r="A31" i="65"/>
  <c r="P31" i="65"/>
  <c r="A32" i="65"/>
  <c r="P32" i="65"/>
  <c r="A33" i="65"/>
  <c r="P33" i="65"/>
  <c r="A34" i="65"/>
  <c r="P34" i="65"/>
  <c r="A35" i="65"/>
  <c r="P35" i="65"/>
  <c r="A36" i="65"/>
  <c r="P36" i="65"/>
  <c r="A37" i="65"/>
  <c r="P37" i="65"/>
  <c r="A38" i="65"/>
  <c r="P38" i="65"/>
  <c r="A39" i="65"/>
  <c r="P39" i="65"/>
  <c r="A40" i="65"/>
  <c r="P40" i="65"/>
  <c r="A41" i="65"/>
  <c r="P41" i="65"/>
  <c r="A42" i="65"/>
  <c r="P42" i="65"/>
  <c r="A43" i="65"/>
  <c r="P43" i="65"/>
  <c r="A44" i="65"/>
  <c r="P44" i="65"/>
  <c r="A45" i="65"/>
  <c r="P45" i="65"/>
  <c r="A46" i="65"/>
  <c r="P46" i="65"/>
  <c r="A47" i="65"/>
  <c r="P47" i="65"/>
  <c r="E53" i="65"/>
  <c r="O22" i="64"/>
  <c r="O28" i="64" s="1"/>
  <c r="C23" i="64"/>
  <c r="D23" i="64" s="1"/>
  <c r="E23" i="64" s="1"/>
  <c r="F23" i="64" s="1"/>
  <c r="G23" i="64" s="1"/>
  <c r="H23" i="64" s="1"/>
  <c r="I23" i="64" s="1"/>
  <c r="J23" i="64" s="1"/>
  <c r="K23" i="64" s="1"/>
  <c r="L23" i="64" s="1"/>
  <c r="M23" i="64" s="1"/>
  <c r="N23" i="64" s="1"/>
  <c r="P25" i="64"/>
  <c r="R25" i="64"/>
  <c r="T25" i="64" s="1"/>
  <c r="P26" i="64"/>
  <c r="P27" i="64"/>
  <c r="P28" i="64"/>
  <c r="A29" i="64"/>
  <c r="P29" i="64"/>
  <c r="A30" i="64"/>
  <c r="P30" i="64"/>
  <c r="A31" i="64"/>
  <c r="P31" i="64"/>
  <c r="A32" i="64"/>
  <c r="P32" i="64"/>
  <c r="A33" i="64"/>
  <c r="P33" i="64"/>
  <c r="A34" i="64"/>
  <c r="P34" i="64"/>
  <c r="A35" i="64"/>
  <c r="P35" i="64"/>
  <c r="A36" i="64"/>
  <c r="P36" i="64"/>
  <c r="A37" i="64"/>
  <c r="P37" i="64"/>
  <c r="A38" i="64"/>
  <c r="P38" i="64"/>
  <c r="A39" i="64"/>
  <c r="P39" i="64"/>
  <c r="A40" i="64"/>
  <c r="P40" i="64"/>
  <c r="E47" i="64"/>
  <c r="O23" i="63"/>
  <c r="O31" i="63" s="1"/>
  <c r="C24" i="63"/>
  <c r="D24" i="63" s="1"/>
  <c r="E24" i="63" s="1"/>
  <c r="F24" i="63" s="1"/>
  <c r="G24" i="63" s="1"/>
  <c r="H24" i="63" s="1"/>
  <c r="I24" i="63" s="1"/>
  <c r="J24" i="63" s="1"/>
  <c r="K24" i="63" s="1"/>
  <c r="L24" i="63" s="1"/>
  <c r="M24" i="63" s="1"/>
  <c r="N24" i="63" s="1"/>
  <c r="P26" i="63"/>
  <c r="P27" i="63"/>
  <c r="A29" i="63"/>
  <c r="P29" i="63"/>
  <c r="A30" i="63"/>
  <c r="P30" i="63"/>
  <c r="A31" i="63"/>
  <c r="P31" i="63"/>
  <c r="A32" i="63"/>
  <c r="P32" i="63"/>
  <c r="A33" i="63"/>
  <c r="P33" i="63"/>
  <c r="A34" i="63"/>
  <c r="P34" i="63"/>
  <c r="A35" i="63"/>
  <c r="P35" i="63"/>
  <c r="A36" i="63"/>
  <c r="P36" i="63"/>
  <c r="O36" i="63"/>
  <c r="A37" i="63"/>
  <c r="P37" i="63"/>
  <c r="A38" i="63"/>
  <c r="P38" i="63"/>
  <c r="A39" i="63"/>
  <c r="P39" i="63"/>
  <c r="A40" i="63"/>
  <c r="P40" i="63"/>
  <c r="A41" i="63"/>
  <c r="P41" i="63"/>
  <c r="A42" i="63"/>
  <c r="P42" i="63"/>
  <c r="E48" i="63"/>
  <c r="O21" i="62"/>
  <c r="O27" i="62" s="1"/>
  <c r="C22" i="62"/>
  <c r="D22" i="62" s="1"/>
  <c r="E22" i="62" s="1"/>
  <c r="F22" i="62" s="1"/>
  <c r="G22" i="62" s="1"/>
  <c r="H22" i="62" s="1"/>
  <c r="I22" i="62" s="1"/>
  <c r="J22" i="62" s="1"/>
  <c r="K22" i="62" s="1"/>
  <c r="L22" i="62" s="1"/>
  <c r="M22" i="62" s="1"/>
  <c r="N22" i="62" s="1"/>
  <c r="O24" i="62"/>
  <c r="R24" i="62"/>
  <c r="T24" i="62" s="1"/>
  <c r="O25" i="62"/>
  <c r="O26" i="62"/>
  <c r="D27" i="62"/>
  <c r="E27" i="62" s="1"/>
  <c r="F27" i="62" s="1"/>
  <c r="G27" i="62" s="1"/>
  <c r="H27" i="62" s="1"/>
  <c r="A28" i="62"/>
  <c r="P28" i="62"/>
  <c r="A29" i="62"/>
  <c r="P29" i="62"/>
  <c r="A30" i="62"/>
  <c r="P30" i="62"/>
  <c r="A31" i="62"/>
  <c r="P31" i="62"/>
  <c r="A32" i="62"/>
  <c r="P32" i="62"/>
  <c r="A33" i="62"/>
  <c r="P33" i="62"/>
  <c r="A34" i="62"/>
  <c r="P34" i="62"/>
  <c r="A35" i="62"/>
  <c r="P35" i="62"/>
  <c r="A36" i="62"/>
  <c r="P36" i="62"/>
  <c r="A37" i="62"/>
  <c r="P37" i="62"/>
  <c r="A38" i="62"/>
  <c r="P38" i="62"/>
  <c r="A39" i="62"/>
  <c r="P39" i="62"/>
  <c r="A40" i="62"/>
  <c r="P40" i="62"/>
  <c r="A41" i="62"/>
  <c r="P41" i="62"/>
  <c r="A42" i="62"/>
  <c r="P42" i="62"/>
  <c r="A43" i="62"/>
  <c r="P43" i="62"/>
  <c r="A44" i="62"/>
  <c r="P44" i="62"/>
  <c r="A45" i="62"/>
  <c r="P45" i="62"/>
  <c r="A46" i="62"/>
  <c r="P46" i="62"/>
  <c r="E52" i="62"/>
  <c r="O21" i="61"/>
  <c r="O37" i="61" s="1"/>
  <c r="C22" i="61"/>
  <c r="D22" i="61" s="1"/>
  <c r="E22" i="61" s="1"/>
  <c r="F22" i="61" s="1"/>
  <c r="G22" i="61" s="1"/>
  <c r="H22" i="61" s="1"/>
  <c r="I22" i="61" s="1"/>
  <c r="J22" i="61" s="1"/>
  <c r="K22" i="61" s="1"/>
  <c r="L22" i="61" s="1"/>
  <c r="M22" i="61" s="1"/>
  <c r="N22" i="61" s="1"/>
  <c r="O24" i="61"/>
  <c r="R24" i="61"/>
  <c r="T24" i="61" s="1"/>
  <c r="O25" i="61"/>
  <c r="O26" i="61"/>
  <c r="D27" i="61"/>
  <c r="E27" i="61" s="1"/>
  <c r="F27" i="61" s="1"/>
  <c r="G27" i="61" s="1"/>
  <c r="H27" i="61" s="1"/>
  <c r="A28" i="61"/>
  <c r="D28" i="61"/>
  <c r="E28" i="61" s="1"/>
  <c r="F28" i="61" s="1"/>
  <c r="G28" i="61" s="1"/>
  <c r="H28" i="61" s="1"/>
  <c r="A29" i="61"/>
  <c r="D29" i="61"/>
  <c r="E29" i="61" s="1"/>
  <c r="F29" i="61" s="1"/>
  <c r="G29" i="61" s="1"/>
  <c r="H29" i="61" s="1"/>
  <c r="A30" i="61"/>
  <c r="D30" i="61"/>
  <c r="E30" i="61" s="1"/>
  <c r="F30" i="61" s="1"/>
  <c r="G30" i="61" s="1"/>
  <c r="H30" i="61" s="1"/>
  <c r="A31" i="61"/>
  <c r="D31" i="61"/>
  <c r="E31" i="61" s="1"/>
  <c r="F31" i="61" s="1"/>
  <c r="G31" i="61" s="1"/>
  <c r="H31" i="61" s="1"/>
  <c r="A32" i="61"/>
  <c r="D32" i="61"/>
  <c r="E32" i="61" s="1"/>
  <c r="F32" i="61" s="1"/>
  <c r="G32" i="61" s="1"/>
  <c r="H32" i="61" s="1"/>
  <c r="A33" i="61"/>
  <c r="D33" i="61"/>
  <c r="E33" i="61" s="1"/>
  <c r="F33" i="61" s="1"/>
  <c r="G33" i="61" s="1"/>
  <c r="H33" i="61" s="1"/>
  <c r="A34" i="61"/>
  <c r="D34" i="61"/>
  <c r="E34" i="61" s="1"/>
  <c r="F34" i="61" s="1"/>
  <c r="G34" i="61" s="1"/>
  <c r="H34" i="61" s="1"/>
  <c r="A35" i="61"/>
  <c r="D35" i="61"/>
  <c r="E35" i="61" s="1"/>
  <c r="F35" i="61" s="1"/>
  <c r="G35" i="61" s="1"/>
  <c r="H35" i="61" s="1"/>
  <c r="A36" i="61"/>
  <c r="D36" i="61"/>
  <c r="E36" i="61" s="1"/>
  <c r="F36" i="61" s="1"/>
  <c r="G36" i="61" s="1"/>
  <c r="H36" i="61" s="1"/>
  <c r="A37" i="61"/>
  <c r="D37" i="61"/>
  <c r="A38" i="61"/>
  <c r="D38" i="61"/>
  <c r="E38" i="61" s="1"/>
  <c r="F38" i="61" s="1"/>
  <c r="G38" i="61" s="1"/>
  <c r="H38" i="61" s="1"/>
  <c r="A39" i="61"/>
  <c r="P39" i="61"/>
  <c r="A40" i="61"/>
  <c r="P40" i="61"/>
  <c r="A41" i="61"/>
  <c r="P41" i="61"/>
  <c r="A48" i="61"/>
  <c r="D48" i="61"/>
  <c r="E48" i="61" s="1"/>
  <c r="F48" i="61" s="1"/>
  <c r="G48" i="61" s="1"/>
  <c r="H48" i="61" s="1"/>
  <c r="I48" i="61" s="1"/>
  <c r="J48" i="61" s="1"/>
  <c r="K48" i="61" s="1"/>
  <c r="L48" i="61" s="1"/>
  <c r="M48" i="61" s="1"/>
  <c r="N48" i="61" s="1"/>
  <c r="P48" i="61" s="1"/>
  <c r="A49" i="61"/>
  <c r="D49" i="61"/>
  <c r="E49" i="61" s="1"/>
  <c r="F49" i="61" s="1"/>
  <c r="G49" i="61" s="1"/>
  <c r="H49" i="61" s="1"/>
  <c r="I49" i="61" s="1"/>
  <c r="J49" i="61" s="1"/>
  <c r="K49" i="61" s="1"/>
  <c r="L49" i="61" s="1"/>
  <c r="M49" i="61" s="1"/>
  <c r="N49" i="61" s="1"/>
  <c r="P49" i="61" s="1"/>
  <c r="E56" i="61"/>
  <c r="A44" i="3"/>
  <c r="A45" i="3"/>
  <c r="A41" i="3"/>
  <c r="A42" i="3"/>
  <c r="A43" i="3"/>
  <c r="N23" i="59"/>
  <c r="N28" i="59" s="1"/>
  <c r="C24" i="59"/>
  <c r="D24" i="59" s="1"/>
  <c r="E24" i="59" s="1"/>
  <c r="F24" i="59" s="1"/>
  <c r="G24" i="59" s="1"/>
  <c r="H24" i="59" s="1"/>
  <c r="I24" i="59" s="1"/>
  <c r="J24" i="59" s="1"/>
  <c r="K24" i="59" s="1"/>
  <c r="L24" i="59" s="1"/>
  <c r="M24" i="59" s="1"/>
  <c r="O26" i="59"/>
  <c r="O27" i="59"/>
  <c r="D28" i="59"/>
  <c r="E28" i="59" s="1"/>
  <c r="F28" i="59" s="1"/>
  <c r="G28" i="59" s="1"/>
  <c r="A29" i="59"/>
  <c r="D29" i="59"/>
  <c r="E29" i="59" s="1"/>
  <c r="F29" i="59" s="1"/>
  <c r="G29" i="59" s="1"/>
  <c r="A30" i="59"/>
  <c r="D30" i="59"/>
  <c r="E30" i="59" s="1"/>
  <c r="F30" i="59" s="1"/>
  <c r="G30" i="59" s="1"/>
  <c r="A31" i="59"/>
  <c r="O31" i="59"/>
  <c r="A32" i="59"/>
  <c r="O32" i="59"/>
  <c r="A33" i="59"/>
  <c r="O33" i="59"/>
  <c r="A34" i="59"/>
  <c r="O34" i="59"/>
  <c r="A35" i="59"/>
  <c r="O35" i="59"/>
  <c r="A36" i="59"/>
  <c r="O36" i="59"/>
  <c r="A37" i="59"/>
  <c r="D37" i="59"/>
  <c r="E37" i="59" s="1"/>
  <c r="F37" i="59" s="1"/>
  <c r="G37" i="59" s="1"/>
  <c r="A38" i="59"/>
  <c r="D38" i="59"/>
  <c r="E38" i="59" s="1"/>
  <c r="F38" i="59" s="1"/>
  <c r="G38" i="59" s="1"/>
  <c r="A39" i="59"/>
  <c r="D39" i="59"/>
  <c r="E39" i="59" s="1"/>
  <c r="F39" i="59" s="1"/>
  <c r="G39" i="59" s="1"/>
  <c r="A40" i="59"/>
  <c r="D40" i="59"/>
  <c r="E40" i="59" s="1"/>
  <c r="F40" i="59" s="1"/>
  <c r="G40" i="59" s="1"/>
  <c r="A41" i="59"/>
  <c r="D41" i="59"/>
  <c r="E41" i="59" s="1"/>
  <c r="F41" i="59" s="1"/>
  <c r="G41" i="59" s="1"/>
  <c r="A42" i="59"/>
  <c r="D42" i="59"/>
  <c r="E42" i="59" s="1"/>
  <c r="F42" i="59" s="1"/>
  <c r="G42" i="59" s="1"/>
  <c r="H42" i="59" s="1"/>
  <c r="I42" i="59" s="1"/>
  <c r="J42" i="59" s="1"/>
  <c r="K42" i="59" s="1"/>
  <c r="L42" i="59" s="1"/>
  <c r="M42" i="59" s="1"/>
  <c r="O42" i="59" s="1"/>
  <c r="A43" i="59"/>
  <c r="D43" i="59"/>
  <c r="E43" i="59" s="1"/>
  <c r="F43" i="59" s="1"/>
  <c r="G43" i="59" s="1"/>
  <c r="H43" i="59" s="1"/>
  <c r="I43" i="59" s="1"/>
  <c r="J43" i="59" s="1"/>
  <c r="K43" i="59" s="1"/>
  <c r="L43" i="59" s="1"/>
  <c r="M43" i="59" s="1"/>
  <c r="O43" i="59" s="1"/>
  <c r="E49" i="59"/>
  <c r="N23" i="58"/>
  <c r="N28" i="58" s="1"/>
  <c r="C24" i="58"/>
  <c r="D24" i="58" s="1"/>
  <c r="E24" i="58" s="1"/>
  <c r="F24" i="58" s="1"/>
  <c r="G24" i="58" s="1"/>
  <c r="H24" i="58" s="1"/>
  <c r="I24" i="58" s="1"/>
  <c r="J24" i="58" s="1"/>
  <c r="K24" i="58" s="1"/>
  <c r="L24" i="58" s="1"/>
  <c r="M24" i="58" s="1"/>
  <c r="O26" i="58"/>
  <c r="O27" i="58"/>
  <c r="O28" i="58"/>
  <c r="A29" i="58"/>
  <c r="O29" i="58"/>
  <c r="A30" i="58"/>
  <c r="D30" i="58"/>
  <c r="E30" i="58" s="1"/>
  <c r="F30" i="58" s="1"/>
  <c r="G30" i="58" s="1"/>
  <c r="A31" i="58"/>
  <c r="D31" i="58"/>
  <c r="E31" i="58" s="1"/>
  <c r="F31" i="58" s="1"/>
  <c r="G31" i="58" s="1"/>
  <c r="A32" i="58"/>
  <c r="D32" i="58"/>
  <c r="E32" i="58" s="1"/>
  <c r="F32" i="58" s="1"/>
  <c r="G32" i="58" s="1"/>
  <c r="H32" i="58" s="1"/>
  <c r="I32" i="58" s="1"/>
  <c r="J32" i="58" s="1"/>
  <c r="K32" i="58" s="1"/>
  <c r="L32" i="58" s="1"/>
  <c r="M32" i="58" s="1"/>
  <c r="O32" i="58" s="1"/>
  <c r="A33" i="58"/>
  <c r="D33" i="58"/>
  <c r="E33" i="58" s="1"/>
  <c r="F33" i="58" s="1"/>
  <c r="G33" i="58" s="1"/>
  <c r="H33" i="58" s="1"/>
  <c r="I33" i="58" s="1"/>
  <c r="J33" i="58" s="1"/>
  <c r="K33" i="58" s="1"/>
  <c r="L33" i="58" s="1"/>
  <c r="M33" i="58" s="1"/>
  <c r="O33" i="58" s="1"/>
  <c r="E41" i="58"/>
  <c r="P25" i="57"/>
  <c r="P32" i="57" s="1"/>
  <c r="R32" i="57" s="1"/>
  <c r="D26" i="57"/>
  <c r="E26" i="57" s="1"/>
  <c r="F26" i="57" s="1"/>
  <c r="G26" i="57" s="1"/>
  <c r="H26" i="57" s="1"/>
  <c r="I26" i="57" s="1"/>
  <c r="J26" i="57" s="1"/>
  <c r="K26" i="57" s="1"/>
  <c r="L26" i="57" s="1"/>
  <c r="M26" i="57" s="1"/>
  <c r="N26" i="57" s="1"/>
  <c r="O26" i="57" s="1"/>
  <c r="A32" i="57"/>
  <c r="A33" i="57"/>
  <c r="Q33" i="57"/>
  <c r="A34" i="57"/>
  <c r="Q34" i="57"/>
  <c r="A35" i="57"/>
  <c r="Q35" i="57"/>
  <c r="A36" i="57"/>
  <c r="Q36" i="57"/>
  <c r="A37" i="57"/>
  <c r="Q37" i="57"/>
  <c r="A38" i="57"/>
  <c r="A39" i="57"/>
  <c r="A40" i="57"/>
  <c r="A41" i="57"/>
  <c r="A42" i="57"/>
  <c r="A43" i="57"/>
  <c r="P43" i="57"/>
  <c r="A44" i="57"/>
  <c r="A45" i="57"/>
  <c r="P45" i="57"/>
  <c r="A46" i="57"/>
  <c r="A47" i="57"/>
  <c r="P47" i="57"/>
  <c r="A48" i="57"/>
  <c r="P48" i="57"/>
  <c r="A49" i="57"/>
  <c r="P49" i="57"/>
  <c r="A50" i="57"/>
  <c r="Q50" i="57"/>
  <c r="P50" i="57"/>
  <c r="A51" i="57"/>
  <c r="Q51" i="57"/>
  <c r="P51" i="57"/>
  <c r="A52" i="57"/>
  <c r="Q52" i="57"/>
  <c r="P52" i="57"/>
  <c r="A53" i="57"/>
  <c r="Q53" i="57"/>
  <c r="P53" i="57"/>
  <c r="A54" i="57"/>
  <c r="Q54" i="57"/>
  <c r="P54" i="57"/>
  <c r="A55" i="57"/>
  <c r="Q55" i="57"/>
  <c r="P55" i="57"/>
  <c r="A56" i="57"/>
  <c r="Q56" i="57"/>
  <c r="P56" i="57"/>
  <c r="A57" i="57"/>
  <c r="Q57" i="57"/>
  <c r="P57" i="57"/>
  <c r="A58" i="57"/>
  <c r="Q58" i="57"/>
  <c r="P58" i="57"/>
  <c r="A59" i="57"/>
  <c r="Q59" i="57"/>
  <c r="P59" i="57"/>
  <c r="A60" i="57"/>
  <c r="Q60" i="57"/>
  <c r="P60" i="57"/>
  <c r="A61" i="57"/>
  <c r="Q61" i="57"/>
  <c r="P61" i="57"/>
  <c r="A62" i="57"/>
  <c r="Q62" i="57"/>
  <c r="P62" i="57"/>
  <c r="A63" i="57"/>
  <c r="Q63" i="57"/>
  <c r="P63" i="57"/>
  <c r="A64" i="57"/>
  <c r="Q64" i="57"/>
  <c r="P64" i="57"/>
  <c r="A65" i="57"/>
  <c r="Q65" i="57"/>
  <c r="P65" i="57"/>
  <c r="A66" i="57"/>
  <c r="Q66" i="57"/>
  <c r="P66" i="57"/>
  <c r="A67" i="57"/>
  <c r="Q67" i="57"/>
  <c r="P67" i="57"/>
  <c r="A68" i="57"/>
  <c r="Q68" i="57"/>
  <c r="P68" i="57"/>
  <c r="A69" i="57"/>
  <c r="Q69" i="57"/>
  <c r="P69" i="57"/>
  <c r="A70" i="57"/>
  <c r="Q70" i="57"/>
  <c r="P70" i="57"/>
  <c r="A71" i="57"/>
  <c r="Q71" i="57"/>
  <c r="P71" i="57"/>
  <c r="A72" i="57"/>
  <c r="Q72" i="57"/>
  <c r="P72" i="57"/>
  <c r="A73" i="57"/>
  <c r="Q73" i="57"/>
  <c r="P73" i="57"/>
  <c r="A74" i="57"/>
  <c r="Q74" i="57"/>
  <c r="P74" i="57"/>
  <c r="A75" i="57"/>
  <c r="Q75" i="57"/>
  <c r="P75" i="57"/>
  <c r="A76" i="57"/>
  <c r="P76" i="57"/>
  <c r="A77" i="57"/>
  <c r="P77" i="57"/>
  <c r="A78" i="57"/>
  <c r="P78" i="57"/>
  <c r="A79" i="57"/>
  <c r="P79" i="57"/>
  <c r="A80" i="57"/>
  <c r="P80" i="57"/>
  <c r="A81" i="57"/>
  <c r="P81" i="57"/>
  <c r="Q82" i="57"/>
  <c r="P82" i="57"/>
  <c r="Q83" i="57"/>
  <c r="P83" i="57"/>
  <c r="Q84" i="57"/>
  <c r="P84" i="57"/>
  <c r="Q85" i="57"/>
  <c r="P85" i="57"/>
  <c r="E91" i="57"/>
  <c r="N23" i="55"/>
  <c r="N36" i="55" s="1"/>
  <c r="C24" i="55"/>
  <c r="D24" i="55" s="1"/>
  <c r="E24" i="55" s="1"/>
  <c r="F24" i="55" s="1"/>
  <c r="G24" i="55" s="1"/>
  <c r="H24" i="55" s="1"/>
  <c r="I24" i="55" s="1"/>
  <c r="J24" i="55" s="1"/>
  <c r="K24" i="55" s="1"/>
  <c r="L24" i="55" s="1"/>
  <c r="M24" i="55" s="1"/>
  <c r="O26" i="55"/>
  <c r="O27" i="55"/>
  <c r="D30" i="55"/>
  <c r="E30" i="55" s="1"/>
  <c r="F30" i="55" s="1"/>
  <c r="G30" i="55" s="1"/>
  <c r="A31" i="55"/>
  <c r="D31" i="55"/>
  <c r="E31" i="55" s="1"/>
  <c r="F31" i="55" s="1"/>
  <c r="G31" i="55" s="1"/>
  <c r="A32" i="55"/>
  <c r="O32" i="55"/>
  <c r="A33" i="55"/>
  <c r="O33" i="55"/>
  <c r="O35" i="55"/>
  <c r="O36" i="55"/>
  <c r="O37" i="55"/>
  <c r="O39" i="55"/>
  <c r="O40" i="55"/>
  <c r="O41" i="55"/>
  <c r="O42" i="55"/>
  <c r="O43" i="55"/>
  <c r="O44" i="55"/>
  <c r="O45" i="55"/>
  <c r="O46" i="55"/>
  <c r="O47" i="55"/>
  <c r="O48" i="55"/>
  <c r="O49" i="55"/>
  <c r="E55" i="55"/>
  <c r="A32" i="53"/>
  <c r="A33" i="53"/>
  <c r="M23" i="54"/>
  <c r="M31" i="54" s="1"/>
  <c r="C24" i="54"/>
  <c r="D24" i="54" s="1"/>
  <c r="E24" i="54" s="1"/>
  <c r="F24" i="54" s="1"/>
  <c r="G24" i="54" s="1"/>
  <c r="H24" i="54" s="1"/>
  <c r="I24" i="54" s="1"/>
  <c r="J24" i="54" s="1"/>
  <c r="K24" i="54" s="1"/>
  <c r="L24" i="54" s="1"/>
  <c r="N26" i="54"/>
  <c r="N27" i="54"/>
  <c r="N28" i="54"/>
  <c r="A29" i="54"/>
  <c r="N29" i="54"/>
  <c r="A30" i="54"/>
  <c r="N30" i="54"/>
  <c r="A31" i="54"/>
  <c r="N31" i="54"/>
  <c r="A32" i="54"/>
  <c r="N32" i="54"/>
  <c r="A33" i="54"/>
  <c r="N33" i="54"/>
  <c r="A34" i="54"/>
  <c r="N34" i="54"/>
  <c r="A35" i="54"/>
  <c r="N35" i="54"/>
  <c r="A36" i="54"/>
  <c r="N36" i="54"/>
  <c r="A37" i="54"/>
  <c r="N37" i="54"/>
  <c r="A38" i="54"/>
  <c r="N38" i="54"/>
  <c r="A39" i="54"/>
  <c r="N39" i="54"/>
  <c r="A40" i="54"/>
  <c r="N40" i="54"/>
  <c r="A41" i="54"/>
  <c r="N41" i="54"/>
  <c r="A42" i="54"/>
  <c r="N42" i="54"/>
  <c r="A43" i="54"/>
  <c r="N43" i="54"/>
  <c r="A44" i="54"/>
  <c r="N44" i="54"/>
  <c r="A45" i="54"/>
  <c r="N45" i="54"/>
  <c r="A46" i="54"/>
  <c r="N46" i="54"/>
  <c r="A47" i="54"/>
  <c r="N47" i="54"/>
  <c r="A48" i="54"/>
  <c r="N48" i="54"/>
  <c r="A49" i="54"/>
  <c r="N49" i="54"/>
  <c r="A50" i="54"/>
  <c r="N50" i="54"/>
  <c r="A51" i="54"/>
  <c r="N51" i="54"/>
  <c r="M51" i="54"/>
  <c r="A52" i="54"/>
  <c r="N52" i="54"/>
  <c r="M52" i="54"/>
  <c r="E59" i="54"/>
  <c r="M23" i="53"/>
  <c r="M29" i="53" s="1"/>
  <c r="C24" i="53"/>
  <c r="D24" i="53" s="1"/>
  <c r="E24" i="53" s="1"/>
  <c r="F24" i="53" s="1"/>
  <c r="G24" i="53" s="1"/>
  <c r="H24" i="53" s="1"/>
  <c r="I24" i="53" s="1"/>
  <c r="J24" i="53" s="1"/>
  <c r="K24" i="53" s="1"/>
  <c r="L24" i="53" s="1"/>
  <c r="N26" i="53"/>
  <c r="N27" i="53"/>
  <c r="D28" i="53"/>
  <c r="E28" i="53" s="1"/>
  <c r="F28" i="53" s="1"/>
  <c r="G28" i="53" s="1"/>
  <c r="H28" i="53" s="1"/>
  <c r="A29" i="53"/>
  <c r="N29" i="53"/>
  <c r="A30" i="53"/>
  <c r="N30" i="53"/>
  <c r="A31" i="53"/>
  <c r="N31" i="53"/>
  <c r="N32" i="53"/>
  <c r="N33" i="53"/>
  <c r="A34" i="53"/>
  <c r="N34" i="53"/>
  <c r="A35" i="53"/>
  <c r="N35" i="53"/>
  <c r="A36" i="53"/>
  <c r="N36" i="53"/>
  <c r="M36" i="53"/>
  <c r="A37" i="53"/>
  <c r="N37" i="53"/>
  <c r="A38" i="53"/>
  <c r="N38" i="53"/>
  <c r="A39" i="53"/>
  <c r="N39" i="53"/>
  <c r="A40" i="53"/>
  <c r="N40" i="53"/>
  <c r="A41" i="53"/>
  <c r="N41" i="53"/>
  <c r="M41" i="53"/>
  <c r="A42" i="53"/>
  <c r="N42" i="53"/>
  <c r="A43" i="53"/>
  <c r="N43" i="53"/>
  <c r="A44" i="53"/>
  <c r="N44" i="53"/>
  <c r="A45" i="53"/>
  <c r="N45" i="53"/>
  <c r="A46" i="53"/>
  <c r="N46" i="53"/>
  <c r="M46" i="53"/>
  <c r="A47" i="53"/>
  <c r="N47" i="53"/>
  <c r="A48" i="53"/>
  <c r="N48" i="53"/>
  <c r="A49" i="53"/>
  <c r="N49" i="53"/>
  <c r="A50" i="53"/>
  <c r="N50" i="53"/>
  <c r="M50" i="53"/>
  <c r="A51" i="53"/>
  <c r="N51" i="53"/>
  <c r="A52" i="53"/>
  <c r="N52" i="53"/>
  <c r="A53" i="53"/>
  <c r="N53" i="53"/>
  <c r="A54" i="53"/>
  <c r="N54" i="53"/>
  <c r="A55" i="53"/>
  <c r="N55" i="53"/>
  <c r="A56" i="53"/>
  <c r="N56" i="53"/>
  <c r="A57" i="53"/>
  <c r="N57" i="53"/>
  <c r="A58" i="53"/>
  <c r="N58" i="53"/>
  <c r="A59" i="53"/>
  <c r="N59" i="53"/>
  <c r="E65" i="53"/>
  <c r="P34" i="57" l="1"/>
  <c r="P46" i="57"/>
  <c r="P44" i="57"/>
  <c r="M48" i="54"/>
  <c r="O48" i="54" s="1"/>
  <c r="O37" i="62"/>
  <c r="O40" i="63"/>
  <c r="O45" i="62"/>
  <c r="O38" i="65"/>
  <c r="M39" i="54"/>
  <c r="N33" i="58"/>
  <c r="O29" i="62"/>
  <c r="Q29" i="62" s="1"/>
  <c r="H38" i="59"/>
  <c r="I38" i="59" s="1"/>
  <c r="I36" i="61"/>
  <c r="I30" i="61"/>
  <c r="I28" i="53"/>
  <c r="J28" i="53" s="1"/>
  <c r="K28" i="53" s="1"/>
  <c r="L28" i="53" s="1"/>
  <c r="H31" i="55"/>
  <c r="I31" i="55" s="1"/>
  <c r="H31" i="58"/>
  <c r="I31" i="58" s="1"/>
  <c r="H41" i="59"/>
  <c r="I41" i="59" s="1"/>
  <c r="O40" i="62"/>
  <c r="O32" i="62"/>
  <c r="Q32" i="62" s="1"/>
  <c r="I40" i="66"/>
  <c r="I38" i="66"/>
  <c r="H30" i="59"/>
  <c r="I30" i="59" s="1"/>
  <c r="I34" i="61"/>
  <c r="I28" i="61"/>
  <c r="H39" i="59"/>
  <c r="I39" i="59" s="1"/>
  <c r="H37" i="59"/>
  <c r="I37" i="59" s="1"/>
  <c r="H29" i="59"/>
  <c r="I29" i="59" s="1"/>
  <c r="I35" i="61"/>
  <c r="I33" i="61"/>
  <c r="I31" i="61"/>
  <c r="I29" i="61"/>
  <c r="I27" i="61"/>
  <c r="O41" i="62"/>
  <c r="O33" i="62"/>
  <c r="Q33" i="62" s="1"/>
  <c r="I27" i="62"/>
  <c r="H40" i="59"/>
  <c r="I40" i="59" s="1"/>
  <c r="H28" i="59"/>
  <c r="I28" i="59" s="1"/>
  <c r="I32" i="61"/>
  <c r="P28" i="65"/>
  <c r="Q28" i="65" s="1"/>
  <c r="H30" i="55"/>
  <c r="I30" i="55" s="1"/>
  <c r="H30" i="58"/>
  <c r="I30" i="58" s="1"/>
  <c r="N40" i="59"/>
  <c r="I38" i="61"/>
  <c r="O44" i="62"/>
  <c r="Q44" i="62" s="1"/>
  <c r="O36" i="62"/>
  <c r="Q36" i="62" s="1"/>
  <c r="O28" i="62"/>
  <c r="Q28" i="62" s="1"/>
  <c r="I39" i="66"/>
  <c r="M50" i="54"/>
  <c r="M45" i="54"/>
  <c r="P38" i="57"/>
  <c r="N31" i="58"/>
  <c r="N32" i="59"/>
  <c r="M54" i="53"/>
  <c r="M40" i="53"/>
  <c r="M30" i="53"/>
  <c r="O30" i="53" s="1"/>
  <c r="M42" i="54"/>
  <c r="M35" i="54"/>
  <c r="P28" i="63"/>
  <c r="N49" i="55"/>
  <c r="P49" i="55" s="1"/>
  <c r="R51" i="57"/>
  <c r="O32" i="63"/>
  <c r="Q32" i="63" s="1"/>
  <c r="O30" i="65"/>
  <c r="Q30" i="65" s="1"/>
  <c r="N45" i="55"/>
  <c r="P42" i="57"/>
  <c r="O46" i="65"/>
  <c r="Q46" i="65" s="1"/>
  <c r="Q40" i="62"/>
  <c r="O30" i="64"/>
  <c r="O41" i="65"/>
  <c r="Q41" i="65" s="1"/>
  <c r="O33" i="65"/>
  <c r="Q33" i="65" s="1"/>
  <c r="O37" i="66"/>
  <c r="Q37" i="66" s="1"/>
  <c r="O33" i="64"/>
  <c r="O42" i="65"/>
  <c r="Q42" i="65" s="1"/>
  <c r="O34" i="65"/>
  <c r="Q34" i="65" s="1"/>
  <c r="O33" i="66"/>
  <c r="Q33" i="66" s="1"/>
  <c r="O40" i="64"/>
  <c r="O45" i="65"/>
  <c r="Q45" i="65" s="1"/>
  <c r="O37" i="65"/>
  <c r="Q37" i="65" s="1"/>
  <c r="O29" i="65"/>
  <c r="O29" i="66"/>
  <c r="P41" i="57"/>
  <c r="P37" i="57"/>
  <c r="N29" i="58"/>
  <c r="P29" i="58" s="1"/>
  <c r="N36" i="59"/>
  <c r="P36" i="59" s="1"/>
  <c r="N29" i="59"/>
  <c r="P33" i="57"/>
  <c r="R33" i="57" s="1"/>
  <c r="P31" i="57"/>
  <c r="R31" i="57" s="1"/>
  <c r="N32" i="58"/>
  <c r="P32" i="58" s="1"/>
  <c r="N30" i="58"/>
  <c r="Q29" i="65"/>
  <c r="Q28" i="66"/>
  <c r="N30" i="55"/>
  <c r="N34" i="55"/>
  <c r="P34" i="55" s="1"/>
  <c r="N38" i="55"/>
  <c r="P38" i="55" s="1"/>
  <c r="P39" i="57"/>
  <c r="P35" i="57"/>
  <c r="R35" i="57" s="1"/>
  <c r="O46" i="62"/>
  <c r="Q46" i="62" s="1"/>
  <c r="O42" i="62"/>
  <c r="Q42" i="62" s="1"/>
  <c r="O38" i="62"/>
  <c r="O34" i="62"/>
  <c r="O30" i="62"/>
  <c r="Q30" i="62" s="1"/>
  <c r="O34" i="64"/>
  <c r="Q34" i="64" s="1"/>
  <c r="O31" i="64"/>
  <c r="O47" i="65"/>
  <c r="Q47" i="65" s="1"/>
  <c r="O43" i="65"/>
  <c r="Q43" i="65" s="1"/>
  <c r="O39" i="65"/>
  <c r="O35" i="65"/>
  <c r="O31" i="65"/>
  <c r="Q31" i="65" s="1"/>
  <c r="O42" i="66"/>
  <c r="Q42" i="66" s="1"/>
  <c r="Q41" i="66"/>
  <c r="O38" i="66"/>
  <c r="O34" i="66"/>
  <c r="Q34" i="66" s="1"/>
  <c r="O30" i="66"/>
  <c r="Q30" i="66" s="1"/>
  <c r="Q29" i="66"/>
  <c r="J80" i="69"/>
  <c r="P40" i="57"/>
  <c r="P36" i="57"/>
  <c r="R36" i="57" s="1"/>
  <c r="O43" i="62"/>
  <c r="Q43" i="62" s="1"/>
  <c r="O39" i="62"/>
  <c r="Q39" i="62" s="1"/>
  <c r="O35" i="62"/>
  <c r="Q35" i="62" s="1"/>
  <c r="O31" i="62"/>
  <c r="Q31" i="62" s="1"/>
  <c r="O37" i="64"/>
  <c r="Q37" i="64" s="1"/>
  <c r="O44" i="65"/>
  <c r="Q44" i="65" s="1"/>
  <c r="O40" i="65"/>
  <c r="Q40" i="65" s="1"/>
  <c r="O36" i="65"/>
  <c r="Q36" i="65" s="1"/>
  <c r="O32" i="65"/>
  <c r="Q32" i="65" s="1"/>
  <c r="O39" i="66"/>
  <c r="O35" i="66"/>
  <c r="Q35" i="66" s="1"/>
  <c r="O31" i="66"/>
  <c r="O30" i="61"/>
  <c r="O42" i="61"/>
  <c r="Q42" i="61" s="1"/>
  <c r="O46" i="61"/>
  <c r="Q46" i="61" s="1"/>
  <c r="O45" i="61"/>
  <c r="Q45" i="61" s="1"/>
  <c r="O43" i="61"/>
  <c r="Q43" i="61" s="1"/>
  <c r="O47" i="61"/>
  <c r="Q47" i="61" s="1"/>
  <c r="O44" i="61"/>
  <c r="Q44" i="61" s="1"/>
  <c r="O40" i="66"/>
  <c r="O36" i="66"/>
  <c r="Q36" i="66" s="1"/>
  <c r="O32" i="66"/>
  <c r="Q32" i="66" s="1"/>
  <c r="N47" i="55"/>
  <c r="N41" i="55"/>
  <c r="P41" i="55" s="1"/>
  <c r="N31" i="55"/>
  <c r="Q45" i="62"/>
  <c r="Q37" i="62"/>
  <c r="E37" i="61"/>
  <c r="F37" i="61" s="1"/>
  <c r="G37" i="61" s="1"/>
  <c r="H37" i="61" s="1"/>
  <c r="Q33" i="68"/>
  <c r="R33" i="68" s="1"/>
  <c r="Q32" i="68"/>
  <c r="R32" i="68" s="1"/>
  <c r="Q30" i="67"/>
  <c r="R30" i="67" s="1"/>
  <c r="Q32" i="67"/>
  <c r="R32" i="67" s="1"/>
  <c r="Q31" i="67"/>
  <c r="R31" i="67" s="1"/>
  <c r="O38" i="64"/>
  <c r="O35" i="64"/>
  <c r="Q35" i="64" s="1"/>
  <c r="Q40" i="64"/>
  <c r="Q33" i="64"/>
  <c r="O41" i="64"/>
  <c r="Q41" i="64" s="1"/>
  <c r="O39" i="64"/>
  <c r="Q39" i="64" s="1"/>
  <c r="O29" i="64"/>
  <c r="Q29" i="64" s="1"/>
  <c r="O41" i="63"/>
  <c r="O37" i="63"/>
  <c r="Q37" i="63" s="1"/>
  <c r="O33" i="63"/>
  <c r="Q33" i="63" s="1"/>
  <c r="O29" i="63"/>
  <c r="Q29" i="63" s="1"/>
  <c r="Q31" i="63"/>
  <c r="O28" i="63"/>
  <c r="O42" i="63"/>
  <c r="Q42" i="63" s="1"/>
  <c r="O38" i="63"/>
  <c r="Q38" i="63" s="1"/>
  <c r="O34" i="63"/>
  <c r="Q34" i="63" s="1"/>
  <c r="O30" i="63"/>
  <c r="Q30" i="63" s="1"/>
  <c r="O39" i="63"/>
  <c r="Q39" i="63" s="1"/>
  <c r="O35" i="63"/>
  <c r="Q35" i="63" s="1"/>
  <c r="O40" i="61"/>
  <c r="O34" i="61"/>
  <c r="O48" i="61"/>
  <c r="Q48" i="61" s="1"/>
  <c r="O41" i="61"/>
  <c r="Q41" i="61" s="1"/>
  <c r="Q40" i="61"/>
  <c r="O38" i="61"/>
  <c r="O28" i="61"/>
  <c r="O49" i="61"/>
  <c r="O32" i="61"/>
  <c r="O29" i="61"/>
  <c r="O36" i="61"/>
  <c r="O33" i="61"/>
  <c r="R50" i="57"/>
  <c r="R37" i="57"/>
  <c r="P28" i="58"/>
  <c r="N42" i="59"/>
  <c r="P42" i="59" s="1"/>
  <c r="N38" i="59"/>
  <c r="N34" i="59"/>
  <c r="P34" i="59" s="1"/>
  <c r="N30" i="59"/>
  <c r="N43" i="59"/>
  <c r="P43" i="59" s="1"/>
  <c r="N41" i="59"/>
  <c r="N39" i="59"/>
  <c r="N37" i="59"/>
  <c r="N35" i="59"/>
  <c r="N33" i="59"/>
  <c r="P33" i="59" s="1"/>
  <c r="P32" i="59"/>
  <c r="N31" i="59"/>
  <c r="P31" i="59" s="1"/>
  <c r="N48" i="55"/>
  <c r="P48" i="55" s="1"/>
  <c r="N46" i="55"/>
  <c r="P46" i="55" s="1"/>
  <c r="N43" i="55"/>
  <c r="P43" i="55" s="1"/>
  <c r="N39" i="55"/>
  <c r="P39" i="55" s="1"/>
  <c r="N33" i="55"/>
  <c r="P33" i="55" s="1"/>
  <c r="R85" i="57"/>
  <c r="R83" i="57"/>
  <c r="J89" i="68"/>
  <c r="Q34" i="62"/>
  <c r="Q35" i="65"/>
  <c r="Q38" i="65"/>
  <c r="R84" i="57"/>
  <c r="R34" i="57"/>
  <c r="R82" i="57"/>
  <c r="Q36" i="63"/>
  <c r="Q38" i="64"/>
  <c r="Q30" i="64"/>
  <c r="Q41" i="63"/>
  <c r="P43" i="3"/>
  <c r="Q31" i="66"/>
  <c r="P47" i="55"/>
  <c r="P36" i="55"/>
  <c r="P45" i="55"/>
  <c r="Q31" i="64"/>
  <c r="P33" i="58"/>
  <c r="M51" i="53"/>
  <c r="O51" i="53" s="1"/>
  <c r="M37" i="53"/>
  <c r="O37" i="53" s="1"/>
  <c r="M33" i="53"/>
  <c r="O33" i="53" s="1"/>
  <c r="M31" i="53"/>
  <c r="M33" i="54"/>
  <c r="O33" i="54" s="1"/>
  <c r="M30" i="54"/>
  <c r="O30" i="54" s="1"/>
  <c r="M29" i="54"/>
  <c r="O29" i="54" s="1"/>
  <c r="M57" i="53"/>
  <c r="O57" i="53" s="1"/>
  <c r="M56" i="53"/>
  <c r="O56" i="53" s="1"/>
  <c r="M52" i="53"/>
  <c r="O52" i="53" s="1"/>
  <c r="M48" i="53"/>
  <c r="O48" i="53" s="1"/>
  <c r="M44" i="53"/>
  <c r="O44" i="53" s="1"/>
  <c r="M38" i="53"/>
  <c r="O38" i="53" s="1"/>
  <c r="M34" i="53"/>
  <c r="O34" i="53" s="1"/>
  <c r="M28" i="53"/>
  <c r="M49" i="54"/>
  <c r="O49" i="54" s="1"/>
  <c r="M46" i="54"/>
  <c r="O46" i="54" s="1"/>
  <c r="M44" i="54"/>
  <c r="O44" i="54" s="1"/>
  <c r="M40" i="54"/>
  <c r="O40" i="54" s="1"/>
  <c r="M38" i="54"/>
  <c r="O38" i="54" s="1"/>
  <c r="M37" i="54"/>
  <c r="O37" i="54" s="1"/>
  <c r="M34" i="54"/>
  <c r="O34" i="54" s="1"/>
  <c r="M32" i="54"/>
  <c r="O32" i="54" s="1"/>
  <c r="M28" i="54"/>
  <c r="O28" i="54" s="1"/>
  <c r="M55" i="53"/>
  <c r="O55" i="53" s="1"/>
  <c r="M47" i="53"/>
  <c r="O47" i="53" s="1"/>
  <c r="M43" i="53"/>
  <c r="O43" i="53" s="1"/>
  <c r="M42" i="53"/>
  <c r="O42" i="53" s="1"/>
  <c r="M47" i="54"/>
  <c r="O47" i="54" s="1"/>
  <c r="M59" i="53"/>
  <c r="O59" i="53" s="1"/>
  <c r="M58" i="53"/>
  <c r="O58" i="53" s="1"/>
  <c r="M53" i="53"/>
  <c r="O53" i="53" s="1"/>
  <c r="M49" i="53"/>
  <c r="O49" i="53" s="1"/>
  <c r="M45" i="53"/>
  <c r="O45" i="53" s="1"/>
  <c r="M39" i="53"/>
  <c r="O39" i="53" s="1"/>
  <c r="M35" i="53"/>
  <c r="O35" i="53" s="1"/>
  <c r="M32" i="53"/>
  <c r="O32" i="53" s="1"/>
  <c r="M43" i="54"/>
  <c r="O43" i="54" s="1"/>
  <c r="M41" i="54"/>
  <c r="O41" i="54" s="1"/>
  <c r="M36" i="54"/>
  <c r="O36" i="54" s="1"/>
  <c r="O41" i="53"/>
  <c r="O40" i="53"/>
  <c r="O50" i="54"/>
  <c r="O45" i="54"/>
  <c r="O42" i="54"/>
  <c r="Q39" i="65"/>
  <c r="Q28" i="64"/>
  <c r="O36" i="64"/>
  <c r="Q36" i="64" s="1"/>
  <c r="O32" i="64"/>
  <c r="Q32" i="64" s="1"/>
  <c r="Q28" i="63"/>
  <c r="Q40" i="63"/>
  <c r="Q41" i="62"/>
  <c r="Q38" i="62"/>
  <c r="Q49" i="61"/>
  <c r="O27" i="61"/>
  <c r="O31" i="61"/>
  <c r="O35" i="61"/>
  <c r="O39" i="61"/>
  <c r="Q39" i="61" s="1"/>
  <c r="P35" i="59"/>
  <c r="R75" i="57"/>
  <c r="R74" i="57"/>
  <c r="R73" i="57"/>
  <c r="R72" i="57"/>
  <c r="R71" i="57"/>
  <c r="R70" i="57"/>
  <c r="R69" i="57"/>
  <c r="R68" i="57"/>
  <c r="R67" i="57"/>
  <c r="R66" i="57"/>
  <c r="R65" i="57"/>
  <c r="R64" i="57"/>
  <c r="R63" i="57"/>
  <c r="R62" i="57"/>
  <c r="R61" i="57"/>
  <c r="R60" i="57"/>
  <c r="R59" i="57"/>
  <c r="R58" i="57"/>
  <c r="R57" i="57"/>
  <c r="R56" i="57"/>
  <c r="R55" i="57"/>
  <c r="R54" i="57"/>
  <c r="R53" i="57"/>
  <c r="R52" i="57"/>
  <c r="N44" i="55"/>
  <c r="P44" i="55" s="1"/>
  <c r="N42" i="55"/>
  <c r="P42" i="55" s="1"/>
  <c r="N40" i="55"/>
  <c r="P40" i="55" s="1"/>
  <c r="N37" i="55"/>
  <c r="P37" i="55" s="1"/>
  <c r="N35" i="55"/>
  <c r="P35" i="55" s="1"/>
  <c r="N32" i="55"/>
  <c r="P32" i="55" s="1"/>
  <c r="O36" i="53"/>
  <c r="O29" i="53"/>
  <c r="O52" i="54"/>
  <c r="O51" i="54"/>
  <c r="O39" i="54"/>
  <c r="O35" i="54"/>
  <c r="O31" i="54"/>
  <c r="O54" i="53"/>
  <c r="O50" i="53"/>
  <c r="O46" i="53"/>
  <c r="O31" i="53"/>
  <c r="I37" i="61" l="1"/>
  <c r="J38" i="61"/>
  <c r="K38" i="61" s="1"/>
  <c r="L38" i="61" s="1"/>
  <c r="M38" i="61" s="1"/>
  <c r="N38" i="61" s="1"/>
  <c r="J30" i="55"/>
  <c r="K30" i="55" s="1"/>
  <c r="L30" i="55" s="1"/>
  <c r="M30" i="55" s="1"/>
  <c r="J32" i="61"/>
  <c r="K32" i="61" s="1"/>
  <c r="L32" i="61" s="1"/>
  <c r="M32" i="61" s="1"/>
  <c r="N32" i="61" s="1"/>
  <c r="J40" i="59"/>
  <c r="K40" i="59" s="1"/>
  <c r="L40" i="59" s="1"/>
  <c r="M40" i="59" s="1"/>
  <c r="J29" i="61"/>
  <c r="K29" i="61" s="1"/>
  <c r="L29" i="61" s="1"/>
  <c r="M29" i="61" s="1"/>
  <c r="N29" i="61" s="1"/>
  <c r="J33" i="61"/>
  <c r="K33" i="61" s="1"/>
  <c r="L33" i="61" s="1"/>
  <c r="M33" i="61" s="1"/>
  <c r="N33" i="61" s="1"/>
  <c r="J37" i="59"/>
  <c r="K37" i="59" s="1"/>
  <c r="L37" i="59" s="1"/>
  <c r="M37" i="59" s="1"/>
  <c r="J34" i="61"/>
  <c r="K34" i="61" s="1"/>
  <c r="L34" i="61" s="1"/>
  <c r="M34" i="61" s="1"/>
  <c r="N34" i="61" s="1"/>
  <c r="J30" i="59"/>
  <c r="K30" i="59" s="1"/>
  <c r="L30" i="59" s="1"/>
  <c r="M30" i="59" s="1"/>
  <c r="J40" i="66"/>
  <c r="K40" i="66" s="1"/>
  <c r="L40" i="66" s="1"/>
  <c r="M40" i="66" s="1"/>
  <c r="N40" i="66" s="1"/>
  <c r="J41" i="59"/>
  <c r="K41" i="59" s="1"/>
  <c r="L41" i="59" s="1"/>
  <c r="M41" i="59" s="1"/>
  <c r="O41" i="59" s="1"/>
  <c r="P41" i="59" s="1"/>
  <c r="J31" i="55"/>
  <c r="K31" i="55" s="1"/>
  <c r="L31" i="55" s="1"/>
  <c r="M31" i="55" s="1"/>
  <c r="J30" i="61"/>
  <c r="K30" i="61" s="1"/>
  <c r="L30" i="61" s="1"/>
  <c r="M30" i="61" s="1"/>
  <c r="N30" i="61" s="1"/>
  <c r="J38" i="59"/>
  <c r="K38" i="59" s="1"/>
  <c r="L38" i="59" s="1"/>
  <c r="M38" i="59" s="1"/>
  <c r="J39" i="66"/>
  <c r="K39" i="66" s="1"/>
  <c r="L39" i="66" s="1"/>
  <c r="M39" i="66" s="1"/>
  <c r="N39" i="66" s="1"/>
  <c r="J30" i="58"/>
  <c r="K30" i="58" s="1"/>
  <c r="L30" i="58" s="1"/>
  <c r="M30" i="58" s="1"/>
  <c r="J28" i="59"/>
  <c r="K28" i="59" s="1"/>
  <c r="L28" i="59" s="1"/>
  <c r="M28" i="59" s="1"/>
  <c r="J27" i="62"/>
  <c r="K27" i="62" s="1"/>
  <c r="L27" i="62" s="1"/>
  <c r="M27" i="62" s="1"/>
  <c r="N27" i="62" s="1"/>
  <c r="J27" i="61"/>
  <c r="K27" i="61" s="1"/>
  <c r="L27" i="61" s="1"/>
  <c r="M27" i="61" s="1"/>
  <c r="N27" i="61" s="1"/>
  <c r="J31" i="61"/>
  <c r="K31" i="61" s="1"/>
  <c r="L31" i="61" s="1"/>
  <c r="M31" i="61" s="1"/>
  <c r="N31" i="61" s="1"/>
  <c r="J35" i="61"/>
  <c r="K35" i="61" s="1"/>
  <c r="L35" i="61" s="1"/>
  <c r="M35" i="61" s="1"/>
  <c r="N35" i="61" s="1"/>
  <c r="J29" i="59"/>
  <c r="K29" i="59" s="1"/>
  <c r="L29" i="59" s="1"/>
  <c r="M29" i="59" s="1"/>
  <c r="J39" i="59"/>
  <c r="K39" i="59" s="1"/>
  <c r="L39" i="59" s="1"/>
  <c r="M39" i="59" s="1"/>
  <c r="J28" i="61"/>
  <c r="K28" i="61" s="1"/>
  <c r="L28" i="61" s="1"/>
  <c r="M28" i="61" s="1"/>
  <c r="N28" i="61" s="1"/>
  <c r="J38" i="66"/>
  <c r="K38" i="66" s="1"/>
  <c r="L38" i="66" s="1"/>
  <c r="M38" i="66" s="1"/>
  <c r="N38" i="66" s="1"/>
  <c r="J31" i="58"/>
  <c r="K31" i="58" s="1"/>
  <c r="L31" i="58" s="1"/>
  <c r="M31" i="58" s="1"/>
  <c r="N28" i="53"/>
  <c r="O28" i="53" s="1"/>
  <c r="J36" i="61"/>
  <c r="K36" i="61" s="1"/>
  <c r="L36" i="61" s="1"/>
  <c r="M36" i="61" s="1"/>
  <c r="N36" i="61" s="1"/>
  <c r="Q84" i="67"/>
  <c r="R84" i="67" s="1"/>
  <c r="Q83" i="67"/>
  <c r="R83" i="67" s="1"/>
  <c r="Q85" i="67"/>
  <c r="R85" i="67" s="1"/>
  <c r="P24" i="52"/>
  <c r="P29" i="52" s="1"/>
  <c r="D25" i="52"/>
  <c r="E25" i="52" s="1"/>
  <c r="F25" i="52" s="1"/>
  <c r="G25" i="52" s="1"/>
  <c r="H25" i="52" s="1"/>
  <c r="I25" i="52" s="1"/>
  <c r="J25" i="52" s="1"/>
  <c r="K25" i="52" s="1"/>
  <c r="L25" i="52" s="1"/>
  <c r="M25" i="52" s="1"/>
  <c r="N25" i="52" s="1"/>
  <c r="O25" i="52" s="1"/>
  <c r="Q27" i="52"/>
  <c r="Q29" i="52"/>
  <c r="A30" i="52"/>
  <c r="Q30" i="52"/>
  <c r="A31" i="52"/>
  <c r="Q31" i="52"/>
  <c r="A32" i="52"/>
  <c r="Q32" i="52"/>
  <c r="A33" i="52"/>
  <c r="Q33" i="52"/>
  <c r="A34" i="52"/>
  <c r="Q34" i="52"/>
  <c r="A35" i="52"/>
  <c r="Q35" i="52"/>
  <c r="A36" i="52"/>
  <c r="Q36" i="52"/>
  <c r="A37" i="52"/>
  <c r="Q37" i="52"/>
  <c r="A38" i="52"/>
  <c r="Q38" i="52"/>
  <c r="A39" i="52"/>
  <c r="Q39" i="52"/>
  <c r="A40" i="52"/>
  <c r="Q40" i="52"/>
  <c r="A41" i="52"/>
  <c r="Q41" i="52"/>
  <c r="A42" i="52"/>
  <c r="Q42" i="52"/>
  <c r="A43" i="52"/>
  <c r="Q43" i="52"/>
  <c r="A44" i="52"/>
  <c r="Q44" i="52"/>
  <c r="A45" i="52"/>
  <c r="Q45" i="52"/>
  <c r="A46" i="52"/>
  <c r="Q46" i="52"/>
  <c r="A47" i="52"/>
  <c r="Q47" i="52"/>
  <c r="A48" i="52"/>
  <c r="Q48" i="52"/>
  <c r="A49" i="52"/>
  <c r="Q49" i="52"/>
  <c r="A50" i="52"/>
  <c r="Q50" i="52"/>
  <c r="A51" i="52"/>
  <c r="Q51" i="52"/>
  <c r="A52" i="52"/>
  <c r="Q52" i="52"/>
  <c r="A53" i="52"/>
  <c r="Q53" i="52"/>
  <c r="A54" i="52"/>
  <c r="Q54" i="52"/>
  <c r="A55" i="52"/>
  <c r="Q55" i="52"/>
  <c r="Q56" i="52"/>
  <c r="Q57" i="52"/>
  <c r="A58" i="52"/>
  <c r="Q58" i="52"/>
  <c r="E65" i="52"/>
  <c r="P24" i="50"/>
  <c r="P32" i="50" s="1"/>
  <c r="D25" i="50"/>
  <c r="E25" i="50" s="1"/>
  <c r="F25" i="50" s="1"/>
  <c r="G25" i="50" s="1"/>
  <c r="H25" i="50" s="1"/>
  <c r="I25" i="50" s="1"/>
  <c r="J25" i="50" s="1"/>
  <c r="K25" i="50" s="1"/>
  <c r="L25" i="50" s="1"/>
  <c r="M25" i="50" s="1"/>
  <c r="N25" i="50" s="1"/>
  <c r="O25" i="50" s="1"/>
  <c r="Q27" i="50"/>
  <c r="Q31" i="50"/>
  <c r="A32" i="50"/>
  <c r="Q32" i="50"/>
  <c r="A33" i="50"/>
  <c r="Q33" i="50"/>
  <c r="A34" i="50"/>
  <c r="Q34" i="50"/>
  <c r="A35" i="50"/>
  <c r="Q35" i="50"/>
  <c r="A36" i="50"/>
  <c r="Q36" i="50"/>
  <c r="A37" i="50"/>
  <c r="Q37" i="50"/>
  <c r="A38" i="50"/>
  <c r="D38" i="50"/>
  <c r="E38" i="50" s="1"/>
  <c r="F38" i="50" s="1"/>
  <c r="A39" i="50"/>
  <c r="D39" i="50"/>
  <c r="E39" i="50" s="1"/>
  <c r="F39" i="50" s="1"/>
  <c r="P39" i="50"/>
  <c r="A40" i="50"/>
  <c r="D40" i="50"/>
  <c r="E40" i="50" s="1"/>
  <c r="F40" i="50" s="1"/>
  <c r="A41" i="50"/>
  <c r="D41" i="50"/>
  <c r="E41" i="50" s="1"/>
  <c r="F41" i="50" s="1"/>
  <c r="A42" i="50"/>
  <c r="D42" i="50"/>
  <c r="E42" i="50" s="1"/>
  <c r="F42" i="50" s="1"/>
  <c r="A43" i="50"/>
  <c r="D43" i="50"/>
  <c r="E43" i="50" s="1"/>
  <c r="F43" i="50" s="1"/>
  <c r="A44" i="50"/>
  <c r="D44" i="50"/>
  <c r="E44" i="50" s="1"/>
  <c r="F44" i="50" s="1"/>
  <c r="A45" i="50"/>
  <c r="D45" i="50"/>
  <c r="E45" i="50" s="1"/>
  <c r="F45" i="50" s="1"/>
  <c r="A46" i="50"/>
  <c r="D46" i="50"/>
  <c r="E46" i="50" s="1"/>
  <c r="F46" i="50" s="1"/>
  <c r="A47" i="50"/>
  <c r="D47" i="50"/>
  <c r="E47" i="50" s="1"/>
  <c r="F47" i="50" s="1"/>
  <c r="A48" i="50"/>
  <c r="D48" i="50"/>
  <c r="E48" i="50" s="1"/>
  <c r="F48" i="50" s="1"/>
  <c r="A49" i="50"/>
  <c r="D49" i="50"/>
  <c r="E49" i="50" s="1"/>
  <c r="F49" i="50" s="1"/>
  <c r="A50" i="50"/>
  <c r="Q50" i="50"/>
  <c r="A51" i="50"/>
  <c r="Q51" i="50"/>
  <c r="A52" i="50"/>
  <c r="Q52" i="50"/>
  <c r="A53" i="50"/>
  <c r="Q53" i="50"/>
  <c r="A54" i="50"/>
  <c r="Q54" i="50"/>
  <c r="A55" i="50"/>
  <c r="Q55" i="50"/>
  <c r="A56" i="50"/>
  <c r="Q56" i="50"/>
  <c r="A57" i="50"/>
  <c r="Q57" i="50"/>
  <c r="A58" i="50"/>
  <c r="Q58" i="50"/>
  <c r="A59" i="50"/>
  <c r="Q59" i="50"/>
  <c r="A60" i="50"/>
  <c r="Q60" i="50"/>
  <c r="A61" i="50"/>
  <c r="Q61" i="50"/>
  <c r="A62" i="50"/>
  <c r="Q62" i="50"/>
  <c r="A63" i="50"/>
  <c r="Q63" i="50"/>
  <c r="A64" i="50"/>
  <c r="Q64" i="50"/>
  <c r="A65" i="50"/>
  <c r="Q65" i="50"/>
  <c r="A66" i="50"/>
  <c r="Q66" i="50"/>
  <c r="A67" i="50"/>
  <c r="Q67" i="50"/>
  <c r="A68" i="50"/>
  <c r="Q68" i="50"/>
  <c r="A69" i="50"/>
  <c r="Q69" i="50"/>
  <c r="A70" i="50"/>
  <c r="Q70" i="50"/>
  <c r="A71" i="50"/>
  <c r="Q71" i="50"/>
  <c r="A72" i="50"/>
  <c r="D72" i="50"/>
  <c r="E72" i="50" s="1"/>
  <c r="F72" i="50" s="1"/>
  <c r="A73" i="50"/>
  <c r="D73" i="50"/>
  <c r="E73" i="50" s="1"/>
  <c r="F73" i="50" s="1"/>
  <c r="A74" i="50"/>
  <c r="D74" i="50"/>
  <c r="E74" i="50" s="1"/>
  <c r="F74" i="50" s="1"/>
  <c r="A75" i="50"/>
  <c r="D75" i="50"/>
  <c r="E75" i="50" s="1"/>
  <c r="F75" i="50" s="1"/>
  <c r="A76" i="50"/>
  <c r="D76" i="50"/>
  <c r="E76" i="50" s="1"/>
  <c r="F76" i="50" s="1"/>
  <c r="A77" i="50"/>
  <c r="D77" i="50"/>
  <c r="E77" i="50" s="1"/>
  <c r="F77" i="50" s="1"/>
  <c r="A78" i="50"/>
  <c r="D78" i="50"/>
  <c r="E78" i="50" s="1"/>
  <c r="F78" i="50" s="1"/>
  <c r="A79" i="50"/>
  <c r="D79" i="50"/>
  <c r="E79" i="50" s="1"/>
  <c r="F79" i="50" s="1"/>
  <c r="A80" i="50"/>
  <c r="D80" i="50"/>
  <c r="E80" i="50" s="1"/>
  <c r="F80" i="50" s="1"/>
  <c r="A81" i="50"/>
  <c r="Q81" i="50"/>
  <c r="Q82" i="50"/>
  <c r="Q83" i="50"/>
  <c r="Q84" i="50"/>
  <c r="Q85" i="50"/>
  <c r="E93" i="50"/>
  <c r="P25" i="49"/>
  <c r="P30" i="49" s="1"/>
  <c r="D26" i="49"/>
  <c r="E26" i="49" s="1"/>
  <c r="F26" i="49" s="1"/>
  <c r="G26" i="49" s="1"/>
  <c r="H26" i="49" s="1"/>
  <c r="I26" i="49" s="1"/>
  <c r="J26" i="49" s="1"/>
  <c r="K26" i="49" s="1"/>
  <c r="L26" i="49" s="1"/>
  <c r="M26" i="49" s="1"/>
  <c r="N26" i="49" s="1"/>
  <c r="O26" i="49" s="1"/>
  <c r="Q28" i="49"/>
  <c r="A31" i="49"/>
  <c r="A32" i="49"/>
  <c r="Q32" i="49"/>
  <c r="A33" i="49"/>
  <c r="Q33" i="49"/>
  <c r="A34" i="49"/>
  <c r="Q34" i="49"/>
  <c r="A35" i="49"/>
  <c r="Q35" i="49"/>
  <c r="A36" i="49"/>
  <c r="Q36" i="49"/>
  <c r="A37" i="49"/>
  <c r="Q37" i="49"/>
  <c r="A38" i="49"/>
  <c r="Q38" i="49"/>
  <c r="A39" i="49"/>
  <c r="Q39" i="49"/>
  <c r="A40" i="49"/>
  <c r="Q40" i="49"/>
  <c r="A41" i="49"/>
  <c r="Q41" i="49"/>
  <c r="A42" i="49"/>
  <c r="Q42" i="49"/>
  <c r="A43" i="49"/>
  <c r="Q43" i="49"/>
  <c r="A44" i="49"/>
  <c r="Q44" i="49"/>
  <c r="A45" i="49"/>
  <c r="Q45" i="49"/>
  <c r="A46" i="49"/>
  <c r="Q46" i="49"/>
  <c r="A47" i="49"/>
  <c r="Q47" i="49"/>
  <c r="A48" i="49"/>
  <c r="Q48" i="49"/>
  <c r="A49" i="49"/>
  <c r="Q49" i="49"/>
  <c r="A50" i="49"/>
  <c r="Q50" i="49"/>
  <c r="A51" i="49"/>
  <c r="Q51" i="49"/>
  <c r="A52" i="49"/>
  <c r="Q52" i="49"/>
  <c r="A53" i="49"/>
  <c r="Q53" i="49"/>
  <c r="A54" i="49"/>
  <c r="Q54" i="49"/>
  <c r="A55" i="49"/>
  <c r="A56" i="49"/>
  <c r="A57" i="49"/>
  <c r="A58" i="49"/>
  <c r="A59" i="49"/>
  <c r="Q59" i="49"/>
  <c r="E67" i="49"/>
  <c r="P25" i="48"/>
  <c r="P31" i="48" s="1"/>
  <c r="D26" i="48"/>
  <c r="E26" i="48" s="1"/>
  <c r="F26" i="48" s="1"/>
  <c r="G26" i="48" s="1"/>
  <c r="H26" i="48" s="1"/>
  <c r="I26" i="48" s="1"/>
  <c r="J26" i="48" s="1"/>
  <c r="K26" i="48" s="1"/>
  <c r="L26" i="48" s="1"/>
  <c r="M26" i="48" s="1"/>
  <c r="N26" i="48" s="1"/>
  <c r="O26" i="48" s="1"/>
  <c r="Q29" i="48"/>
  <c r="A32" i="48"/>
  <c r="A33" i="48"/>
  <c r="Q33" i="48"/>
  <c r="A34" i="48"/>
  <c r="Q34" i="48"/>
  <c r="A35" i="48"/>
  <c r="Q35" i="48"/>
  <c r="A36" i="48"/>
  <c r="D36" i="48"/>
  <c r="E36" i="48" s="1"/>
  <c r="F36" i="48" s="1"/>
  <c r="A37" i="48"/>
  <c r="D37" i="48"/>
  <c r="E37" i="48" s="1"/>
  <c r="F37" i="48" s="1"/>
  <c r="A38" i="48"/>
  <c r="D38" i="48"/>
  <c r="E38" i="48" s="1"/>
  <c r="F38" i="48" s="1"/>
  <c r="A39" i="48"/>
  <c r="D39" i="48"/>
  <c r="E39" i="48" s="1"/>
  <c r="F39" i="48" s="1"/>
  <c r="A40" i="48"/>
  <c r="D40" i="48"/>
  <c r="E40" i="48" s="1"/>
  <c r="F40" i="48" s="1"/>
  <c r="A41" i="48"/>
  <c r="D41" i="48"/>
  <c r="E41" i="48" s="1"/>
  <c r="F41" i="48" s="1"/>
  <c r="A42" i="48"/>
  <c r="D42" i="48"/>
  <c r="E42" i="48" s="1"/>
  <c r="F42" i="48" s="1"/>
  <c r="A43" i="48"/>
  <c r="D43" i="48"/>
  <c r="E43" i="48" s="1"/>
  <c r="F43" i="48" s="1"/>
  <c r="A44" i="48"/>
  <c r="D44" i="48"/>
  <c r="E44" i="48" s="1"/>
  <c r="F44" i="48" s="1"/>
  <c r="A45" i="48"/>
  <c r="D45" i="48"/>
  <c r="E45" i="48" s="1"/>
  <c r="F45" i="48" s="1"/>
  <c r="A46" i="48"/>
  <c r="D46" i="48"/>
  <c r="E46" i="48" s="1"/>
  <c r="F46" i="48" s="1"/>
  <c r="A47" i="48"/>
  <c r="D47" i="48"/>
  <c r="E47" i="48" s="1"/>
  <c r="F47" i="48" s="1"/>
  <c r="A48" i="48"/>
  <c r="D48" i="48"/>
  <c r="E48" i="48" s="1"/>
  <c r="F48" i="48" s="1"/>
  <c r="A49" i="48"/>
  <c r="D49" i="48"/>
  <c r="E49" i="48" s="1"/>
  <c r="F49" i="48" s="1"/>
  <c r="A50" i="48"/>
  <c r="D50" i="48"/>
  <c r="E50" i="48" s="1"/>
  <c r="F50" i="48" s="1"/>
  <c r="A51" i="48"/>
  <c r="D51" i="48"/>
  <c r="E51" i="48" s="1"/>
  <c r="F51" i="48" s="1"/>
  <c r="A52" i="48"/>
  <c r="Q52" i="48"/>
  <c r="A53" i="48"/>
  <c r="Q53" i="48"/>
  <c r="A54" i="48"/>
  <c r="Q54" i="48"/>
  <c r="A55" i="48"/>
  <c r="Q55" i="48"/>
  <c r="A56" i="48"/>
  <c r="Q56" i="48"/>
  <c r="A57" i="48"/>
  <c r="Q57" i="48"/>
  <c r="A58" i="48"/>
  <c r="Q58" i="48"/>
  <c r="A59" i="48"/>
  <c r="Q59" i="48"/>
  <c r="A60" i="48"/>
  <c r="Q60" i="48"/>
  <c r="A61" i="48"/>
  <c r="Q61" i="48"/>
  <c r="A62" i="48"/>
  <c r="Q62" i="48"/>
  <c r="A63" i="48"/>
  <c r="Q63" i="48"/>
  <c r="A64" i="48"/>
  <c r="Q64" i="48"/>
  <c r="A65" i="48"/>
  <c r="Q65" i="48"/>
  <c r="Q66" i="48"/>
  <c r="E73" i="48"/>
  <c r="P58" i="49" l="1"/>
  <c r="P46" i="49"/>
  <c r="P46" i="52"/>
  <c r="P65" i="48"/>
  <c r="R65" i="48" s="1"/>
  <c r="P57" i="48"/>
  <c r="G50" i="48"/>
  <c r="H50" i="48" s="1"/>
  <c r="I50" i="48" s="1"/>
  <c r="J50" i="48" s="1"/>
  <c r="K50" i="48" s="1"/>
  <c r="L50" i="48" s="1"/>
  <c r="M50" i="48" s="1"/>
  <c r="N50" i="48" s="1"/>
  <c r="O50" i="48" s="1"/>
  <c r="P38" i="66"/>
  <c r="Q38" i="66" s="1"/>
  <c r="Q40" i="57"/>
  <c r="R40" i="57" s="1"/>
  <c r="P27" i="62"/>
  <c r="Q27" i="62" s="1"/>
  <c r="O28" i="59"/>
  <c r="P28" i="59" s="1"/>
  <c r="J37" i="61"/>
  <c r="K37" i="61" s="1"/>
  <c r="L37" i="61" s="1"/>
  <c r="M37" i="61" s="1"/>
  <c r="N37" i="61" s="1"/>
  <c r="G42" i="48"/>
  <c r="H42" i="48" s="1"/>
  <c r="I42" i="48" s="1"/>
  <c r="J42" i="48" s="1"/>
  <c r="K42" i="48" s="1"/>
  <c r="L42" i="48" s="1"/>
  <c r="M42" i="48" s="1"/>
  <c r="N42" i="48" s="1"/>
  <c r="O42" i="48" s="1"/>
  <c r="G36" i="48"/>
  <c r="H36" i="48" s="1"/>
  <c r="I36" i="48" s="1"/>
  <c r="J36" i="48" s="1"/>
  <c r="K36" i="48" s="1"/>
  <c r="L36" i="48" s="1"/>
  <c r="M36" i="48" s="1"/>
  <c r="N36" i="48" s="1"/>
  <c r="O36" i="48" s="1"/>
  <c r="G79" i="50"/>
  <c r="H79" i="50" s="1"/>
  <c r="I79" i="50" s="1"/>
  <c r="J79" i="50" s="1"/>
  <c r="K79" i="50" s="1"/>
  <c r="L79" i="50" s="1"/>
  <c r="G73" i="50"/>
  <c r="H73" i="50" s="1"/>
  <c r="I73" i="50" s="1"/>
  <c r="J73" i="50" s="1"/>
  <c r="K73" i="50" s="1"/>
  <c r="L73" i="50" s="1"/>
  <c r="G49" i="50"/>
  <c r="H49" i="50" s="1"/>
  <c r="I49" i="50" s="1"/>
  <c r="J49" i="50" s="1"/>
  <c r="K49" i="50" s="1"/>
  <c r="L49" i="50" s="1"/>
  <c r="G47" i="50"/>
  <c r="H47" i="50" s="1"/>
  <c r="I47" i="50" s="1"/>
  <c r="J47" i="50" s="1"/>
  <c r="K47" i="50" s="1"/>
  <c r="L47" i="50" s="1"/>
  <c r="G43" i="50"/>
  <c r="H43" i="50" s="1"/>
  <c r="I43" i="50" s="1"/>
  <c r="J43" i="50" s="1"/>
  <c r="K43" i="50" s="1"/>
  <c r="L43" i="50" s="1"/>
  <c r="G41" i="50"/>
  <c r="H41" i="50" s="1"/>
  <c r="I41" i="50" s="1"/>
  <c r="J41" i="50" s="1"/>
  <c r="K41" i="50" s="1"/>
  <c r="L41" i="50" s="1"/>
  <c r="O38" i="59"/>
  <c r="P38" i="59" s="1"/>
  <c r="O31" i="55"/>
  <c r="P31" i="55" s="1"/>
  <c r="Q44" i="57"/>
  <c r="R44" i="57" s="1"/>
  <c r="P40" i="66"/>
  <c r="Q40" i="66" s="1"/>
  <c r="O30" i="59"/>
  <c r="P30" i="59" s="1"/>
  <c r="Q81" i="57"/>
  <c r="R81" i="57" s="1"/>
  <c r="Q42" i="57"/>
  <c r="R42" i="57" s="1"/>
  <c r="O37" i="59"/>
  <c r="P37" i="59" s="1"/>
  <c r="P33" i="61"/>
  <c r="Q33" i="61" s="1"/>
  <c r="Q47" i="57"/>
  <c r="R47" i="57" s="1"/>
  <c r="P32" i="61"/>
  <c r="Q32" i="61" s="1"/>
  <c r="Q46" i="57"/>
  <c r="R46" i="57" s="1"/>
  <c r="G46" i="48"/>
  <c r="H46" i="48" s="1"/>
  <c r="I46" i="48" s="1"/>
  <c r="J46" i="48" s="1"/>
  <c r="K46" i="48" s="1"/>
  <c r="L46" i="48" s="1"/>
  <c r="M46" i="48" s="1"/>
  <c r="N46" i="48" s="1"/>
  <c r="O46" i="48" s="1"/>
  <c r="G38" i="50"/>
  <c r="H38" i="50" s="1"/>
  <c r="I38" i="50" s="1"/>
  <c r="J38" i="50" s="1"/>
  <c r="K38" i="50" s="1"/>
  <c r="L38" i="50" s="1"/>
  <c r="O29" i="59"/>
  <c r="P29" i="59" s="1"/>
  <c r="P38" i="61"/>
  <c r="Q38" i="61" s="1"/>
  <c r="P53" i="48"/>
  <c r="R53" i="48" s="1"/>
  <c r="G40" i="48"/>
  <c r="H40" i="48" s="1"/>
  <c r="I40" i="48" s="1"/>
  <c r="J40" i="48" s="1"/>
  <c r="K40" i="48" s="1"/>
  <c r="L40" i="48" s="1"/>
  <c r="M40" i="48" s="1"/>
  <c r="N40" i="48" s="1"/>
  <c r="O40" i="48" s="1"/>
  <c r="G75" i="50"/>
  <c r="H75" i="50" s="1"/>
  <c r="I75" i="50" s="1"/>
  <c r="J75" i="50" s="1"/>
  <c r="K75" i="50" s="1"/>
  <c r="L75" i="50" s="1"/>
  <c r="G45" i="50"/>
  <c r="H45" i="50" s="1"/>
  <c r="I45" i="50" s="1"/>
  <c r="J45" i="50" s="1"/>
  <c r="K45" i="50" s="1"/>
  <c r="L45" i="50" s="1"/>
  <c r="P66" i="48"/>
  <c r="R66" i="48" s="1"/>
  <c r="P61" i="48"/>
  <c r="G51" i="48"/>
  <c r="H51" i="48" s="1"/>
  <c r="I51" i="48" s="1"/>
  <c r="J51" i="48" s="1"/>
  <c r="K51" i="48" s="1"/>
  <c r="L51" i="48" s="1"/>
  <c r="M51" i="48" s="1"/>
  <c r="N51" i="48" s="1"/>
  <c r="O51" i="48" s="1"/>
  <c r="G49" i="48"/>
  <c r="H49" i="48" s="1"/>
  <c r="I49" i="48" s="1"/>
  <c r="J49" i="48" s="1"/>
  <c r="K49" i="48" s="1"/>
  <c r="L49" i="48" s="1"/>
  <c r="M49" i="48" s="1"/>
  <c r="N49" i="48" s="1"/>
  <c r="O49" i="48" s="1"/>
  <c r="G47" i="48"/>
  <c r="H47" i="48" s="1"/>
  <c r="I47" i="48" s="1"/>
  <c r="J47" i="48" s="1"/>
  <c r="K47" i="48" s="1"/>
  <c r="L47" i="48" s="1"/>
  <c r="M47" i="48" s="1"/>
  <c r="N47" i="48" s="1"/>
  <c r="O47" i="48" s="1"/>
  <c r="P45" i="48"/>
  <c r="G39" i="50"/>
  <c r="H39" i="50" s="1"/>
  <c r="I39" i="50" s="1"/>
  <c r="J39" i="50" s="1"/>
  <c r="K39" i="50" s="1"/>
  <c r="L39" i="50" s="1"/>
  <c r="P36" i="61"/>
  <c r="Q36" i="61" s="1"/>
  <c r="Q80" i="57"/>
  <c r="R80" i="57" s="1"/>
  <c r="O31" i="58"/>
  <c r="P31" i="58" s="1"/>
  <c r="Q41" i="57"/>
  <c r="R41" i="57" s="1"/>
  <c r="P28" i="61"/>
  <c r="Q28" i="61" s="1"/>
  <c r="Q45" i="57"/>
  <c r="R45" i="57" s="1"/>
  <c r="O39" i="59"/>
  <c r="P39" i="59" s="1"/>
  <c r="P35" i="61"/>
  <c r="Q35" i="61" s="1"/>
  <c r="P27" i="61"/>
  <c r="Q27" i="61" s="1"/>
  <c r="Q39" i="57"/>
  <c r="R39" i="57" s="1"/>
  <c r="Q78" i="57"/>
  <c r="R78" i="57" s="1"/>
  <c r="P39" i="66"/>
  <c r="Q39" i="66" s="1"/>
  <c r="G48" i="48"/>
  <c r="H48" i="48" s="1"/>
  <c r="I48" i="48" s="1"/>
  <c r="J48" i="48" s="1"/>
  <c r="K48" i="48" s="1"/>
  <c r="L48" i="48" s="1"/>
  <c r="M48" i="48" s="1"/>
  <c r="N48" i="48" s="1"/>
  <c r="O48" i="48" s="1"/>
  <c r="Q43" i="57"/>
  <c r="R43" i="57" s="1"/>
  <c r="Q48" i="57"/>
  <c r="R48" i="57" s="1"/>
  <c r="Q77" i="57"/>
  <c r="R77" i="57" s="1"/>
  <c r="P31" i="61"/>
  <c r="Q31" i="61" s="1"/>
  <c r="O30" i="58"/>
  <c r="P30" i="58" s="1"/>
  <c r="P63" i="48"/>
  <c r="G44" i="48"/>
  <c r="H44" i="48" s="1"/>
  <c r="I44" i="48" s="1"/>
  <c r="J44" i="48" s="1"/>
  <c r="K44" i="48" s="1"/>
  <c r="L44" i="48" s="1"/>
  <c r="M44" i="48" s="1"/>
  <c r="N44" i="48" s="1"/>
  <c r="O44" i="48" s="1"/>
  <c r="G38" i="48"/>
  <c r="H38" i="48" s="1"/>
  <c r="I38" i="48" s="1"/>
  <c r="J38" i="48" s="1"/>
  <c r="K38" i="48" s="1"/>
  <c r="L38" i="48" s="1"/>
  <c r="M38" i="48" s="1"/>
  <c r="N38" i="48" s="1"/>
  <c r="O38" i="48" s="1"/>
  <c r="G77" i="50"/>
  <c r="H77" i="50" s="1"/>
  <c r="I77" i="50" s="1"/>
  <c r="J77" i="50" s="1"/>
  <c r="K77" i="50" s="1"/>
  <c r="L77" i="50" s="1"/>
  <c r="P59" i="48"/>
  <c r="G45" i="48"/>
  <c r="H45" i="48" s="1"/>
  <c r="I45" i="48" s="1"/>
  <c r="J45" i="48" s="1"/>
  <c r="K45" i="48" s="1"/>
  <c r="L45" i="48" s="1"/>
  <c r="M45" i="48" s="1"/>
  <c r="N45" i="48" s="1"/>
  <c r="O45" i="48" s="1"/>
  <c r="G43" i="48"/>
  <c r="H43" i="48" s="1"/>
  <c r="I43" i="48" s="1"/>
  <c r="J43" i="48" s="1"/>
  <c r="K43" i="48" s="1"/>
  <c r="L43" i="48" s="1"/>
  <c r="M43" i="48" s="1"/>
  <c r="N43" i="48" s="1"/>
  <c r="O43" i="48" s="1"/>
  <c r="G41" i="48"/>
  <c r="H41" i="48" s="1"/>
  <c r="I41" i="48" s="1"/>
  <c r="J41" i="48" s="1"/>
  <c r="K41" i="48" s="1"/>
  <c r="L41" i="48" s="1"/>
  <c r="M41" i="48" s="1"/>
  <c r="N41" i="48" s="1"/>
  <c r="O41" i="48" s="1"/>
  <c r="G39" i="48"/>
  <c r="H39" i="48" s="1"/>
  <c r="I39" i="48" s="1"/>
  <c r="J39" i="48" s="1"/>
  <c r="K39" i="48" s="1"/>
  <c r="L39" i="48" s="1"/>
  <c r="M39" i="48" s="1"/>
  <c r="N39" i="48" s="1"/>
  <c r="O39" i="48" s="1"/>
  <c r="G37" i="48"/>
  <c r="H37" i="48" s="1"/>
  <c r="I37" i="48" s="1"/>
  <c r="J37" i="48" s="1"/>
  <c r="K37" i="48" s="1"/>
  <c r="L37" i="48" s="1"/>
  <c r="M37" i="48" s="1"/>
  <c r="N37" i="48" s="1"/>
  <c r="O37" i="48" s="1"/>
  <c r="G80" i="50"/>
  <c r="H80" i="50" s="1"/>
  <c r="I80" i="50" s="1"/>
  <c r="J80" i="50" s="1"/>
  <c r="K80" i="50" s="1"/>
  <c r="L80" i="50" s="1"/>
  <c r="G78" i="50"/>
  <c r="H78" i="50" s="1"/>
  <c r="I78" i="50" s="1"/>
  <c r="J78" i="50" s="1"/>
  <c r="K78" i="50" s="1"/>
  <c r="L78" i="50" s="1"/>
  <c r="G76" i="50"/>
  <c r="H76" i="50" s="1"/>
  <c r="I76" i="50" s="1"/>
  <c r="J76" i="50" s="1"/>
  <c r="K76" i="50" s="1"/>
  <c r="L76" i="50" s="1"/>
  <c r="G74" i="50"/>
  <c r="H74" i="50" s="1"/>
  <c r="I74" i="50" s="1"/>
  <c r="J74" i="50" s="1"/>
  <c r="K74" i="50" s="1"/>
  <c r="L74" i="50" s="1"/>
  <c r="G72" i="50"/>
  <c r="H72" i="50" s="1"/>
  <c r="I72" i="50" s="1"/>
  <c r="J72" i="50" s="1"/>
  <c r="K72" i="50" s="1"/>
  <c r="L72" i="50" s="1"/>
  <c r="G48" i="50"/>
  <c r="H48" i="50" s="1"/>
  <c r="I48" i="50" s="1"/>
  <c r="J48" i="50" s="1"/>
  <c r="K48" i="50" s="1"/>
  <c r="L48" i="50" s="1"/>
  <c r="G46" i="50"/>
  <c r="H46" i="50" s="1"/>
  <c r="I46" i="50" s="1"/>
  <c r="J46" i="50" s="1"/>
  <c r="K46" i="50" s="1"/>
  <c r="L46" i="50" s="1"/>
  <c r="G44" i="50"/>
  <c r="H44" i="50" s="1"/>
  <c r="I44" i="50" s="1"/>
  <c r="J44" i="50" s="1"/>
  <c r="K44" i="50" s="1"/>
  <c r="L44" i="50" s="1"/>
  <c r="G42" i="50"/>
  <c r="H42" i="50" s="1"/>
  <c r="I42" i="50" s="1"/>
  <c r="J42" i="50" s="1"/>
  <c r="K42" i="50" s="1"/>
  <c r="L42" i="50" s="1"/>
  <c r="G40" i="50"/>
  <c r="H40" i="50" s="1"/>
  <c r="I40" i="50" s="1"/>
  <c r="J40" i="50" s="1"/>
  <c r="K40" i="50" s="1"/>
  <c r="L40" i="50" s="1"/>
  <c r="P30" i="61"/>
  <c r="Q30" i="61" s="1"/>
  <c r="Q76" i="57"/>
  <c r="R76" i="57" s="1"/>
  <c r="Q79" i="57"/>
  <c r="R79" i="57" s="1"/>
  <c r="P34" i="61"/>
  <c r="Q34" i="61" s="1"/>
  <c r="Q49" i="57"/>
  <c r="R49" i="57" s="1"/>
  <c r="Q38" i="57"/>
  <c r="R38" i="57" s="1"/>
  <c r="P29" i="61"/>
  <c r="Q29" i="61" s="1"/>
  <c r="O40" i="59"/>
  <c r="P40" i="59" s="1"/>
  <c r="O30" i="55"/>
  <c r="P30" i="55" s="1"/>
  <c r="P41" i="48"/>
  <c r="P54" i="49"/>
  <c r="R54" i="49" s="1"/>
  <c r="P37" i="48"/>
  <c r="P49" i="48"/>
  <c r="P51" i="48"/>
  <c r="P43" i="48"/>
  <c r="P56" i="49"/>
  <c r="P50" i="49"/>
  <c r="R50" i="49" s="1"/>
  <c r="P55" i="48"/>
  <c r="R55" i="48" s="1"/>
  <c r="P47" i="48"/>
  <c r="P39" i="48"/>
  <c r="P38" i="52"/>
  <c r="R38" i="52" s="1"/>
  <c r="P35" i="48"/>
  <c r="R35" i="48" s="1"/>
  <c r="P42" i="49"/>
  <c r="R42" i="49" s="1"/>
  <c r="P30" i="52"/>
  <c r="R30" i="52" s="1"/>
  <c r="P33" i="48"/>
  <c r="R33" i="48" s="1"/>
  <c r="P38" i="49"/>
  <c r="P54" i="52"/>
  <c r="R54" i="52" s="1"/>
  <c r="P64" i="48"/>
  <c r="R64" i="48" s="1"/>
  <c r="P62" i="48"/>
  <c r="R62" i="48" s="1"/>
  <c r="P60" i="48"/>
  <c r="R60" i="48" s="1"/>
  <c r="P58" i="48"/>
  <c r="R58" i="48" s="1"/>
  <c r="P56" i="48"/>
  <c r="R56" i="48" s="1"/>
  <c r="P54" i="48"/>
  <c r="R54" i="48" s="1"/>
  <c r="P52" i="48"/>
  <c r="P50" i="48"/>
  <c r="P48" i="48"/>
  <c r="P46" i="48"/>
  <c r="P44" i="48"/>
  <c r="P42" i="48"/>
  <c r="P40" i="48"/>
  <c r="P38" i="48"/>
  <c r="P36" i="48"/>
  <c r="P34" i="48"/>
  <c r="R34" i="48" s="1"/>
  <c r="P32" i="48"/>
  <c r="R32" i="48" s="1"/>
  <c r="P63" i="50"/>
  <c r="R63" i="50" s="1"/>
  <c r="P50" i="52"/>
  <c r="R50" i="52" s="1"/>
  <c r="P42" i="52"/>
  <c r="R42" i="52" s="1"/>
  <c r="P34" i="52"/>
  <c r="R34" i="52" s="1"/>
  <c r="P34" i="49"/>
  <c r="R34" i="49" s="1"/>
  <c r="P59" i="49"/>
  <c r="R59" i="49" s="1"/>
  <c r="P51" i="49"/>
  <c r="R51" i="49" s="1"/>
  <c r="P47" i="49"/>
  <c r="R47" i="49" s="1"/>
  <c r="P43" i="49"/>
  <c r="R43" i="49" s="1"/>
  <c r="P39" i="49"/>
  <c r="R39" i="49" s="1"/>
  <c r="P35" i="49"/>
  <c r="R35" i="49" s="1"/>
  <c r="P31" i="49"/>
  <c r="R31" i="49" s="1"/>
  <c r="P83" i="50"/>
  <c r="R83" i="50" s="1"/>
  <c r="P59" i="50"/>
  <c r="R59" i="50" s="1"/>
  <c r="P57" i="52"/>
  <c r="R57" i="52" s="1"/>
  <c r="P55" i="52"/>
  <c r="R55" i="52" s="1"/>
  <c r="P51" i="52"/>
  <c r="R51" i="52" s="1"/>
  <c r="P47" i="52"/>
  <c r="R47" i="52" s="1"/>
  <c r="P43" i="52"/>
  <c r="R43" i="52" s="1"/>
  <c r="P39" i="52"/>
  <c r="R39" i="52" s="1"/>
  <c r="P35" i="52"/>
  <c r="R35" i="52" s="1"/>
  <c r="P31" i="52"/>
  <c r="R31" i="52" s="1"/>
  <c r="P57" i="49"/>
  <c r="P55" i="49"/>
  <c r="P52" i="49"/>
  <c r="R52" i="49" s="1"/>
  <c r="P48" i="49"/>
  <c r="R48" i="49" s="1"/>
  <c r="P44" i="49"/>
  <c r="R44" i="49" s="1"/>
  <c r="P40" i="49"/>
  <c r="R40" i="49" s="1"/>
  <c r="P36" i="49"/>
  <c r="P32" i="49"/>
  <c r="R32" i="49" s="1"/>
  <c r="P85" i="50"/>
  <c r="R85" i="50" s="1"/>
  <c r="P80" i="50"/>
  <c r="P71" i="50"/>
  <c r="R71" i="50" s="1"/>
  <c r="P55" i="50"/>
  <c r="R55" i="50" s="1"/>
  <c r="P58" i="52"/>
  <c r="R58" i="52" s="1"/>
  <c r="P52" i="52"/>
  <c r="R52" i="52" s="1"/>
  <c r="P48" i="52"/>
  <c r="P44" i="52"/>
  <c r="R44" i="52" s="1"/>
  <c r="P40" i="52"/>
  <c r="R40" i="52" s="1"/>
  <c r="P36" i="52"/>
  <c r="R36" i="52" s="1"/>
  <c r="P32" i="52"/>
  <c r="P53" i="49"/>
  <c r="R53" i="49" s="1"/>
  <c r="P49" i="49"/>
  <c r="R49" i="49" s="1"/>
  <c r="P45" i="49"/>
  <c r="R45" i="49" s="1"/>
  <c r="P41" i="49"/>
  <c r="R41" i="49" s="1"/>
  <c r="P37" i="49"/>
  <c r="R37" i="49" s="1"/>
  <c r="P33" i="49"/>
  <c r="R33" i="49" s="1"/>
  <c r="P76" i="50"/>
  <c r="P67" i="50"/>
  <c r="R67" i="50" s="1"/>
  <c r="P47" i="50"/>
  <c r="P56" i="52"/>
  <c r="P53" i="52"/>
  <c r="R53" i="52" s="1"/>
  <c r="P49" i="52"/>
  <c r="R49" i="52" s="1"/>
  <c r="P45" i="52"/>
  <c r="R45" i="52" s="1"/>
  <c r="P41" i="52"/>
  <c r="R41" i="52" s="1"/>
  <c r="P37" i="52"/>
  <c r="R37" i="52" s="1"/>
  <c r="P33" i="52"/>
  <c r="R33" i="52" s="1"/>
  <c r="P51" i="50"/>
  <c r="R51" i="50" s="1"/>
  <c r="P43" i="50"/>
  <c r="P82" i="50"/>
  <c r="R82" i="50" s="1"/>
  <c r="P81" i="50"/>
  <c r="R81" i="50" s="1"/>
  <c r="P77" i="50"/>
  <c r="P72" i="50"/>
  <c r="P68" i="50"/>
  <c r="R68" i="50" s="1"/>
  <c r="P64" i="50"/>
  <c r="R64" i="50" s="1"/>
  <c r="P60" i="50"/>
  <c r="R60" i="50" s="1"/>
  <c r="P56" i="50"/>
  <c r="R56" i="50" s="1"/>
  <c r="P52" i="50"/>
  <c r="R52" i="50" s="1"/>
  <c r="P48" i="50"/>
  <c r="P44" i="50"/>
  <c r="P40" i="50"/>
  <c r="P34" i="50"/>
  <c r="R34" i="50" s="1"/>
  <c r="P33" i="50"/>
  <c r="R33" i="50" s="1"/>
  <c r="P78" i="50"/>
  <c r="P73" i="50"/>
  <c r="P69" i="50"/>
  <c r="R69" i="50" s="1"/>
  <c r="P65" i="50"/>
  <c r="R65" i="50" s="1"/>
  <c r="P61" i="50"/>
  <c r="R61" i="50" s="1"/>
  <c r="P57" i="50"/>
  <c r="R57" i="50" s="1"/>
  <c r="P53" i="50"/>
  <c r="R53" i="50" s="1"/>
  <c r="P49" i="50"/>
  <c r="P45" i="50"/>
  <c r="P41" i="50"/>
  <c r="P37" i="50"/>
  <c r="R37" i="50" s="1"/>
  <c r="P36" i="50"/>
  <c r="R36" i="50" s="1"/>
  <c r="P35" i="50"/>
  <c r="R35" i="50" s="1"/>
  <c r="P31" i="50"/>
  <c r="R31" i="50" s="1"/>
  <c r="P84" i="50"/>
  <c r="R84" i="50" s="1"/>
  <c r="P79" i="50"/>
  <c r="P75" i="50"/>
  <c r="P74" i="50"/>
  <c r="P70" i="50"/>
  <c r="R70" i="50" s="1"/>
  <c r="P66" i="50"/>
  <c r="R66" i="50" s="1"/>
  <c r="P62" i="50"/>
  <c r="R62" i="50" s="1"/>
  <c r="P58" i="50"/>
  <c r="R58" i="50" s="1"/>
  <c r="P54" i="50"/>
  <c r="R54" i="50" s="1"/>
  <c r="P50" i="50"/>
  <c r="R50" i="50" s="1"/>
  <c r="P46" i="50"/>
  <c r="P42" i="50"/>
  <c r="P38" i="50"/>
  <c r="Q57" i="49"/>
  <c r="Q56" i="49"/>
  <c r="R38" i="49"/>
  <c r="R56" i="52"/>
  <c r="R48" i="52"/>
  <c r="R46" i="52"/>
  <c r="R32" i="52"/>
  <c r="R29" i="52"/>
  <c r="R32" i="50"/>
  <c r="R46" i="49"/>
  <c r="R30" i="49"/>
  <c r="R36" i="49"/>
  <c r="R59" i="48"/>
  <c r="R61" i="48"/>
  <c r="R57" i="48"/>
  <c r="R63" i="48"/>
  <c r="R52" i="48"/>
  <c r="R31" i="48"/>
  <c r="R56" i="49" l="1"/>
  <c r="M77" i="50"/>
  <c r="N77" i="50" s="1"/>
  <c r="O77" i="50" s="1"/>
  <c r="Q49" i="48"/>
  <c r="M40" i="50"/>
  <c r="N40" i="50" s="1"/>
  <c r="O40" i="50" s="1"/>
  <c r="M44" i="50"/>
  <c r="N44" i="50" s="1"/>
  <c r="O44" i="50" s="1"/>
  <c r="M48" i="50"/>
  <c r="N48" i="50" s="1"/>
  <c r="O48" i="50" s="1"/>
  <c r="M74" i="50"/>
  <c r="N74" i="50" s="1"/>
  <c r="O74" i="50" s="1"/>
  <c r="M78" i="50"/>
  <c r="N78" i="50" s="1"/>
  <c r="O78" i="50" s="1"/>
  <c r="Q37" i="48"/>
  <c r="R37" i="48" s="1"/>
  <c r="Q41" i="48"/>
  <c r="R41" i="48" s="1"/>
  <c r="Q45" i="48"/>
  <c r="R45" i="48" s="1"/>
  <c r="Q48" i="48"/>
  <c r="M38" i="50"/>
  <c r="N38" i="50" s="1"/>
  <c r="O38" i="50" s="1"/>
  <c r="M41" i="50"/>
  <c r="N41" i="50" s="1"/>
  <c r="O41" i="50" s="1"/>
  <c r="M47" i="50"/>
  <c r="N47" i="50" s="1"/>
  <c r="O47" i="50" s="1"/>
  <c r="M73" i="50"/>
  <c r="N73" i="50" s="1"/>
  <c r="O73" i="50" s="1"/>
  <c r="Q36" i="48"/>
  <c r="R36" i="48" s="1"/>
  <c r="P37" i="61"/>
  <c r="Q37" i="61" s="1"/>
  <c r="Q44" i="48"/>
  <c r="R44" i="48" s="1"/>
  <c r="M75" i="50"/>
  <c r="N75" i="50" s="1"/>
  <c r="O75" i="50" s="1"/>
  <c r="R57" i="49"/>
  <c r="R38" i="48"/>
  <c r="R49" i="48"/>
  <c r="Q38" i="48"/>
  <c r="Q47" i="48"/>
  <c r="R47" i="48" s="1"/>
  <c r="Q51" i="48"/>
  <c r="R51" i="48" s="1"/>
  <c r="M45" i="50"/>
  <c r="N45" i="50" s="1"/>
  <c r="O45" i="50" s="1"/>
  <c r="Q40" i="48"/>
  <c r="R40" i="48" s="1"/>
  <c r="R48" i="48"/>
  <c r="M42" i="50"/>
  <c r="N42" i="50" s="1"/>
  <c r="O42" i="50" s="1"/>
  <c r="M46" i="50"/>
  <c r="N46" i="50" s="1"/>
  <c r="O46" i="50" s="1"/>
  <c r="M72" i="50"/>
  <c r="N72" i="50" s="1"/>
  <c r="O72" i="50" s="1"/>
  <c r="M76" i="50"/>
  <c r="N76" i="50" s="1"/>
  <c r="O76" i="50" s="1"/>
  <c r="M80" i="50"/>
  <c r="N80" i="50" s="1"/>
  <c r="O80" i="50" s="1"/>
  <c r="Q39" i="48"/>
  <c r="R39" i="48" s="1"/>
  <c r="Q43" i="48"/>
  <c r="R43" i="48" s="1"/>
  <c r="M39" i="50"/>
  <c r="N39" i="50" s="1"/>
  <c r="O39" i="50" s="1"/>
  <c r="Q46" i="48"/>
  <c r="R46" i="48" s="1"/>
  <c r="M43" i="50"/>
  <c r="N43" i="50" s="1"/>
  <c r="O43" i="50" s="1"/>
  <c r="M49" i="50"/>
  <c r="N49" i="50" s="1"/>
  <c r="O49" i="50" s="1"/>
  <c r="M79" i="50"/>
  <c r="N79" i="50" s="1"/>
  <c r="O79" i="50" s="1"/>
  <c r="Q42" i="48"/>
  <c r="R42" i="48" s="1"/>
  <c r="Q50" i="48"/>
  <c r="R50" i="48" s="1"/>
  <c r="Q55" i="49"/>
  <c r="R55" i="49" s="1"/>
  <c r="Q58" i="49"/>
  <c r="R58" i="49" s="1"/>
  <c r="N21" i="46"/>
  <c r="N29" i="46" s="1"/>
  <c r="C22" i="46"/>
  <c r="D22" i="46" s="1"/>
  <c r="E22" i="46" s="1"/>
  <c r="F22" i="46" s="1"/>
  <c r="G22" i="46" s="1"/>
  <c r="H22" i="46" s="1"/>
  <c r="I22" i="46" s="1"/>
  <c r="J22" i="46" s="1"/>
  <c r="K22" i="46" s="1"/>
  <c r="L22" i="46" s="1"/>
  <c r="M22" i="46" s="1"/>
  <c r="O24" i="46"/>
  <c r="O25" i="46"/>
  <c r="O26" i="46"/>
  <c r="D27" i="46"/>
  <c r="E27" i="46" s="1"/>
  <c r="F27" i="46" s="1"/>
  <c r="G27" i="46" s="1"/>
  <c r="A28" i="46"/>
  <c r="D28" i="46"/>
  <c r="E28" i="46" s="1"/>
  <c r="F28" i="46" s="1"/>
  <c r="G28" i="46" s="1"/>
  <c r="N28" i="46"/>
  <c r="A29" i="46"/>
  <c r="O29" i="46"/>
  <c r="A30" i="46"/>
  <c r="O30" i="46"/>
  <c r="A31" i="46"/>
  <c r="O31" i="46"/>
  <c r="A32" i="46"/>
  <c r="O32" i="46"/>
  <c r="A33" i="46"/>
  <c r="O33" i="46"/>
  <c r="A34" i="46"/>
  <c r="O34" i="46"/>
  <c r="E42" i="46"/>
  <c r="D26" i="28"/>
  <c r="E26" i="28" s="1"/>
  <c r="F26" i="28" s="1"/>
  <c r="G26" i="28" s="1"/>
  <c r="O25" i="28"/>
  <c r="O24" i="28"/>
  <c r="M18" i="45"/>
  <c r="M22" i="45" s="1"/>
  <c r="C19" i="45"/>
  <c r="D19" i="45" s="1"/>
  <c r="E19" i="45" s="1"/>
  <c r="F19" i="45" s="1"/>
  <c r="G19" i="45" s="1"/>
  <c r="H19" i="45" s="1"/>
  <c r="I19" i="45" s="1"/>
  <c r="J19" i="45" s="1"/>
  <c r="K19" i="45" s="1"/>
  <c r="L19" i="45" s="1"/>
  <c r="N21" i="45"/>
  <c r="D22" i="45"/>
  <c r="E22" i="45" s="1"/>
  <c r="F22" i="45" s="1"/>
  <c r="G22" i="45" s="1"/>
  <c r="H22" i="45" s="1"/>
  <c r="I22" i="45" s="1"/>
  <c r="J22" i="45" s="1"/>
  <c r="K22" i="45" s="1"/>
  <c r="L22" i="45" s="1"/>
  <c r="N22" i="45" s="1"/>
  <c r="D23" i="45"/>
  <c r="E23" i="45" s="1"/>
  <c r="F23" i="45" s="1"/>
  <c r="G23" i="45" s="1"/>
  <c r="H23" i="45" s="1"/>
  <c r="I23" i="45" s="1"/>
  <c r="J23" i="45" s="1"/>
  <c r="K23" i="45" s="1"/>
  <c r="L23" i="45" s="1"/>
  <c r="N23" i="45" s="1"/>
  <c r="M18" i="44"/>
  <c r="M22" i="44" s="1"/>
  <c r="C19" i="44"/>
  <c r="D19" i="44" s="1"/>
  <c r="E19" i="44" s="1"/>
  <c r="F19" i="44" s="1"/>
  <c r="G19" i="44" s="1"/>
  <c r="H19" i="44" s="1"/>
  <c r="I19" i="44" s="1"/>
  <c r="J19" i="44" s="1"/>
  <c r="K19" i="44" s="1"/>
  <c r="L19" i="44" s="1"/>
  <c r="N21" i="44"/>
  <c r="D22" i="44"/>
  <c r="E22" i="44" s="1"/>
  <c r="F22" i="44" s="1"/>
  <c r="G22" i="44" s="1"/>
  <c r="H22" i="44" s="1"/>
  <c r="I22" i="44" s="1"/>
  <c r="J22" i="44" s="1"/>
  <c r="K22" i="44" s="1"/>
  <c r="L22" i="44" s="1"/>
  <c r="N22" i="44" s="1"/>
  <c r="D23" i="44"/>
  <c r="E23" i="44" s="1"/>
  <c r="F23" i="44" s="1"/>
  <c r="G23" i="44" s="1"/>
  <c r="H23" i="44" s="1"/>
  <c r="I23" i="44" s="1"/>
  <c r="J23" i="44" s="1"/>
  <c r="K23" i="44" s="1"/>
  <c r="L23" i="44" s="1"/>
  <c r="N23" i="44" s="1"/>
  <c r="E28" i="44"/>
  <c r="M18" i="43"/>
  <c r="M23" i="43" s="1"/>
  <c r="C19" i="43"/>
  <c r="D19" i="43" s="1"/>
  <c r="E19" i="43" s="1"/>
  <c r="F19" i="43" s="1"/>
  <c r="G19" i="43" s="1"/>
  <c r="H19" i="43" s="1"/>
  <c r="I19" i="43" s="1"/>
  <c r="J19" i="43" s="1"/>
  <c r="K19" i="43" s="1"/>
  <c r="L19" i="43" s="1"/>
  <c r="N21" i="43"/>
  <c r="D22" i="43"/>
  <c r="E22" i="43" s="1"/>
  <c r="F22" i="43" s="1"/>
  <c r="G22" i="43" s="1"/>
  <c r="H22" i="43" s="1"/>
  <c r="I22" i="43" s="1"/>
  <c r="J22" i="43" s="1"/>
  <c r="K22" i="43" s="1"/>
  <c r="L22" i="43" s="1"/>
  <c r="N22" i="43" s="1"/>
  <c r="D23" i="43"/>
  <c r="E23" i="43" s="1"/>
  <c r="F23" i="43" s="1"/>
  <c r="G23" i="43" s="1"/>
  <c r="H23" i="43" s="1"/>
  <c r="I23" i="43" s="1"/>
  <c r="J23" i="43" s="1"/>
  <c r="K23" i="43" s="1"/>
  <c r="L23" i="43" s="1"/>
  <c r="N23" i="43" s="1"/>
  <c r="D24" i="43"/>
  <c r="E24" i="43" s="1"/>
  <c r="F24" i="43" s="1"/>
  <c r="G24" i="43" s="1"/>
  <c r="H24" i="43" s="1"/>
  <c r="I24" i="43" s="1"/>
  <c r="J24" i="43" s="1"/>
  <c r="K24" i="43" s="1"/>
  <c r="L24" i="43" s="1"/>
  <c r="N24" i="43" s="1"/>
  <c r="M21" i="42"/>
  <c r="M27" i="42" s="1"/>
  <c r="C22" i="42"/>
  <c r="D22" i="42" s="1"/>
  <c r="E22" i="42" s="1"/>
  <c r="F22" i="42" s="1"/>
  <c r="G22" i="42" s="1"/>
  <c r="H22" i="42" s="1"/>
  <c r="I22" i="42" s="1"/>
  <c r="J22" i="42" s="1"/>
  <c r="K22" i="42" s="1"/>
  <c r="L22" i="42" s="1"/>
  <c r="N24" i="42"/>
  <c r="D27" i="42"/>
  <c r="E27" i="42" s="1"/>
  <c r="F27" i="42" s="1"/>
  <c r="G27" i="42" s="1"/>
  <c r="A28" i="42"/>
  <c r="D28" i="42"/>
  <c r="E28" i="42" s="1"/>
  <c r="F28" i="42" s="1"/>
  <c r="G28" i="42" s="1"/>
  <c r="A29" i="42"/>
  <c r="N29" i="42"/>
  <c r="A30" i="42"/>
  <c r="N30" i="42"/>
  <c r="A31" i="42"/>
  <c r="N31" i="42"/>
  <c r="A32" i="42"/>
  <c r="N32" i="42"/>
  <c r="A33" i="42"/>
  <c r="N33" i="42"/>
  <c r="A34" i="42"/>
  <c r="N34" i="42"/>
  <c r="A35" i="42"/>
  <c r="N35" i="42"/>
  <c r="A36" i="42"/>
  <c r="N36" i="42"/>
  <c r="A37" i="42"/>
  <c r="N37" i="42"/>
  <c r="A38" i="42"/>
  <c r="N38" i="42"/>
  <c r="A39" i="42"/>
  <c r="N39" i="42"/>
  <c r="A40" i="42"/>
  <c r="N40" i="42"/>
  <c r="A41" i="42"/>
  <c r="D41" i="42"/>
  <c r="E41" i="42" s="1"/>
  <c r="F41" i="42" s="1"/>
  <c r="G41" i="42" s="1"/>
  <c r="A42" i="42"/>
  <c r="D42" i="42"/>
  <c r="E42" i="42" s="1"/>
  <c r="F42" i="42" s="1"/>
  <c r="G42" i="42" s="1"/>
  <c r="A43" i="42"/>
  <c r="D43" i="42"/>
  <c r="E43" i="42" s="1"/>
  <c r="F43" i="42" s="1"/>
  <c r="G43" i="42" s="1"/>
  <c r="A44" i="42"/>
  <c r="D44" i="42"/>
  <c r="E44" i="42" s="1"/>
  <c r="F44" i="42" s="1"/>
  <c r="G44" i="42" s="1"/>
  <c r="A45" i="42"/>
  <c r="D45" i="42"/>
  <c r="E45" i="42" s="1"/>
  <c r="F45" i="42" s="1"/>
  <c r="G45" i="42" s="1"/>
  <c r="A46" i="42"/>
  <c r="D46" i="42"/>
  <c r="E46" i="42" s="1"/>
  <c r="F46" i="42" s="1"/>
  <c r="G46" i="42" s="1"/>
  <c r="F57" i="42"/>
  <c r="M21" i="41"/>
  <c r="M31" i="41" s="1"/>
  <c r="O31" i="41" s="1"/>
  <c r="C22" i="41"/>
  <c r="D22" i="41" s="1"/>
  <c r="E22" i="41" s="1"/>
  <c r="F22" i="41" s="1"/>
  <c r="G22" i="41" s="1"/>
  <c r="H22" i="41" s="1"/>
  <c r="I22" i="41" s="1"/>
  <c r="J22" i="41" s="1"/>
  <c r="K22" i="41" s="1"/>
  <c r="L22" i="41" s="1"/>
  <c r="D28" i="41"/>
  <c r="E28" i="41" s="1"/>
  <c r="F28" i="41" s="1"/>
  <c r="G28" i="41" s="1"/>
  <c r="A29" i="41"/>
  <c r="D29" i="41"/>
  <c r="E29" i="41" s="1"/>
  <c r="F29" i="41" s="1"/>
  <c r="G29" i="41" s="1"/>
  <c r="A30" i="41"/>
  <c r="F30" i="41"/>
  <c r="G30" i="41" s="1"/>
  <c r="A31" i="41"/>
  <c r="A32" i="41"/>
  <c r="D32" i="41"/>
  <c r="A33" i="41"/>
  <c r="D33" i="41"/>
  <c r="E33" i="41" s="1"/>
  <c r="F33" i="41" s="1"/>
  <c r="G33" i="41" s="1"/>
  <c r="M33" i="41"/>
  <c r="A34" i="41"/>
  <c r="D34" i="41"/>
  <c r="E34" i="41" s="1"/>
  <c r="F34" i="41" s="1"/>
  <c r="G34" i="41" s="1"/>
  <c r="A35" i="41"/>
  <c r="D35" i="41"/>
  <c r="E35" i="41" s="1"/>
  <c r="F35" i="41" s="1"/>
  <c r="G35" i="41" s="1"/>
  <c r="A36" i="41"/>
  <c r="D36" i="41"/>
  <c r="E36" i="41" s="1"/>
  <c r="F36" i="41" s="1"/>
  <c r="G36" i="41" s="1"/>
  <c r="A37" i="41"/>
  <c r="D37" i="41"/>
  <c r="E37" i="41" s="1"/>
  <c r="F37" i="41" s="1"/>
  <c r="G37" i="41" s="1"/>
  <c r="A38" i="41"/>
  <c r="D38" i="41"/>
  <c r="E38" i="41" s="1"/>
  <c r="F38" i="41" s="1"/>
  <c r="G38" i="41" s="1"/>
  <c r="A39" i="41"/>
  <c r="D39" i="41"/>
  <c r="E39" i="41" s="1"/>
  <c r="F39" i="41" s="1"/>
  <c r="G39" i="41" s="1"/>
  <c r="A40" i="41"/>
  <c r="D40" i="41"/>
  <c r="E40" i="41" s="1"/>
  <c r="F40" i="41" s="1"/>
  <c r="G40" i="41" s="1"/>
  <c r="A41" i="41"/>
  <c r="D41" i="41"/>
  <c r="E41" i="41" s="1"/>
  <c r="F41" i="41" s="1"/>
  <c r="G41" i="41" s="1"/>
  <c r="A42" i="41"/>
  <c r="D42" i="41"/>
  <c r="E42" i="41" s="1"/>
  <c r="F42" i="41" s="1"/>
  <c r="G42" i="41" s="1"/>
  <c r="A43" i="41"/>
  <c r="N43" i="41"/>
  <c r="A44" i="41"/>
  <c r="N44" i="41"/>
  <c r="A45" i="41"/>
  <c r="N45" i="41"/>
  <c r="A46" i="41"/>
  <c r="N46" i="41"/>
  <c r="A47" i="41"/>
  <c r="N47" i="41"/>
  <c r="A48" i="41"/>
  <c r="N48" i="41"/>
  <c r="A49" i="41"/>
  <c r="N49" i="41"/>
  <c r="A50" i="41"/>
  <c r="N50" i="41"/>
  <c r="A51" i="41"/>
  <c r="D51" i="41"/>
  <c r="E51" i="41" s="1"/>
  <c r="F51" i="41" s="1"/>
  <c r="G51" i="41" s="1"/>
  <c r="A52" i="41"/>
  <c r="D52" i="41"/>
  <c r="E52" i="41" s="1"/>
  <c r="F52" i="41" s="1"/>
  <c r="G52" i="41" s="1"/>
  <c r="A53" i="41"/>
  <c r="D53" i="41"/>
  <c r="E53" i="41" s="1"/>
  <c r="F53" i="41" s="1"/>
  <c r="G53" i="41" s="1"/>
  <c r="F62" i="41"/>
  <c r="M21" i="40"/>
  <c r="C22" i="40"/>
  <c r="D22" i="40" s="1"/>
  <c r="E22" i="40" s="1"/>
  <c r="F22" i="40" s="1"/>
  <c r="G22" i="40" s="1"/>
  <c r="H22" i="40" s="1"/>
  <c r="I22" i="40" s="1"/>
  <c r="J22" i="40" s="1"/>
  <c r="K22" i="40" s="1"/>
  <c r="L22" i="40" s="1"/>
  <c r="N26" i="40"/>
  <c r="A28" i="40"/>
  <c r="N28" i="40"/>
  <c r="A29" i="40"/>
  <c r="N29" i="40"/>
  <c r="N30" i="40"/>
  <c r="N31" i="40"/>
  <c r="N32" i="40"/>
  <c r="N33" i="40"/>
  <c r="N34" i="40"/>
  <c r="N36" i="40"/>
  <c r="N37" i="40"/>
  <c r="N38" i="40"/>
  <c r="N39" i="40"/>
  <c r="N40" i="40"/>
  <c r="N42" i="40"/>
  <c r="N44" i="40"/>
  <c r="N45" i="40"/>
  <c r="N46" i="40"/>
  <c r="F56" i="40"/>
  <c r="M21" i="39"/>
  <c r="C22" i="39"/>
  <c r="D22" i="39" s="1"/>
  <c r="E22" i="39" s="1"/>
  <c r="F22" i="39" s="1"/>
  <c r="G22" i="39" s="1"/>
  <c r="H22" i="39" s="1"/>
  <c r="I22" i="39" s="1"/>
  <c r="J22" i="39" s="1"/>
  <c r="K22" i="39" s="1"/>
  <c r="L22" i="39" s="1"/>
  <c r="N24" i="39"/>
  <c r="N26" i="39"/>
  <c r="N30" i="39"/>
  <c r="N31" i="39"/>
  <c r="N32" i="39"/>
  <c r="N33" i="39"/>
  <c r="N35" i="39"/>
  <c r="N36" i="39"/>
  <c r="N37" i="39"/>
  <c r="N38" i="39"/>
  <c r="N39" i="39"/>
  <c r="N41" i="39"/>
  <c r="N43" i="39"/>
  <c r="N44" i="39"/>
  <c r="N45" i="39"/>
  <c r="N46" i="39"/>
  <c r="N47" i="39"/>
  <c r="N48" i="39"/>
  <c r="N49" i="39"/>
  <c r="N51" i="39"/>
  <c r="N34" i="46" l="1"/>
  <c r="N32" i="46"/>
  <c r="N30" i="46"/>
  <c r="M24" i="43"/>
  <c r="M22" i="43"/>
  <c r="M53" i="41"/>
  <c r="M45" i="41"/>
  <c r="H51" i="41"/>
  <c r="H27" i="46"/>
  <c r="I27" i="46" s="1"/>
  <c r="H41" i="41"/>
  <c r="H39" i="41"/>
  <c r="H37" i="41"/>
  <c r="H35" i="41"/>
  <c r="H29" i="41"/>
  <c r="H45" i="42"/>
  <c r="H43" i="42"/>
  <c r="H41" i="42"/>
  <c r="H27" i="42"/>
  <c r="H28" i="46"/>
  <c r="I28" i="46" s="1"/>
  <c r="Q79" i="50"/>
  <c r="R79" i="50" s="1"/>
  <c r="Q43" i="50"/>
  <c r="R43" i="50" s="1"/>
  <c r="Q39" i="50"/>
  <c r="R39" i="50" s="1"/>
  <c r="Q76" i="50"/>
  <c r="R76" i="50" s="1"/>
  <c r="Q46" i="50"/>
  <c r="R46" i="50" s="1"/>
  <c r="Q47" i="50"/>
  <c r="R47" i="50" s="1"/>
  <c r="Q38" i="50"/>
  <c r="R38" i="50" s="1"/>
  <c r="Q74" i="50"/>
  <c r="R74" i="50" s="1"/>
  <c r="Q44" i="50"/>
  <c r="R44" i="50" s="1"/>
  <c r="Q77" i="50"/>
  <c r="R77" i="50" s="1"/>
  <c r="H52" i="41"/>
  <c r="H33" i="41"/>
  <c r="Q75" i="50"/>
  <c r="R75" i="50" s="1"/>
  <c r="H53" i="41"/>
  <c r="H42" i="41"/>
  <c r="H40" i="41"/>
  <c r="H38" i="41"/>
  <c r="H36" i="41"/>
  <c r="H34" i="41"/>
  <c r="H30" i="41"/>
  <c r="H28" i="41"/>
  <c r="H46" i="42"/>
  <c r="H44" i="42"/>
  <c r="H42" i="42"/>
  <c r="H28" i="42"/>
  <c r="H26" i="28"/>
  <c r="I26" i="28" s="1"/>
  <c r="N27" i="46"/>
  <c r="Q49" i="50"/>
  <c r="R49" i="50" s="1"/>
  <c r="Q80" i="50"/>
  <c r="R80" i="50" s="1"/>
  <c r="Q72" i="50"/>
  <c r="R72" i="50" s="1"/>
  <c r="Q42" i="50"/>
  <c r="R42" i="50" s="1"/>
  <c r="Q45" i="50"/>
  <c r="R45" i="50" s="1"/>
  <c r="Q73" i="50"/>
  <c r="R73" i="50" s="1"/>
  <c r="Q41" i="50"/>
  <c r="R41" i="50" s="1"/>
  <c r="Q78" i="50"/>
  <c r="R78" i="50" s="1"/>
  <c r="Q48" i="50"/>
  <c r="R48" i="50" s="1"/>
  <c r="Q40" i="50"/>
  <c r="R40" i="50" s="1"/>
  <c r="M51" i="41"/>
  <c r="M43" i="41"/>
  <c r="M49" i="41"/>
  <c r="O49" i="41" s="1"/>
  <c r="M41" i="41"/>
  <c r="M40" i="42"/>
  <c r="O40" i="42" s="1"/>
  <c r="M47" i="41"/>
  <c r="O47" i="41" s="1"/>
  <c r="M39" i="41"/>
  <c r="M37" i="41"/>
  <c r="M35" i="41"/>
  <c r="M52" i="41"/>
  <c r="M50" i="41"/>
  <c r="O50" i="41" s="1"/>
  <c r="M48" i="41"/>
  <c r="O48" i="41" s="1"/>
  <c r="M46" i="41"/>
  <c r="O46" i="41" s="1"/>
  <c r="M44" i="41"/>
  <c r="M42" i="41"/>
  <c r="M40" i="41"/>
  <c r="M38" i="41"/>
  <c r="M36" i="41"/>
  <c r="M34" i="41"/>
  <c r="M30" i="41"/>
  <c r="M32" i="41"/>
  <c r="M29" i="41"/>
  <c r="M36" i="42"/>
  <c r="O36" i="42" s="1"/>
  <c r="M32" i="42"/>
  <c r="M34" i="39"/>
  <c r="O34" i="39" s="1"/>
  <c r="M50" i="39"/>
  <c r="O50" i="39" s="1"/>
  <c r="M42" i="39"/>
  <c r="O42" i="39" s="1"/>
  <c r="M40" i="39"/>
  <c r="O40" i="39" s="1"/>
  <c r="M41" i="40"/>
  <c r="O41" i="40" s="1"/>
  <c r="M35" i="40"/>
  <c r="O35" i="40" s="1"/>
  <c r="M44" i="42"/>
  <c r="M29" i="40"/>
  <c r="O29" i="40" s="1"/>
  <c r="M43" i="40"/>
  <c r="O43" i="40" s="1"/>
  <c r="M27" i="40"/>
  <c r="O27" i="40" s="1"/>
  <c r="M45" i="42"/>
  <c r="M41" i="42"/>
  <c r="M37" i="42"/>
  <c r="O37" i="42" s="1"/>
  <c r="M33" i="42"/>
  <c r="O33" i="42" s="1"/>
  <c r="M29" i="42"/>
  <c r="O29" i="42" s="1"/>
  <c r="M28" i="42"/>
  <c r="M46" i="42"/>
  <c r="M42" i="42"/>
  <c r="M38" i="42"/>
  <c r="O38" i="42" s="1"/>
  <c r="M34" i="42"/>
  <c r="O34" i="42" s="1"/>
  <c r="M30" i="42"/>
  <c r="O30" i="42" s="1"/>
  <c r="M43" i="42"/>
  <c r="M39" i="42"/>
  <c r="O39" i="42" s="1"/>
  <c r="M35" i="42"/>
  <c r="O35" i="42" s="1"/>
  <c r="M31" i="42"/>
  <c r="O31" i="42" s="1"/>
  <c r="M23" i="45"/>
  <c r="O23" i="45" s="1"/>
  <c r="O22" i="45"/>
  <c r="M28" i="41"/>
  <c r="M34" i="40"/>
  <c r="O34" i="40" s="1"/>
  <c r="M30" i="40"/>
  <c r="O30" i="40" s="1"/>
  <c r="M45" i="40"/>
  <c r="O45" i="40" s="1"/>
  <c r="M39" i="40"/>
  <c r="O39" i="40" s="1"/>
  <c r="P29" i="46"/>
  <c r="N33" i="46"/>
  <c r="P33" i="46" s="1"/>
  <c r="N31" i="46"/>
  <c r="P31" i="46" s="1"/>
  <c r="M23" i="44"/>
  <c r="O23" i="44" s="1"/>
  <c r="O22" i="44"/>
  <c r="O24" i="43"/>
  <c r="O23" i="43"/>
  <c r="O22" i="43"/>
  <c r="O44" i="41"/>
  <c r="M46" i="40"/>
  <c r="O46" i="40" s="1"/>
  <c r="M40" i="40"/>
  <c r="O40" i="40" s="1"/>
  <c r="M36" i="40"/>
  <c r="O36" i="40" s="1"/>
  <c r="M31" i="40"/>
  <c r="O31" i="40" s="1"/>
  <c r="M26" i="40"/>
  <c r="O26" i="40" s="1"/>
  <c r="M42" i="40"/>
  <c r="O42" i="40" s="1"/>
  <c r="M37" i="40"/>
  <c r="O37" i="40" s="1"/>
  <c r="M32" i="40"/>
  <c r="O32" i="40" s="1"/>
  <c r="M28" i="40"/>
  <c r="O28" i="40" s="1"/>
  <c r="M44" i="40"/>
  <c r="O44" i="40" s="1"/>
  <c r="M38" i="40"/>
  <c r="O38" i="40" s="1"/>
  <c r="M33" i="40"/>
  <c r="O33" i="40" s="1"/>
  <c r="M29" i="39"/>
  <c r="M33" i="39"/>
  <c r="O33" i="39" s="1"/>
  <c r="M51" i="39"/>
  <c r="O51" i="39" s="1"/>
  <c r="M46" i="39"/>
  <c r="O46" i="39" s="1"/>
  <c r="M41" i="39"/>
  <c r="O41" i="39" s="1"/>
  <c r="M30" i="39"/>
  <c r="O30" i="39" s="1"/>
  <c r="M35" i="39"/>
  <c r="O35" i="39" s="1"/>
  <c r="M32" i="39"/>
  <c r="O32" i="39" s="1"/>
  <c r="M48" i="39"/>
  <c r="O48" i="39" s="1"/>
  <c r="M44" i="39"/>
  <c r="O44" i="39" s="1"/>
  <c r="M38" i="39"/>
  <c r="O38" i="39" s="1"/>
  <c r="M49" i="39"/>
  <c r="O49" i="39" s="1"/>
  <c r="M47" i="39"/>
  <c r="O47" i="39" s="1"/>
  <c r="M45" i="39"/>
  <c r="O45" i="39" s="1"/>
  <c r="M43" i="39"/>
  <c r="O43" i="39" s="1"/>
  <c r="M39" i="39"/>
  <c r="O39" i="39" s="1"/>
  <c r="M37" i="39"/>
  <c r="O37" i="39" s="1"/>
  <c r="E32" i="41"/>
  <c r="F32" i="41" s="1"/>
  <c r="G32" i="41" s="1"/>
  <c r="O43" i="41"/>
  <c r="M31" i="39"/>
  <c r="O31" i="39" s="1"/>
  <c r="P30" i="46"/>
  <c r="P34" i="46"/>
  <c r="P32" i="46"/>
  <c r="O32" i="42"/>
  <c r="O45" i="41"/>
  <c r="M36" i="39"/>
  <c r="O36" i="39" s="1"/>
  <c r="H32" i="41" l="1"/>
  <c r="J26" i="28"/>
  <c r="K26" i="28" s="1"/>
  <c r="L26" i="28" s="1"/>
  <c r="M26" i="28" s="1"/>
  <c r="I42" i="42"/>
  <c r="J42" i="42" s="1"/>
  <c r="K42" i="42" s="1"/>
  <c r="L42" i="42" s="1"/>
  <c r="I46" i="42"/>
  <c r="J46" i="42" s="1"/>
  <c r="K46" i="42" s="1"/>
  <c r="L46" i="42" s="1"/>
  <c r="I30" i="41"/>
  <c r="J30" i="41" s="1"/>
  <c r="K30" i="41" s="1"/>
  <c r="L30" i="41" s="1"/>
  <c r="I36" i="41"/>
  <c r="J36" i="41" s="1"/>
  <c r="K36" i="41" s="1"/>
  <c r="L36" i="41" s="1"/>
  <c r="I40" i="41"/>
  <c r="J40" i="41" s="1"/>
  <c r="K40" i="41" s="1"/>
  <c r="L40" i="41" s="1"/>
  <c r="I53" i="41"/>
  <c r="J53" i="41" s="1"/>
  <c r="K53" i="41" s="1"/>
  <c r="L53" i="41" s="1"/>
  <c r="I33" i="41"/>
  <c r="J33" i="41" s="1"/>
  <c r="K33" i="41" s="1"/>
  <c r="L33" i="41" s="1"/>
  <c r="J28" i="46"/>
  <c r="K28" i="46" s="1"/>
  <c r="L28" i="46" s="1"/>
  <c r="M28" i="46" s="1"/>
  <c r="I41" i="42"/>
  <c r="J41" i="42" s="1"/>
  <c r="K41" i="42" s="1"/>
  <c r="L41" i="42" s="1"/>
  <c r="I45" i="42"/>
  <c r="J45" i="42" s="1"/>
  <c r="K45" i="42" s="1"/>
  <c r="L45" i="42" s="1"/>
  <c r="I35" i="41"/>
  <c r="J35" i="41" s="1"/>
  <c r="K35" i="41" s="1"/>
  <c r="L35" i="41" s="1"/>
  <c r="I39" i="41"/>
  <c r="J39" i="41" s="1"/>
  <c r="K39" i="41" s="1"/>
  <c r="L39" i="41" s="1"/>
  <c r="J27" i="46"/>
  <c r="K27" i="46" s="1"/>
  <c r="L27" i="46" s="1"/>
  <c r="M27" i="46" s="1"/>
  <c r="I28" i="42"/>
  <c r="J28" i="42" s="1"/>
  <c r="K28" i="42" s="1"/>
  <c r="L28" i="42" s="1"/>
  <c r="I44" i="42"/>
  <c r="J44" i="42" s="1"/>
  <c r="K44" i="42" s="1"/>
  <c r="L44" i="42" s="1"/>
  <c r="I28" i="41"/>
  <c r="J28" i="41" s="1"/>
  <c r="K28" i="41" s="1"/>
  <c r="L28" i="41" s="1"/>
  <c r="I34" i="41"/>
  <c r="J34" i="41" s="1"/>
  <c r="K34" i="41" s="1"/>
  <c r="L34" i="41" s="1"/>
  <c r="I38" i="41"/>
  <c r="J38" i="41" s="1"/>
  <c r="K38" i="41" s="1"/>
  <c r="L38" i="41" s="1"/>
  <c r="I42" i="41"/>
  <c r="J42" i="41" s="1"/>
  <c r="K42" i="41" s="1"/>
  <c r="L42" i="41" s="1"/>
  <c r="I52" i="41"/>
  <c r="J52" i="41" s="1"/>
  <c r="K52" i="41" s="1"/>
  <c r="L52" i="41" s="1"/>
  <c r="I27" i="42"/>
  <c r="J27" i="42" s="1"/>
  <c r="K27" i="42" s="1"/>
  <c r="L27" i="42" s="1"/>
  <c r="I43" i="42"/>
  <c r="J43" i="42" s="1"/>
  <c r="K43" i="42" s="1"/>
  <c r="L43" i="42" s="1"/>
  <c r="I29" i="41"/>
  <c r="J29" i="41" s="1"/>
  <c r="K29" i="41" s="1"/>
  <c r="L29" i="41" s="1"/>
  <c r="I37" i="41"/>
  <c r="J37" i="41" s="1"/>
  <c r="K37" i="41" s="1"/>
  <c r="L37" i="41" s="1"/>
  <c r="I41" i="41"/>
  <c r="J41" i="41" s="1"/>
  <c r="K41" i="41" s="1"/>
  <c r="L41" i="41" s="1"/>
  <c r="I51" i="41"/>
  <c r="J51" i="41" s="1"/>
  <c r="K51" i="41" s="1"/>
  <c r="L51" i="41" s="1"/>
  <c r="N23" i="37"/>
  <c r="N27" i="37" s="1"/>
  <c r="C24" i="37"/>
  <c r="D24" i="37" s="1"/>
  <c r="E24" i="37" s="1"/>
  <c r="F24" i="37" s="1"/>
  <c r="G24" i="37" s="1"/>
  <c r="H24" i="37" s="1"/>
  <c r="I24" i="37" s="1"/>
  <c r="J24" i="37" s="1"/>
  <c r="K24" i="37" s="1"/>
  <c r="L24" i="37" s="1"/>
  <c r="M24" i="37" s="1"/>
  <c r="O27" i="37"/>
  <c r="O28" i="37"/>
  <c r="O29" i="37"/>
  <c r="E35" i="37"/>
  <c r="M23" i="29"/>
  <c r="M28" i="29" s="1"/>
  <c r="C24" i="29"/>
  <c r="D24" i="29" s="1"/>
  <c r="E24" i="29" s="1"/>
  <c r="F24" i="29" s="1"/>
  <c r="G24" i="29" s="1"/>
  <c r="H24" i="29" s="1"/>
  <c r="I24" i="29" s="1"/>
  <c r="J24" i="29" s="1"/>
  <c r="K24" i="29" s="1"/>
  <c r="L24" i="29" s="1"/>
  <c r="N28" i="29"/>
  <c r="A29" i="29"/>
  <c r="N29" i="29"/>
  <c r="A30" i="29"/>
  <c r="N30" i="29"/>
  <c r="A31" i="29"/>
  <c r="N31" i="29"/>
  <c r="A32" i="29"/>
  <c r="N32" i="29"/>
  <c r="A33" i="29"/>
  <c r="N33" i="29"/>
  <c r="A34" i="29"/>
  <c r="N34" i="29"/>
  <c r="A35" i="29"/>
  <c r="N35" i="29"/>
  <c r="A36" i="29"/>
  <c r="N36" i="29"/>
  <c r="A37" i="29"/>
  <c r="N37" i="29"/>
  <c r="A38" i="29"/>
  <c r="N38" i="29"/>
  <c r="A39" i="29"/>
  <c r="N39" i="29"/>
  <c r="A40" i="29"/>
  <c r="N40" i="29"/>
  <c r="A41" i="29"/>
  <c r="N41" i="29"/>
  <c r="A42" i="29"/>
  <c r="N42" i="29"/>
  <c r="A43" i="29"/>
  <c r="N43" i="29"/>
  <c r="A44" i="29"/>
  <c r="N44" i="29"/>
  <c r="A45" i="29"/>
  <c r="N45" i="29"/>
  <c r="A46" i="29"/>
  <c r="N46" i="29"/>
  <c r="A47" i="29"/>
  <c r="N47" i="29"/>
  <c r="A48" i="29"/>
  <c r="N48" i="29"/>
  <c r="A49" i="29"/>
  <c r="N49" i="29"/>
  <c r="A50" i="29"/>
  <c r="N50" i="29"/>
  <c r="A51" i="29"/>
  <c r="N51" i="29"/>
  <c r="M51" i="29"/>
  <c r="A52" i="29"/>
  <c r="N52" i="29"/>
  <c r="A53" i="29"/>
  <c r="N53" i="29"/>
  <c r="A54" i="29"/>
  <c r="N54" i="29"/>
  <c r="A55" i="29"/>
  <c r="N55" i="29"/>
  <c r="A56" i="29"/>
  <c r="N56" i="29"/>
  <c r="A57" i="29"/>
  <c r="N57" i="29"/>
  <c r="A58" i="29"/>
  <c r="N58" i="29"/>
  <c r="A59" i="29"/>
  <c r="N59" i="29"/>
  <c r="A60" i="29"/>
  <c r="N60" i="29"/>
  <c r="A61" i="29"/>
  <c r="N61" i="29"/>
  <c r="A62" i="29"/>
  <c r="N62" i="29"/>
  <c r="A63" i="29"/>
  <c r="N63" i="29"/>
  <c r="M63" i="29"/>
  <c r="A64" i="29"/>
  <c r="N64" i="29"/>
  <c r="A65" i="29"/>
  <c r="N65" i="29"/>
  <c r="A66" i="29"/>
  <c r="N66" i="29"/>
  <c r="A67" i="29"/>
  <c r="N67" i="29"/>
  <c r="A68" i="29"/>
  <c r="N68" i="29"/>
  <c r="A69" i="29"/>
  <c r="N69" i="29"/>
  <c r="M69" i="29"/>
  <c r="A70" i="29"/>
  <c r="N70" i="29"/>
  <c r="A71" i="29"/>
  <c r="N71" i="29"/>
  <c r="M71" i="29"/>
  <c r="A72" i="29"/>
  <c r="N72" i="29"/>
  <c r="A73" i="29"/>
  <c r="N73" i="29"/>
  <c r="M73" i="29"/>
  <c r="N74" i="29"/>
  <c r="E80" i="29"/>
  <c r="N21" i="28"/>
  <c r="C22" i="28"/>
  <c r="D22" i="28" s="1"/>
  <c r="E22" i="28" s="1"/>
  <c r="F22" i="28" s="1"/>
  <c r="G22" i="28" s="1"/>
  <c r="H22" i="28" s="1"/>
  <c r="I22" i="28" s="1"/>
  <c r="J22" i="28" s="1"/>
  <c r="K22" i="28" s="1"/>
  <c r="L22" i="28" s="1"/>
  <c r="M22" i="28" s="1"/>
  <c r="A27" i="28"/>
  <c r="O27" i="28"/>
  <c r="O28" i="28"/>
  <c r="O32" i="28"/>
  <c r="O33" i="28"/>
  <c r="O34" i="28"/>
  <c r="O36" i="28"/>
  <c r="O37" i="28"/>
  <c r="O38" i="28"/>
  <c r="O39" i="28"/>
  <c r="O40" i="28"/>
  <c r="O41" i="28"/>
  <c r="O42" i="28"/>
  <c r="O43" i="28"/>
  <c r="O44" i="28"/>
  <c r="E51" i="28"/>
  <c r="M55" i="29" l="1"/>
  <c r="M40" i="29"/>
  <c r="O26" i="28"/>
  <c r="M67" i="29"/>
  <c r="O67" i="29" s="1"/>
  <c r="M47" i="29"/>
  <c r="N28" i="37"/>
  <c r="M59" i="29"/>
  <c r="M43" i="29"/>
  <c r="O43" i="29" s="1"/>
  <c r="M36" i="29"/>
  <c r="N35" i="41"/>
  <c r="O35" i="41" s="1"/>
  <c r="N33" i="41"/>
  <c r="O33" i="41" s="1"/>
  <c r="N42" i="42"/>
  <c r="O42" i="42" s="1"/>
  <c r="N51" i="41"/>
  <c r="O51" i="41" s="1"/>
  <c r="N37" i="41"/>
  <c r="O37" i="41" s="1"/>
  <c r="N43" i="42"/>
  <c r="O43" i="42" s="1"/>
  <c r="N52" i="41"/>
  <c r="O52" i="41" s="1"/>
  <c r="N38" i="41"/>
  <c r="O38" i="41" s="1"/>
  <c r="N28" i="41"/>
  <c r="O28" i="41" s="1"/>
  <c r="N28" i="42"/>
  <c r="O28" i="42" s="1"/>
  <c r="I32" i="41"/>
  <c r="J32" i="41" s="1"/>
  <c r="K32" i="41" s="1"/>
  <c r="L32" i="41" s="1"/>
  <c r="O27" i="46"/>
  <c r="P27" i="46" s="1"/>
  <c r="N30" i="41"/>
  <c r="O30" i="41" s="1"/>
  <c r="N39" i="41"/>
  <c r="O39" i="41" s="1"/>
  <c r="N45" i="42"/>
  <c r="O45" i="42" s="1"/>
  <c r="O28" i="46"/>
  <c r="P28" i="46" s="1"/>
  <c r="N53" i="41"/>
  <c r="O53" i="41" s="1"/>
  <c r="N36" i="41"/>
  <c r="O36" i="41" s="1"/>
  <c r="N46" i="42"/>
  <c r="O46" i="42" s="1"/>
  <c r="N41" i="42"/>
  <c r="O41" i="42" s="1"/>
  <c r="N40" i="41"/>
  <c r="O40" i="41" s="1"/>
  <c r="P27" i="37"/>
  <c r="N41" i="41"/>
  <c r="O41" i="41" s="1"/>
  <c r="N29" i="41"/>
  <c r="O29" i="41" s="1"/>
  <c r="N27" i="42"/>
  <c r="O27" i="42" s="1"/>
  <c r="N42" i="41"/>
  <c r="O42" i="41" s="1"/>
  <c r="N34" i="41"/>
  <c r="O34" i="41" s="1"/>
  <c r="N44" i="42"/>
  <c r="O44" i="42" s="1"/>
  <c r="M32" i="29"/>
  <c r="O32" i="29" s="1"/>
  <c r="O73" i="29"/>
  <c r="O63" i="29"/>
  <c r="O47" i="29"/>
  <c r="N30" i="28"/>
  <c r="P30" i="28" s="1"/>
  <c r="N31" i="28"/>
  <c r="P31" i="28" s="1"/>
  <c r="O40" i="29"/>
  <c r="N29" i="28"/>
  <c r="P29" i="28" s="1"/>
  <c r="N35" i="28"/>
  <c r="P35" i="28" s="1"/>
  <c r="P28" i="37"/>
  <c r="O69" i="29"/>
  <c r="O71" i="29"/>
  <c r="O59" i="29"/>
  <c r="O36" i="29"/>
  <c r="O55" i="29"/>
  <c r="O51" i="29"/>
  <c r="O28" i="29"/>
  <c r="N45" i="28"/>
  <c r="P45" i="28" s="1"/>
  <c r="N26" i="28"/>
  <c r="N44" i="28"/>
  <c r="P44" i="28" s="1"/>
  <c r="N43" i="28"/>
  <c r="P43" i="28" s="1"/>
  <c r="N42" i="28"/>
  <c r="P42" i="28" s="1"/>
  <c r="N41" i="28"/>
  <c r="P41" i="28" s="1"/>
  <c r="N40" i="28"/>
  <c r="P40" i="28" s="1"/>
  <c r="N39" i="28"/>
  <c r="P39" i="28" s="1"/>
  <c r="N38" i="28"/>
  <c r="P38" i="28" s="1"/>
  <c r="N37" i="28"/>
  <c r="P37" i="28" s="1"/>
  <c r="N36" i="28"/>
  <c r="P36" i="28" s="1"/>
  <c r="N34" i="28"/>
  <c r="P34" i="28" s="1"/>
  <c r="N33" i="28"/>
  <c r="P33" i="28" s="1"/>
  <c r="N32" i="28"/>
  <c r="P32" i="28" s="1"/>
  <c r="N28" i="28"/>
  <c r="P28" i="28" s="1"/>
  <c r="N27" i="28"/>
  <c r="P27" i="28" s="1"/>
  <c r="N29" i="37"/>
  <c r="P29" i="37" s="1"/>
  <c r="M29" i="29"/>
  <c r="O29" i="29" s="1"/>
  <c r="M31" i="29"/>
  <c r="O31" i="29" s="1"/>
  <c r="M33" i="29"/>
  <c r="O33" i="29" s="1"/>
  <c r="M35" i="29"/>
  <c r="O35" i="29" s="1"/>
  <c r="M37" i="29"/>
  <c r="O37" i="29" s="1"/>
  <c r="M39" i="29"/>
  <c r="O39" i="29" s="1"/>
  <c r="M41" i="29"/>
  <c r="O41" i="29" s="1"/>
  <c r="M30" i="29"/>
  <c r="O30" i="29" s="1"/>
  <c r="M34" i="29"/>
  <c r="O34" i="29" s="1"/>
  <c r="M38" i="29"/>
  <c r="O38" i="29" s="1"/>
  <c r="M42" i="29"/>
  <c r="O42" i="29" s="1"/>
  <c r="M44" i="29"/>
  <c r="O44" i="29" s="1"/>
  <c r="M46" i="29"/>
  <c r="O46" i="29" s="1"/>
  <c r="M48" i="29"/>
  <c r="O48" i="29" s="1"/>
  <c r="M50" i="29"/>
  <c r="O50" i="29" s="1"/>
  <c r="M52" i="29"/>
  <c r="O52" i="29" s="1"/>
  <c r="M54" i="29"/>
  <c r="O54" i="29" s="1"/>
  <c r="M56" i="29"/>
  <c r="O56" i="29" s="1"/>
  <c r="M58" i="29"/>
  <c r="O58" i="29" s="1"/>
  <c r="M60" i="29"/>
  <c r="O60" i="29" s="1"/>
  <c r="M62" i="29"/>
  <c r="O62" i="29" s="1"/>
  <c r="M64" i="29"/>
  <c r="O64" i="29" s="1"/>
  <c r="M74" i="29"/>
  <c r="O74" i="29" s="1"/>
  <c r="M72" i="29"/>
  <c r="O72" i="29" s="1"/>
  <c r="M70" i="29"/>
  <c r="O70" i="29" s="1"/>
  <c r="M68" i="29"/>
  <c r="O68" i="29" s="1"/>
  <c r="M66" i="29"/>
  <c r="O66" i="29" s="1"/>
  <c r="M65" i="29"/>
  <c r="O65" i="29" s="1"/>
  <c r="M61" i="29"/>
  <c r="O61" i="29" s="1"/>
  <c r="M57" i="29"/>
  <c r="O57" i="29" s="1"/>
  <c r="M53" i="29"/>
  <c r="O53" i="29" s="1"/>
  <c r="M49" i="29"/>
  <c r="O49" i="29" s="1"/>
  <c r="M45" i="29"/>
  <c r="O45" i="29" s="1"/>
  <c r="P26" i="28" l="1"/>
  <c r="N32" i="41"/>
  <c r="O32" i="41" s="1"/>
  <c r="A33" i="21"/>
  <c r="A34" i="21"/>
  <c r="A35" i="21"/>
  <c r="A36" i="21"/>
  <c r="M32" i="21"/>
  <c r="M33" i="21"/>
  <c r="M34" i="21"/>
  <c r="M35" i="21"/>
  <c r="M36" i="21"/>
  <c r="A29" i="21"/>
  <c r="A30" i="21"/>
  <c r="A31" i="21"/>
  <c r="A32" i="21"/>
  <c r="A28" i="21"/>
  <c r="A30" i="3" l="1"/>
  <c r="A31" i="3"/>
  <c r="A32" i="3"/>
  <c r="A33" i="3"/>
  <c r="A34" i="3"/>
  <c r="A35" i="3"/>
  <c r="A36" i="3"/>
  <c r="A37" i="3"/>
  <c r="A38" i="3"/>
  <c r="A39" i="3"/>
  <c r="A40" i="3"/>
  <c r="A32" i="2"/>
  <c r="A33" i="2"/>
  <c r="A34" i="2"/>
  <c r="A35" i="2"/>
  <c r="A36" i="2"/>
  <c r="A37" i="2"/>
  <c r="A38" i="2"/>
  <c r="A39" i="2"/>
  <c r="A40" i="2"/>
  <c r="A41" i="2"/>
  <c r="A42" i="2"/>
  <c r="A43" i="2"/>
  <c r="A44" i="2"/>
  <c r="A45" i="2"/>
  <c r="A46" i="2"/>
  <c r="A31" i="2"/>
  <c r="L22" i="21"/>
  <c r="C23" i="21"/>
  <c r="D23" i="21" s="1"/>
  <c r="E23" i="21" s="1"/>
  <c r="F23" i="21" s="1"/>
  <c r="G23" i="21" s="1"/>
  <c r="H23" i="21" s="1"/>
  <c r="I23" i="21" s="1"/>
  <c r="J23" i="21" s="1"/>
  <c r="K23" i="21" s="1"/>
  <c r="M27" i="21"/>
  <c r="B28" i="21"/>
  <c r="B29" i="21" s="1"/>
  <c r="B30" i="21" s="1"/>
  <c r="B31" i="21" s="1"/>
  <c r="B32" i="21" s="1"/>
  <c r="B33" i="21" s="1"/>
  <c r="B34" i="21" s="1"/>
  <c r="B35" i="21" s="1"/>
  <c r="B36" i="21" s="1"/>
  <c r="M28" i="21"/>
  <c r="M29" i="21"/>
  <c r="M30" i="21"/>
  <c r="M31" i="21"/>
  <c r="O21" i="3"/>
  <c r="C22" i="3"/>
  <c r="D22" i="3" s="1"/>
  <c r="E22" i="3" s="1"/>
  <c r="F22" i="3" s="1"/>
  <c r="G22" i="3" s="1"/>
  <c r="H22" i="3" s="1"/>
  <c r="I22" i="3" s="1"/>
  <c r="J22" i="3" s="1"/>
  <c r="K22" i="3" s="1"/>
  <c r="L22" i="3" s="1"/>
  <c r="M22" i="3" s="1"/>
  <c r="N22" i="3" s="1"/>
  <c r="P24" i="3"/>
  <c r="R24" i="3"/>
  <c r="T24" i="3" s="1"/>
  <c r="P30" i="3"/>
  <c r="P31" i="3"/>
  <c r="P32" i="3"/>
  <c r="P44" i="3"/>
  <c r="P45" i="3"/>
  <c r="E50" i="3"/>
  <c r="O22" i="2"/>
  <c r="O38" i="2" s="1"/>
  <c r="C23" i="2"/>
  <c r="D23" i="2" s="1"/>
  <c r="E23" i="2" s="1"/>
  <c r="F23" i="2" s="1"/>
  <c r="G23" i="2" s="1"/>
  <c r="H23" i="2" s="1"/>
  <c r="I23" i="2" s="1"/>
  <c r="J23" i="2" s="1"/>
  <c r="K23" i="2" s="1"/>
  <c r="L23" i="2" s="1"/>
  <c r="M23" i="2" s="1"/>
  <c r="N23" i="2" s="1"/>
  <c r="P25" i="2"/>
  <c r="R25" i="2"/>
  <c r="P30" i="2"/>
  <c r="P31" i="2"/>
  <c r="P32" i="2"/>
  <c r="P33" i="2"/>
  <c r="P34" i="2"/>
  <c r="P35" i="2"/>
  <c r="P36" i="2"/>
  <c r="P37" i="2"/>
  <c r="P38" i="2"/>
  <c r="P39" i="2"/>
  <c r="P40" i="2"/>
  <c r="P41" i="2"/>
  <c r="P42" i="2"/>
  <c r="P43" i="2"/>
  <c r="P44" i="2"/>
  <c r="P45" i="2"/>
  <c r="P46" i="2"/>
  <c r="E52" i="2"/>
  <c r="O40" i="2" l="1"/>
  <c r="O35" i="2"/>
  <c r="Q35" i="2" s="1"/>
  <c r="L27" i="21"/>
  <c r="N27" i="21" s="1"/>
  <c r="L32" i="21"/>
  <c r="N32" i="21" s="1"/>
  <c r="L34" i="21"/>
  <c r="N34" i="21" s="1"/>
  <c r="L36" i="21"/>
  <c r="N36" i="21" s="1"/>
  <c r="L35" i="21"/>
  <c r="N35" i="21" s="1"/>
  <c r="L33" i="21"/>
  <c r="N33" i="21" s="1"/>
  <c r="O44" i="2"/>
  <c r="O37" i="2"/>
  <c r="Q37" i="2" s="1"/>
  <c r="Q38" i="2"/>
  <c r="O46" i="2"/>
  <c r="Q46" i="2" s="1"/>
  <c r="Q44" i="2"/>
  <c r="O41" i="2"/>
  <c r="Q41" i="2" s="1"/>
  <c r="O34" i="2"/>
  <c r="Q34" i="2" s="1"/>
  <c r="O31" i="2"/>
  <c r="Q31" i="2" s="1"/>
  <c r="O43" i="2"/>
  <c r="Q43" i="2" s="1"/>
  <c r="O34" i="3"/>
  <c r="O43" i="3"/>
  <c r="Q43" i="3" s="1"/>
  <c r="Q40" i="2"/>
  <c r="P41" i="3"/>
  <c r="P40" i="3"/>
  <c r="P39" i="3"/>
  <c r="P42" i="3"/>
  <c r="P38" i="3"/>
  <c r="P37" i="3"/>
  <c r="P36" i="3"/>
  <c r="P33" i="3"/>
  <c r="P35" i="3"/>
  <c r="P34" i="3"/>
  <c r="Q34" i="3" s="1"/>
  <c r="O44" i="3"/>
  <c r="Q44" i="3" s="1"/>
  <c r="O32" i="2"/>
  <c r="Q32" i="2" s="1"/>
  <c r="O36" i="3"/>
  <c r="O33" i="3"/>
  <c r="O40" i="3"/>
  <c r="O32" i="3"/>
  <c r="Q32" i="3" s="1"/>
  <c r="O41" i="3"/>
  <c r="O35" i="3"/>
  <c r="O30" i="3"/>
  <c r="Q30" i="3" s="1"/>
  <c r="O39" i="3"/>
  <c r="O29" i="3"/>
  <c r="Q29" i="3" s="1"/>
  <c r="O45" i="3"/>
  <c r="Q45" i="3" s="1"/>
  <c r="O37" i="3"/>
  <c r="O31" i="3"/>
  <c r="Q31" i="3" s="1"/>
  <c r="O42" i="3"/>
  <c r="O38" i="3"/>
  <c r="L31" i="21"/>
  <c r="N31" i="21" s="1"/>
  <c r="L30" i="21"/>
  <c r="N30" i="21" s="1"/>
  <c r="L29" i="21"/>
  <c r="N29" i="21" s="1"/>
  <c r="L28" i="21"/>
  <c r="N28" i="21" s="1"/>
  <c r="O30" i="2"/>
  <c r="Q30" i="2" s="1"/>
  <c r="O33" i="2"/>
  <c r="Q33" i="2" s="1"/>
  <c r="O36" i="2"/>
  <c r="Q36" i="2" s="1"/>
  <c r="O39" i="2"/>
  <c r="Q39" i="2" s="1"/>
  <c r="O42" i="2"/>
  <c r="Q42" i="2" s="1"/>
  <c r="O45" i="2"/>
  <c r="Q45" i="2" s="1"/>
  <c r="R50" i="123"/>
  <c r="Q36" i="3" l="1"/>
  <c r="Q39" i="3"/>
  <c r="Q40" i="3"/>
  <c r="Q38" i="3"/>
  <c r="Q41" i="3"/>
  <c r="Q37" i="3"/>
  <c r="Q35" i="3"/>
  <c r="Q33" i="3"/>
  <c r="Q42" i="3"/>
  <c r="D29" i="39"/>
  <c r="E29" i="39" s="1"/>
  <c r="F29" i="39" s="1"/>
  <c r="G29" i="39" s="1"/>
  <c r="H29" i="39" s="1"/>
  <c r="A30" i="39"/>
  <c r="I29" i="39" l="1"/>
  <c r="J29" i="39" s="1"/>
  <c r="K29" i="39" s="1"/>
  <c r="L29" i="39" s="1"/>
  <c r="N29" i="39" l="1"/>
  <c r="O29" i="39" s="1"/>
</calcChain>
</file>

<file path=xl/sharedStrings.xml><?xml version="1.0" encoding="utf-8"?>
<sst xmlns="http://schemas.openxmlformats.org/spreadsheetml/2006/main" count="3345" uniqueCount="227">
  <si>
    <t>Longitud del recorrido:</t>
  </si>
  <si>
    <t xml:space="preserve">Frecuencias Totales: </t>
  </si>
  <si>
    <t>Frecuencias Nocturnas:</t>
  </si>
  <si>
    <t>Frecuencias Diurnas:</t>
  </si>
  <si>
    <t>CASA DE GOB.</t>
  </si>
  <si>
    <t>PLANILLA DE HORARIOS</t>
  </si>
  <si>
    <t>Kilometros acumulados</t>
  </si>
  <si>
    <t>Kilometros</t>
  </si>
  <si>
    <t>Avellaneda y Godoy Cruz</t>
  </si>
  <si>
    <t>Mathus Hoyos y Maure</t>
  </si>
  <si>
    <t>Lavalle y Pedro Molina</t>
  </si>
  <si>
    <t>San Martin y Corrientes</t>
  </si>
  <si>
    <t>Chile y Las Heras (Vuelta)</t>
  </si>
  <si>
    <t>Patricias y Las Heras (IDA)</t>
  </si>
  <si>
    <t>Beltran y San Martin</t>
  </si>
  <si>
    <t>Observaciones</t>
  </si>
  <si>
    <t>Velocidad media de  operación (KM/HR)</t>
  </si>
  <si>
    <t xml:space="preserve">Tiempo total de vuelta (H:M)      </t>
  </si>
  <si>
    <t>Longitud Total (KM)</t>
  </si>
  <si>
    <t>LLEGADA</t>
  </si>
  <si>
    <t>ETAPAS (I)</t>
  </si>
  <si>
    <t>SALIDA</t>
  </si>
  <si>
    <t>Descripción del Recorrido:</t>
  </si>
  <si>
    <t>Codificación Sistema Prepago: 540</t>
  </si>
  <si>
    <t>Denominación de Línea: MUNICIPALIDAD DE GUAYMALLÉN- BERMEJO – Centro Ap. Casa de Gobierno por Maure</t>
  </si>
  <si>
    <t>Número de Línea: 500</t>
  </si>
  <si>
    <t>GRUPO:   500</t>
  </si>
  <si>
    <t>EMPRESA: TRANSPORTE DE PASAJEROS GENERAL ROCA S.R.L.</t>
  </si>
  <si>
    <t>km</t>
  </si>
  <si>
    <t>Codificación Sistema Prepago: 541</t>
  </si>
  <si>
    <t>Denominación de Línea:   MUNICIPALIDAD DE GUAYMALLÉN- BERMEJO CENTRO por Maure</t>
  </si>
  <si>
    <t>Codificación Sistema Prepago: 542</t>
  </si>
  <si>
    <t>Denominación de Línea:   MUNICIPALIDAD DE GUAYMALLÉN – CAPILLADE NIEVE - CENTRO Ap.  Casa de Gobierno por F. Suarez.</t>
  </si>
  <si>
    <t>Codificación Sistema Prepago: 543</t>
  </si>
  <si>
    <t>Denominación de Línea: MUNICIPALIDAD DE GUAYMALLÉN- CAPILLA DE NIEVE – CENTRO por F. SUAREZ</t>
  </si>
  <si>
    <t>Villa Nueva.</t>
  </si>
  <si>
    <t>Los dos coches del servicio NOCTURNO se dirigen desde Villa Nueva hasta el B° El Carmen y realizan dos frecuencias cada uno, al terminar dichos servicio regresan al Control</t>
  </si>
  <si>
    <t>Nuevamente al Control Villa Nueva.</t>
  </si>
  <si>
    <t>Observaciones: los cuatro primeros coches relizan el recorrido desde Control Vill Nueva hatsa B° El Carmen para iniciar servicio, trabajan todo el día sin regresar, al fin del día regresan</t>
  </si>
  <si>
    <t>Inca Huasi, J. L. Cabezas, Ntra. Sra del Carmen, Callejon Ruiz, Roca, Avda. Libertad, Control Villa Nueva llegada.</t>
  </si>
  <si>
    <t>b. Rtorno Terminal (vuelta)</t>
  </si>
  <si>
    <t>Salida Control Villa Nueva, Avda. Libertad, Roca, Callejon Ruiz, Ntra. Sra del carmen, J.L.Cabezas, Inca Huasi.</t>
  </si>
  <si>
    <t>a. Salida Terminal (Ida)</t>
  </si>
  <si>
    <t>Detalle recorrido de kilómetros muertos</t>
  </si>
  <si>
    <t>Kilómetros</t>
  </si>
  <si>
    <t>Km muerto por dia</t>
  </si>
  <si>
    <t>Longitud Total</t>
  </si>
  <si>
    <t xml:space="preserve">Longitud (KM muerto): </t>
  </si>
  <si>
    <t xml:space="preserve">Longitud del recorrido (sin KM muerto): </t>
  </si>
  <si>
    <t xml:space="preserve">Aristobulo del Valle y Lavalle </t>
  </si>
  <si>
    <t>Hospital Lagomaggiore</t>
  </si>
  <si>
    <t>Las Heras y Belgrano</t>
  </si>
  <si>
    <t>San Martin y Godoy Cruz</t>
  </si>
  <si>
    <t>Avellaneda y Pedro Molina</t>
  </si>
  <si>
    <t>Codificación Sistema Prepago: 544</t>
  </si>
  <si>
    <t>Denominación de Línea: B° DEL CARMEN – B° SOLRES DE SAN ANTONIO – CENTRO - HOSP.LAGOMAGGIORE por Pedro Molina</t>
  </si>
  <si>
    <t>Coronel Plaza y San Martin</t>
  </si>
  <si>
    <t>Hungria y Cane</t>
  </si>
  <si>
    <t>Avellaneda y Mathus Hoyos</t>
  </si>
  <si>
    <t>Codificación Sistema Prepago: 546</t>
  </si>
  <si>
    <t>Denominación de Línea: ALGARROBAL-BERMEJO- CENTRO - HOSPITAL 
LAGOMAGGIORE</t>
  </si>
  <si>
    <t>Bandera de los Andes y Sarmiento (H. Notti)</t>
  </si>
  <si>
    <t>Pringles y Sarmiento (H Sta Isabel)</t>
  </si>
  <si>
    <t>Bandera de los Andes y Sarmiento (H Notti)</t>
  </si>
  <si>
    <t>Codificación Sistema Prepago: 547</t>
  </si>
  <si>
    <t>Denominación de Línea:   MUNICIP. DE GUAYMALLEN – ALGARROBAL - NOTTI</t>
  </si>
  <si>
    <t>Son el resultado de multiplicar los kms muertos a la toma de servicio de ida y de vuelta al control</t>
  </si>
  <si>
    <t>Frecuencias Totales:</t>
  </si>
  <si>
    <t>minutos de vuelta</t>
  </si>
  <si>
    <t>Hospital del Sauce</t>
  </si>
  <si>
    <t>Tirasso y Godoy Cruz</t>
  </si>
  <si>
    <t>Bandera de los Andes y Urquiza</t>
  </si>
  <si>
    <t>Rondeau y San Juan</t>
  </si>
  <si>
    <t>Alem y San Juan</t>
  </si>
  <si>
    <t xml:space="preserve">ETAPAS </t>
  </si>
  <si>
    <t xml:space="preserve">Descripición del recorrido: </t>
  </si>
  <si>
    <t>Codificación Sistema Prepago:</t>
  </si>
  <si>
    <t>B° EL CARMEN - H. EL SAUCE - H. NOTTI - CENTRO por TIRASSO</t>
  </si>
  <si>
    <t>Denominación de Línea:</t>
  </si>
  <si>
    <t>Número de Línea:</t>
  </si>
  <si>
    <t>Lavalle y Aristobulo del Valle</t>
  </si>
  <si>
    <t>Codificación Sistema Prepago: 549</t>
  </si>
  <si>
    <t>Denominación de Línea: B° EL CARMEN - CENTRO  por M. Hoyos</t>
  </si>
  <si>
    <t>Codificación Sistema Prepago: 550</t>
  </si>
  <si>
    <t>Denominación de Línea:  COLONIA SEGOVIA – BERMEJO - CENTRO</t>
  </si>
  <si>
    <t>Jose Luis Cabezas y el  Carmen</t>
  </si>
  <si>
    <t>Codificación Sistema Prepago: 551</t>
  </si>
  <si>
    <t>Denominación de Línea: - MUNICIPALIDAD DE GUAYMALLEN – COLONIA SEGOVIA por HOSPITAL EL SAUCE</t>
  </si>
  <si>
    <t>Sarmiento y Godoy Cruz</t>
  </si>
  <si>
    <t>Mathus Hoyos y Allayme</t>
  </si>
  <si>
    <t>Mathus Hoyos Y Buenos Vecinos</t>
  </si>
  <si>
    <t>Barrio Las Palmeras</t>
  </si>
  <si>
    <t>Mathus Hoyos y Buenos Vecinos</t>
  </si>
  <si>
    <t>Bander de los Andes y Sarmiento (H Notti)</t>
  </si>
  <si>
    <t>Codificación Sistema Prepago: 552</t>
  </si>
  <si>
    <t>Denominación de Línea:   VILLA NUEVA – HOSPITAL NOTTI - COLONIA MOLINA.</t>
  </si>
  <si>
    <t>Ponce y Bandera de los Andes</t>
  </si>
  <si>
    <t>Buenos Vecinos y Buenos Aires</t>
  </si>
  <si>
    <t>Codificación Sistema Prepago: 553</t>
  </si>
  <si>
    <t>Denominación de Línea:   VILLA NUEVA - COLONIA SEGOVIA x BUENOS VECINOS</t>
  </si>
  <si>
    <t>Rioja y Rondeau</t>
  </si>
  <si>
    <t>Libertad y Godoy Cruz</t>
  </si>
  <si>
    <t>Codificación Sistema Prepago: 554</t>
  </si>
  <si>
    <t>Denominación de Línea: EXPRESO - EL SAUCE-Bº PARAGUAY-CENTRO X ACCESO ESTE</t>
  </si>
  <si>
    <t>Godoy cruz y 9 de julio</t>
  </si>
  <si>
    <t>Codificación Sistema Prepago: 555</t>
  </si>
  <si>
    <t xml:space="preserve">Denominación de Línea:   VILLA NUEVA - CENTRO - COLONIA MOLINA </t>
  </si>
  <si>
    <t>Codificación Sistema Prepago: 556</t>
  </si>
  <si>
    <t>Denominación de Línea:   COLONIA MOLINA - CENTRO</t>
  </si>
  <si>
    <t>Tirasso y Ropolo</t>
  </si>
  <si>
    <t>Ferrari y Severo del Castillo</t>
  </si>
  <si>
    <t>Las Violetas</t>
  </si>
  <si>
    <t>Bander de los Andes y Milagros</t>
  </si>
  <si>
    <t>Codificación Sistema Prepago: 560</t>
  </si>
  <si>
    <t>Denominación de Línea:  MUNICIPALIDAD GUAYMALLEN – LAS VIOLETAS POR ROCA</t>
  </si>
  <si>
    <t>Buenos Vecinos y Ferrari</t>
  </si>
  <si>
    <t>Claveles Menddocinos y Severo del Castillo</t>
  </si>
  <si>
    <t>Codificación Sistema Prepago: 561</t>
  </si>
  <si>
    <t>Denominación de Línea: VILLA NUEVA -  PUENTE DE HIERRO X MATHUS HOYOS</t>
  </si>
  <si>
    <t>Codificación Sistema Prepago: 562</t>
  </si>
  <si>
    <t>Denominación de Línea: MUNICIPALIDAD DE GUAYMALLÉN- BERMEJO – Centro Ap. Casa de Gobierno por M. Hoyos</t>
  </si>
  <si>
    <t>Codificación Sistema Prepago: 563</t>
  </si>
  <si>
    <t>Denominación de Línea: MUNICIPALIDAD DE GUAYMALLÉN- BERMEJO – Centro por M. Hoyos</t>
  </si>
  <si>
    <t>Perito Moreno y Azopardo</t>
  </si>
  <si>
    <t>Sarmiento y Cervantes (puente Olive)</t>
  </si>
  <si>
    <t>Colon y Lavalle (plaza Godoy Cruz)</t>
  </si>
  <si>
    <t>Codificación Sistema Prepago: 570</t>
  </si>
  <si>
    <t>Denominación de Línea:   VILLA NUEVA – DORREGO – PLAZA DE GODOY CRUZ</t>
  </si>
  <si>
    <t>Lencinas y Padre Contreras</t>
  </si>
  <si>
    <t>Rotonda  UNC</t>
  </si>
  <si>
    <t>Cordoba y San Martin</t>
  </si>
  <si>
    <t>Codificación Sistema Prepago: 535</t>
  </si>
  <si>
    <t>Denominación de Línea: ALGARROBAL- CENTRO - HOSPITAL 
LAGOMAGGIORE - UNCuyo - DAD</t>
  </si>
  <si>
    <t>Aristobulo del Valle y Lavalle</t>
  </si>
  <si>
    <t>Codificación Sistema Prepago: 524</t>
  </si>
  <si>
    <t>Denominación de Línea:   MUNICIPALIDAD DE GUAYMALLÉN – SAN LORENZO – CENTRO</t>
  </si>
  <si>
    <t>Días: HABIL</t>
  </si>
  <si>
    <t>Codificación Sistema Prepago: 525</t>
  </si>
  <si>
    <t>Denominación de Línea: SANTA ANA - SAN LORENZO – CENTRO - DAD - UNC</t>
  </si>
  <si>
    <t>Gomensoro y Sarmiento</t>
  </si>
  <si>
    <t>9 de Julio y San Lorenzo</t>
  </si>
  <si>
    <t>Terminal</t>
  </si>
  <si>
    <t>Codificación Sistema Prepago: 530</t>
  </si>
  <si>
    <t>Denominación de Línea: MUNICIPALIDAD DE GUAYMALLEN- BELGRANO-CENTRO</t>
  </si>
  <si>
    <t>Codificación Sistema Prepago: 531</t>
  </si>
  <si>
    <t>Denominación de Línea: MUNICIPALIDAD DE GUAYMALLEN- BELGRANO - CENTRO - 5ta SECCION Ap. DAD - UNC</t>
  </si>
  <si>
    <t>Artigas y Godoy Cruz</t>
  </si>
  <si>
    <t>Sobremonte y Belgrano (GC-LH)</t>
  </si>
  <si>
    <t>Talcahuano y Juncal (H Lencinas)</t>
  </si>
  <si>
    <t>Joaquin V Gonzalez y Salta (H Carmen)</t>
  </si>
  <si>
    <t>25 de Mayo y Pascual Segura</t>
  </si>
  <si>
    <t>San Martin e Yrigoyen</t>
  </si>
  <si>
    <t>Montecaseros y Buenos Aires</t>
  </si>
  <si>
    <t>Codificación Sistema Prepago: 532</t>
  </si>
  <si>
    <t>Denominación de Línea:    GUAYMALLEN – GODOY CRUZ X SAN MARTIN</t>
  </si>
  <si>
    <t>San Martin e Irigoyen</t>
  </si>
  <si>
    <t>Pellegrini y Pascual Segura</t>
  </si>
  <si>
    <t>Lavalle y Joaquin V Gonzalez (H Carmen)</t>
  </si>
  <si>
    <t>Colon y Belgrano</t>
  </si>
  <si>
    <t>Codificación Sistema Prepago: 533</t>
  </si>
  <si>
    <t>Denominación de Línea:  GUAYMALLEN – GODOY CRUZ X LENCINAS</t>
  </si>
  <si>
    <t xml:space="preserve">Longitud del recorrido: </t>
  </si>
  <si>
    <t>Codificación Sistema Prepago: 520</t>
  </si>
  <si>
    <t>Denominación de Línea:  MUNICIPALIDAD DE GUAYMALLÉN – SAN LORENZO – CENTRO 
Ap. Casa de Gobierno</t>
  </si>
  <si>
    <t>Codificación Sistema Prepago: 521</t>
  </si>
  <si>
    <t>Rondeau y Adolfo Calle</t>
  </si>
  <si>
    <t>Adolfo Calle y Cobos</t>
  </si>
  <si>
    <t>Rioja y Buenos Aires</t>
  </si>
  <si>
    <t>Sarmiento y Pedro Molina</t>
  </si>
  <si>
    <t xml:space="preserve"> </t>
  </si>
  <si>
    <t>Codificación Sistema Prepago: 522</t>
  </si>
  <si>
    <t>Denominación de Línea: PEDRO MOLINA - CENTRO - UNIMEV</t>
  </si>
  <si>
    <t>Salta y Buenos Aires</t>
  </si>
  <si>
    <t xml:space="preserve">Descripción del Recorrido: </t>
  </si>
  <si>
    <t>Codificación Sistema Prepago:  523</t>
  </si>
  <si>
    <t>Denominación de Línea:   UNIMEV - CENTRO - PEDRO MOLINA</t>
  </si>
  <si>
    <t>B.Sur Mer y Sobremonte</t>
  </si>
  <si>
    <t>Codificación Sistema Prepago: 534</t>
  </si>
  <si>
    <t>Denominación de Línea: MUNICIPALIDAD DE GUAYMALLEN- BELGRANO - CENTRO - 5ta SECCION</t>
  </si>
  <si>
    <t>Días: SABADO</t>
  </si>
  <si>
    <t>Días: DOMINGO</t>
  </si>
  <si>
    <t>Codificación Sistema Prepago: 590</t>
  </si>
  <si>
    <t>Denominación de Línea:   ESCOLAR - Escuela Cartellone y Profesor Mathus</t>
  </si>
  <si>
    <t>Días: HABILES</t>
  </si>
  <si>
    <t>Codificación Sistema Prepago: 591</t>
  </si>
  <si>
    <t>Denominación de Línea:   ESCOLAR - Orfelina Acosta</t>
  </si>
  <si>
    <t>Número de Línea: 5</t>
  </si>
  <si>
    <t>Días:  SABADO</t>
  </si>
  <si>
    <t>B° EL CARMEN - H. NOTTI - CENTRO por TIRASSO</t>
  </si>
  <si>
    <t>Los  coches del servicio NOCTURNO se dirigen desde Villa Nueva hasta el B° El Carmen y realizan dos frecuencias cada uno, al terminar dichos servicio regresan al Control</t>
  </si>
  <si>
    <t>Denominación de Línea:  COLONIA SEGOVIA – H. El SAUCE - BERMEJO - CENTRO</t>
  </si>
  <si>
    <t>Codificación Sistema Prepago:  558</t>
  </si>
  <si>
    <t>Denominación de Línea:  COLONIA SEGOVIA –  BERMEJO - CENTRO</t>
  </si>
  <si>
    <t>Codificación Sistema Prepago: 558</t>
  </si>
  <si>
    <t>Codificación Sistema Prepago: 564</t>
  </si>
  <si>
    <t xml:space="preserve">Denominación de Línea: - MUNICIPALIDAD DE GUAYMALLEN – COLONIA SEGOVIA </t>
  </si>
  <si>
    <t>Lamadrid y Acceso Sur</t>
  </si>
  <si>
    <t>Lateral de Acceso Este y Estrada</t>
  </si>
  <si>
    <t>Lateral de acceso Este y Sarmiento</t>
  </si>
  <si>
    <t>Liceo Agricola DAD</t>
  </si>
  <si>
    <t>Tirasso y Mathus Hoyos</t>
  </si>
  <si>
    <t>Temporada: INVIERNO 2022</t>
  </si>
  <si>
    <t>CONTROL VILLA NUEVA</t>
  </si>
  <si>
    <t>Avellaneda y Gomensoro</t>
  </si>
  <si>
    <t>UNCuyo</t>
  </si>
  <si>
    <t>Avellaneda y Mayhus Hoyos</t>
  </si>
  <si>
    <t>CONTROL CARMEN</t>
  </si>
  <si>
    <t>CONTROL EL CARMEN</t>
  </si>
  <si>
    <t>CONTRO VILLA NUEVA</t>
  </si>
  <si>
    <t>CONTROLCOLONIA SEGOVIA</t>
  </si>
  <si>
    <t>CONTROL COLONIA SEGOVIA</t>
  </si>
  <si>
    <t>Barrio las Palmeras</t>
  </si>
  <si>
    <t>Bario Las Palmeras</t>
  </si>
  <si>
    <t>LIBERTAD Y GODOY CRUZ</t>
  </si>
  <si>
    <t>Bandera de los Andes y Sarniento (H Notti)</t>
  </si>
  <si>
    <t>ESCUELA CARTELLONE</t>
  </si>
  <si>
    <t>GALLARDO Y CHICLANA</t>
  </si>
  <si>
    <t>DANTE ALIGHIERI Y AVELLANEDA</t>
  </si>
  <si>
    <t>ESCUELA ORFELINA ACOSTA</t>
  </si>
  <si>
    <t>Jose Luis Cabesa y El Carmen</t>
  </si>
  <si>
    <t>CONTROL VILLANUEVA</t>
  </si>
  <si>
    <t>Terminal o  Control</t>
  </si>
  <si>
    <t>Ropolo y Tirasso</t>
  </si>
  <si>
    <t>Godoy Cruz y Libertad</t>
  </si>
  <si>
    <t>Codificación Sistema Prepago: 545</t>
  </si>
  <si>
    <t xml:space="preserve">Denominación de Línea: B° DEL CARMEN – CONTROL -  por Pedro Molina-Ap ESC. POUGET </t>
  </si>
  <si>
    <t>Codificación Sistema Prepago: 557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</si>
</sst>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 #,##0_ ;_ * \-#,##0_ ;_ * &quot;-&quot;??_ ;_ @_ "/>
  </numFmts>
  <fonts count="34" x14ac:knownFonts="1">
    <font>
      <sz val="11"/>
      <color theme="1"/>
      <name val="Calibri"/>
      <family val="2"/>
      <scheme val="minor"/>
    </font>
    <font>
      <sz val="11"/>
      <color theme="1"/>
      <name val="Calibri"/>
      <family val="2"/>
      <scheme val="minor"/>
    </font>
    <font>
      <sz val="11"/>
      <color indexed="8"/>
      <name val="Arial"/>
      <family val="2"/>
    </font>
    <font>
      <sz val="11"/>
      <color theme="1"/>
      <name val="Arial"/>
      <family val="2"/>
    </font>
    <font>
      <sz val="11"/>
      <color indexed="8"/>
      <name val="Calibri"/>
      <family val="2"/>
    </font>
    <font>
      <b/>
      <sz val="12"/>
      <name val="Arial"/>
      <family val="2"/>
    </font>
    <font>
      <sz val="10"/>
      <name val="Arial"/>
      <family val="2"/>
    </font>
    <font>
      <sz val="10"/>
      <color indexed="8"/>
      <name val="Arial"/>
      <family val="2"/>
    </font>
    <font>
      <b/>
      <sz val="10"/>
      <name val="Arial"/>
      <family val="2"/>
    </font>
    <font>
      <b/>
      <sz val="11"/>
      <color indexed="8"/>
      <name val="Arial"/>
      <family val="2"/>
    </font>
    <font>
      <sz val="11"/>
      <name val="Calibri"/>
      <family val="2"/>
      <scheme val="minor"/>
    </font>
    <font>
      <sz val="11"/>
      <color rgb="FF000000"/>
      <name val="Calibri"/>
      <family val="2"/>
      <scheme val="minor"/>
    </font>
    <font>
      <sz val="11"/>
      <name val="Arial"/>
      <family val="2"/>
    </font>
    <font>
      <i/>
      <sz val="11"/>
      <name val="Arial"/>
      <family val="2"/>
    </font>
    <font>
      <b/>
      <sz val="12"/>
      <color theme="1"/>
      <name val="Arial"/>
      <family val="2"/>
    </font>
    <font>
      <b/>
      <sz val="10"/>
      <color indexed="8"/>
      <name val="Arial"/>
      <family val="2"/>
    </font>
    <font>
      <i/>
      <sz val="10"/>
      <name val="Arial"/>
      <family val="2"/>
    </font>
    <font>
      <sz val="7"/>
      <name val="Arial"/>
      <family val="2"/>
    </font>
    <font>
      <b/>
      <sz val="12"/>
      <color theme="1"/>
      <name val="Calibri"/>
      <family val="2"/>
      <scheme val="minor"/>
    </font>
    <font>
      <sz val="12"/>
      <color indexed="8"/>
      <name val="Arial"/>
      <family val="2"/>
    </font>
    <font>
      <sz val="12"/>
      <color theme="1"/>
      <name val="Calibri"/>
      <family val="2"/>
      <scheme val="minor"/>
    </font>
    <font>
      <sz val="12"/>
      <name val="Calibri"/>
      <family val="2"/>
      <scheme val="minor"/>
    </font>
    <font>
      <sz val="14"/>
      <color theme="1"/>
      <name val="Arial"/>
      <family val="2"/>
    </font>
    <font>
      <sz val="14"/>
      <color indexed="8"/>
      <name val="Arial"/>
      <family val="2"/>
    </font>
    <font>
      <sz val="14"/>
      <color indexed="8"/>
      <name val="Calibri"/>
      <family val="2"/>
      <scheme val="minor"/>
    </font>
    <font>
      <b/>
      <sz val="14"/>
      <color indexed="8"/>
      <name val="Calibri"/>
      <family val="2"/>
      <scheme val="minor"/>
    </font>
    <font>
      <sz val="14"/>
      <name val="Calibri"/>
      <family val="2"/>
      <scheme val="minor"/>
    </font>
    <font>
      <b/>
      <sz val="14"/>
      <name val="Calibri"/>
      <family val="2"/>
      <scheme val="minor"/>
    </font>
    <font>
      <sz val="12"/>
      <name val="Arial"/>
      <family val="2"/>
    </font>
    <font>
      <i/>
      <sz val="12"/>
      <name val="Arial"/>
      <family val="2"/>
    </font>
    <font>
      <sz val="12"/>
      <color rgb="FF000000"/>
      <name val="Calibri"/>
      <family val="2"/>
      <scheme val="minor"/>
    </font>
    <font>
      <sz val="16"/>
      <color indexed="8"/>
      <name val="Calibri"/>
      <family val="2"/>
      <scheme val="minor"/>
    </font>
    <font>
      <sz val="16"/>
      <color indexed="8"/>
      <name val="Arial"/>
      <family val="2"/>
    </font>
    <font>
      <sz val="20"/>
      <color indexed="8"/>
      <name val="Arial"/>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A9D08E"/>
        <bgColor indexed="64"/>
      </patternFill>
    </fill>
    <fill>
      <patternFill patternType="solid">
        <fgColor rgb="FF92D05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00B0F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C000"/>
        <bgColor indexed="64"/>
      </patternFill>
    </fill>
  </fills>
  <borders count="65">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1" fillId="0" borderId="0" applyFont="0" applyFill="0" applyBorder="0" applyAlignment="0" applyProtection="0"/>
  </cellStyleXfs>
  <cellXfs count="733">
    <xf numFmtId="0" fontId="0" fillId="0" borderId="0" xfId="0"/>
    <xf numFmtId="20" fontId="3" fillId="0" borderId="0" xfId="0" applyNumberFormat="1" applyFont="1" applyFill="1" applyBorder="1"/>
    <xf numFmtId="164" fontId="7" fillId="0" borderId="12" xfId="0" applyNumberFormat="1" applyFont="1" applyFill="1" applyBorder="1" applyAlignment="1" applyProtection="1">
      <alignment horizontal="center" vertical="center"/>
    </xf>
    <xf numFmtId="164" fontId="7" fillId="0" borderId="17" xfId="0" applyNumberFormat="1" applyFont="1" applyFill="1" applyBorder="1" applyAlignment="1" applyProtection="1">
      <alignment horizontal="center" vertical="center"/>
    </xf>
    <xf numFmtId="164" fontId="7" fillId="0" borderId="6" xfId="0" applyNumberFormat="1" applyFont="1" applyFill="1" applyBorder="1" applyAlignment="1" applyProtection="1">
      <alignment horizontal="center" vertical="center"/>
    </xf>
    <xf numFmtId="164" fontId="7" fillId="0" borderId="18" xfId="0" applyNumberFormat="1" applyFont="1" applyFill="1" applyBorder="1" applyAlignment="1" applyProtection="1">
      <alignment horizontal="center" vertical="center"/>
    </xf>
    <xf numFmtId="0" fontId="7" fillId="0" borderId="6"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20" fontId="2" fillId="0" borderId="6" xfId="0" applyNumberFormat="1" applyFont="1" applyFill="1" applyBorder="1" applyAlignment="1">
      <alignment horizontal="center"/>
    </xf>
    <xf numFmtId="164" fontId="7" fillId="0" borderId="30" xfId="0" applyNumberFormat="1" applyFont="1" applyFill="1" applyBorder="1" applyAlignment="1" applyProtection="1">
      <alignment horizontal="center" vertical="center"/>
    </xf>
    <xf numFmtId="164" fontId="7" fillId="0" borderId="1" xfId="0" applyNumberFormat="1" applyFont="1" applyFill="1" applyBorder="1" applyAlignment="1" applyProtection="1">
      <alignment horizontal="center" vertical="center"/>
    </xf>
    <xf numFmtId="0" fontId="6" fillId="0" borderId="4" xfId="0" applyFont="1" applyFill="1" applyBorder="1" applyAlignment="1">
      <alignment vertical="center"/>
    </xf>
    <xf numFmtId="0" fontId="6" fillId="0" borderId="0" xfId="0" applyNumberFormat="1" applyFont="1" applyFill="1" applyBorder="1" applyAlignment="1">
      <alignment vertical="center"/>
    </xf>
    <xf numFmtId="0" fontId="6" fillId="0" borderId="0" xfId="0" applyFont="1" applyFill="1" applyBorder="1" applyAlignment="1">
      <alignment vertical="center"/>
    </xf>
    <xf numFmtId="0" fontId="10" fillId="0" borderId="0" xfId="0" applyFont="1" applyFill="1" applyBorder="1" applyAlignment="1">
      <alignment vertical="center"/>
    </xf>
    <xf numFmtId="0" fontId="8" fillId="0" borderId="0" xfId="0" applyFont="1" applyFill="1" applyBorder="1" applyAlignment="1">
      <alignment vertical="center"/>
    </xf>
    <xf numFmtId="0" fontId="12" fillId="0" borderId="0" xfId="0" applyFont="1" applyFill="1" applyBorder="1" applyAlignment="1">
      <alignment vertical="center"/>
    </xf>
    <xf numFmtId="165" fontId="0" fillId="0" borderId="5" xfId="1" applyNumberFormat="1" applyFont="1" applyFill="1" applyBorder="1"/>
    <xf numFmtId="165" fontId="0" fillId="0" borderId="6" xfId="1" applyNumberFormat="1" applyFont="1" applyFill="1" applyBorder="1"/>
    <xf numFmtId="165" fontId="4" fillId="0" borderId="6" xfId="1" applyNumberFormat="1" applyFont="1" applyFill="1" applyBorder="1" applyAlignment="1">
      <alignment horizontal="center"/>
    </xf>
    <xf numFmtId="0" fontId="6" fillId="0" borderId="2" xfId="0" applyFont="1" applyFill="1" applyBorder="1" applyAlignment="1">
      <alignment vertical="center"/>
    </xf>
    <xf numFmtId="0" fontId="6" fillId="0" borderId="2" xfId="0" applyNumberFormat="1" applyFont="1" applyFill="1" applyBorder="1" applyAlignment="1">
      <alignment vertical="center"/>
    </xf>
    <xf numFmtId="0" fontId="7" fillId="0" borderId="34" xfId="0" applyNumberFormat="1" applyFont="1" applyFill="1" applyBorder="1" applyAlignment="1">
      <alignment horizontal="center" vertical="center"/>
    </xf>
    <xf numFmtId="0" fontId="7" fillId="0" borderId="4" xfId="0" applyNumberFormat="1" applyFont="1" applyFill="1" applyBorder="1" applyAlignment="1">
      <alignment vertical="center" wrapText="1"/>
    </xf>
    <xf numFmtId="0" fontId="7" fillId="0" borderId="35" xfId="0" applyNumberFormat="1" applyFont="1" applyFill="1" applyBorder="1" applyAlignment="1">
      <alignment horizontal="center" vertical="center" wrapText="1"/>
    </xf>
    <xf numFmtId="0" fontId="6" fillId="0" borderId="5" xfId="0" applyFont="1" applyFill="1" applyBorder="1" applyAlignment="1">
      <alignment vertical="center"/>
    </xf>
    <xf numFmtId="0" fontId="16" fillId="0" borderId="0" xfId="0" applyFont="1" applyFill="1" applyBorder="1" applyAlignment="1">
      <alignment vertical="center"/>
    </xf>
    <xf numFmtId="2" fontId="2" fillId="0" borderId="6" xfId="0" applyNumberFormat="1" applyFont="1" applyFill="1" applyBorder="1" applyAlignment="1">
      <alignment horizontal="center"/>
    </xf>
    <xf numFmtId="20" fontId="3" fillId="0" borderId="6" xfId="0" applyNumberFormat="1" applyFont="1" applyFill="1" applyBorder="1" applyAlignment="1">
      <alignment horizontal="center"/>
    </xf>
    <xf numFmtId="164" fontId="7" fillId="0" borderId="43" xfId="0" applyNumberFormat="1" applyFont="1" applyFill="1" applyBorder="1" applyAlignment="1" applyProtection="1">
      <alignment horizontal="center" vertical="center"/>
    </xf>
    <xf numFmtId="164" fontId="7" fillId="0" borderId="31" xfId="0" applyNumberFormat="1" applyFont="1" applyFill="1" applyBorder="1" applyAlignment="1" applyProtection="1">
      <alignment horizontal="center" vertical="center"/>
    </xf>
    <xf numFmtId="2" fontId="7" fillId="0" borderId="6" xfId="0" applyNumberFormat="1" applyFont="1" applyFill="1" applyBorder="1" applyAlignment="1" applyProtection="1">
      <alignment horizontal="center" vertical="center" wrapText="1"/>
    </xf>
    <xf numFmtId="164" fontId="7" fillId="0" borderId="37" xfId="0" applyNumberFormat="1" applyFont="1" applyFill="1" applyBorder="1" applyAlignment="1" applyProtection="1">
      <alignment horizontal="center" vertical="center"/>
    </xf>
    <xf numFmtId="0" fontId="2" fillId="0" borderId="30" xfId="0" applyFont="1" applyFill="1" applyBorder="1" applyAlignment="1">
      <alignment horizontal="center"/>
    </xf>
    <xf numFmtId="0" fontId="2" fillId="0" borderId="6" xfId="0" applyFont="1" applyFill="1" applyBorder="1" applyAlignment="1">
      <alignment horizontal="center"/>
    </xf>
    <xf numFmtId="165" fontId="4" fillId="0" borderId="6" xfId="1" applyNumberFormat="1" applyFont="1" applyFill="1" applyBorder="1"/>
    <xf numFmtId="0" fontId="2" fillId="0" borderId="4" xfId="0" applyFont="1" applyFill="1" applyBorder="1"/>
    <xf numFmtId="0" fontId="2" fillId="0" borderId="0" xfId="0" applyFont="1" applyFill="1" applyBorder="1"/>
    <xf numFmtId="0" fontId="2" fillId="0" borderId="5" xfId="0" applyFont="1" applyFill="1" applyBorder="1"/>
    <xf numFmtId="0" fontId="2" fillId="0" borderId="5" xfId="0" applyFont="1" applyFill="1" applyBorder="1" applyAlignment="1"/>
    <xf numFmtId="0" fontId="2" fillId="0" borderId="27" xfId="0" applyFont="1" applyFill="1" applyBorder="1"/>
    <xf numFmtId="0" fontId="2" fillId="0" borderId="28" xfId="0" applyFont="1" applyFill="1" applyBorder="1"/>
    <xf numFmtId="0" fontId="9" fillId="0" borderId="28" xfId="0" applyFont="1" applyFill="1" applyBorder="1"/>
    <xf numFmtId="0" fontId="2" fillId="0" borderId="29" xfId="0" applyFont="1" applyFill="1" applyBorder="1"/>
    <xf numFmtId="20" fontId="0" fillId="0" borderId="0" xfId="0" applyNumberFormat="1" applyFill="1" applyBorder="1"/>
    <xf numFmtId="0" fontId="0" fillId="0" borderId="6" xfId="0" applyFill="1" applyBorder="1" applyAlignment="1">
      <alignment horizontal="center"/>
    </xf>
    <xf numFmtId="20" fontId="0" fillId="0" borderId="6" xfId="0" applyNumberFormat="1" applyFill="1" applyBorder="1" applyAlignment="1">
      <alignment horizontal="center"/>
    </xf>
    <xf numFmtId="0" fontId="0" fillId="0" borderId="0" xfId="0" applyFill="1" applyAlignment="1">
      <alignment vertical="center"/>
    </xf>
    <xf numFmtId="20" fontId="2" fillId="0" borderId="6" xfId="0" applyNumberFormat="1" applyFont="1" applyFill="1" applyBorder="1"/>
    <xf numFmtId="20" fontId="2" fillId="0" borderId="6" xfId="0" applyNumberFormat="1" applyFont="1" applyFill="1" applyBorder="1" applyAlignment="1">
      <alignment horizontal="center" vertical="center"/>
    </xf>
    <xf numFmtId="20" fontId="2" fillId="0" borderId="44" xfId="0" applyNumberFormat="1" applyFont="1" applyFill="1" applyBorder="1" applyAlignment="1">
      <alignment horizontal="center" vertical="center"/>
    </xf>
    <xf numFmtId="2" fontId="2" fillId="0" borderId="2" xfId="0" applyNumberFormat="1" applyFont="1" applyFill="1" applyBorder="1"/>
    <xf numFmtId="165" fontId="4" fillId="0" borderId="6" xfId="3" applyNumberFormat="1" applyFont="1" applyFill="1" applyBorder="1"/>
    <xf numFmtId="0" fontId="7" fillId="0" borderId="12" xfId="0" applyNumberFormat="1" applyFont="1" applyFill="1" applyBorder="1" applyAlignment="1" applyProtection="1">
      <alignment horizontal="center" vertical="center"/>
    </xf>
    <xf numFmtId="0" fontId="7" fillId="0" borderId="17" xfId="0" applyNumberFormat="1" applyFont="1" applyFill="1" applyBorder="1" applyAlignment="1" applyProtection="1">
      <alignment horizontal="center" vertical="center"/>
    </xf>
    <xf numFmtId="0" fontId="7" fillId="0" borderId="18" xfId="0" applyNumberFormat="1" applyFont="1" applyFill="1" applyBorder="1" applyAlignment="1" applyProtection="1">
      <alignment horizontal="center" vertical="center"/>
    </xf>
    <xf numFmtId="20" fontId="19" fillId="0" borderId="6" xfId="0" applyNumberFormat="1" applyFont="1" applyFill="1" applyBorder="1" applyAlignment="1">
      <alignment horizontal="center"/>
    </xf>
    <xf numFmtId="0" fontId="2" fillId="0" borderId="0" xfId="0" applyFont="1" applyFill="1"/>
    <xf numFmtId="0" fontId="9" fillId="0" borderId="0" xfId="0" applyFont="1" applyFill="1" applyBorder="1"/>
    <xf numFmtId="0" fontId="6" fillId="0" borderId="6"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6" xfId="0" applyFont="1" applyFill="1" applyBorder="1" applyAlignment="1">
      <alignment horizontal="center" vertical="center" wrapText="1"/>
    </xf>
    <xf numFmtId="0" fontId="2" fillId="0" borderId="6" xfId="0" applyFont="1" applyFill="1" applyBorder="1"/>
    <xf numFmtId="165" fontId="4" fillId="0" borderId="6" xfId="1" applyNumberFormat="1" applyFont="1" applyFill="1" applyBorder="1" applyAlignment="1">
      <alignment horizontal="center" vertical="center"/>
    </xf>
    <xf numFmtId="0" fontId="2" fillId="0" borderId="6" xfId="0" applyFont="1" applyFill="1" applyBorder="1" applyAlignment="1">
      <alignment horizontal="center" vertical="center"/>
    </xf>
    <xf numFmtId="20" fontId="2" fillId="0" borderId="0" xfId="0" applyNumberFormat="1" applyFont="1" applyFill="1"/>
    <xf numFmtId="2" fontId="2" fillId="0" borderId="0" xfId="0" applyNumberFormat="1" applyFont="1" applyFill="1" applyBorder="1"/>
    <xf numFmtId="0" fontId="2" fillId="0" borderId="3" xfId="0" applyFont="1" applyFill="1" applyBorder="1"/>
    <xf numFmtId="0" fontId="2" fillId="0" borderId="2" xfId="0" applyFont="1" applyFill="1" applyBorder="1"/>
    <xf numFmtId="0" fontId="2" fillId="0" borderId="1" xfId="0" applyFont="1" applyFill="1" applyBorder="1"/>
    <xf numFmtId="0" fontId="0" fillId="0" borderId="0" xfId="0" applyFill="1"/>
    <xf numFmtId="0" fontId="6" fillId="0" borderId="25"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13" xfId="0" applyFont="1" applyFill="1" applyBorder="1" applyAlignment="1">
      <alignment horizontal="center" vertical="center" wrapText="1"/>
    </xf>
    <xf numFmtId="20" fontId="2" fillId="0" borderId="0" xfId="0" applyNumberFormat="1" applyFont="1" applyFill="1" applyBorder="1"/>
    <xf numFmtId="20" fontId="2" fillId="0" borderId="4" xfId="0" applyNumberFormat="1" applyFont="1" applyFill="1" applyBorder="1"/>
    <xf numFmtId="164" fontId="2" fillId="0" borderId="6" xfId="0" applyNumberFormat="1" applyFont="1" applyFill="1" applyBorder="1"/>
    <xf numFmtId="0" fontId="0" fillId="0" borderId="5" xfId="0" applyFill="1" applyBorder="1"/>
    <xf numFmtId="0" fontId="0" fillId="0" borderId="0" xfId="0" applyFill="1" applyBorder="1"/>
    <xf numFmtId="0" fontId="0" fillId="0" borderId="4" xfId="0" applyFill="1" applyBorder="1"/>
    <xf numFmtId="0" fontId="0" fillId="0" borderId="3" xfId="0" applyFill="1" applyBorder="1"/>
    <xf numFmtId="0" fontId="0" fillId="0" borderId="2" xfId="0" applyFill="1" applyBorder="1"/>
    <xf numFmtId="0" fontId="0" fillId="0" borderId="1" xfId="0" applyFill="1" applyBorder="1"/>
    <xf numFmtId="20" fontId="2" fillId="0" borderId="36" xfId="0" applyNumberFormat="1" applyFont="1" applyFill="1" applyBorder="1"/>
    <xf numFmtId="20" fontId="2" fillId="0" borderId="30" xfId="0" applyNumberFormat="1" applyFont="1" applyFill="1" applyBorder="1" applyAlignment="1">
      <alignment horizontal="center"/>
    </xf>
    <xf numFmtId="0" fontId="6" fillId="0" borderId="26" xfId="0" applyFont="1" applyFill="1" applyBorder="1" applyAlignment="1">
      <alignment horizontal="center" vertical="center"/>
    </xf>
    <xf numFmtId="2" fontId="2" fillId="0" borderId="6" xfId="0" applyNumberFormat="1" applyFont="1" applyFill="1" applyBorder="1" applyAlignment="1">
      <alignment horizontal="center" vertical="center"/>
    </xf>
    <xf numFmtId="165" fontId="4" fillId="0" borderId="5" xfId="1" applyNumberFormat="1" applyFont="1" applyFill="1" applyBorder="1"/>
    <xf numFmtId="164" fontId="2" fillId="0" borderId="0" xfId="0" applyNumberFormat="1" applyFont="1" applyFill="1" applyBorder="1"/>
    <xf numFmtId="164" fontId="2" fillId="0" borderId="6" xfId="0" applyNumberFormat="1" applyFont="1" applyFill="1" applyBorder="1" applyAlignment="1">
      <alignment horizontal="center"/>
    </xf>
    <xf numFmtId="164" fontId="2" fillId="0" borderId="2" xfId="0" applyNumberFormat="1" applyFont="1" applyFill="1" applyBorder="1"/>
    <xf numFmtId="0" fontId="2" fillId="0" borderId="30" xfId="0" applyFont="1" applyFill="1" applyBorder="1"/>
    <xf numFmtId="0" fontId="6" fillId="0" borderId="45" xfId="0" applyFont="1" applyFill="1" applyBorder="1" applyAlignment="1">
      <alignment horizontal="center" vertical="center"/>
    </xf>
    <xf numFmtId="20" fontId="2" fillId="0" borderId="30" xfId="0" applyNumberFormat="1" applyFont="1" applyFill="1" applyBorder="1" applyAlignment="1">
      <alignment horizontal="center" vertical="center"/>
    </xf>
    <xf numFmtId="20" fontId="2" fillId="0" borderId="1" xfId="0" applyNumberFormat="1" applyFont="1" applyFill="1" applyBorder="1" applyAlignment="1">
      <alignment horizontal="center" vertical="center"/>
    </xf>
    <xf numFmtId="20" fontId="2" fillId="0" borderId="30" xfId="0" applyNumberFormat="1" applyFont="1" applyFill="1" applyBorder="1"/>
    <xf numFmtId="0" fontId="6" fillId="0" borderId="32" xfId="0" applyFont="1" applyFill="1" applyBorder="1" applyAlignment="1">
      <alignment horizontal="center" vertical="center"/>
    </xf>
    <xf numFmtId="20" fontId="0" fillId="0" borderId="6" xfId="0" applyNumberFormat="1" applyFill="1" applyBorder="1"/>
    <xf numFmtId="0" fontId="2" fillId="0" borderId="5" xfId="0" applyFont="1" applyFill="1" applyBorder="1" applyAlignment="1">
      <alignment horizontal="center"/>
    </xf>
    <xf numFmtId="20" fontId="2" fillId="0" borderId="44" xfId="0" applyNumberFormat="1" applyFont="1" applyFill="1" applyBorder="1" applyAlignment="1">
      <alignment horizontal="center"/>
    </xf>
    <xf numFmtId="2" fontId="2" fillId="0" borderId="30" xfId="0" applyNumberFormat="1" applyFont="1" applyFill="1" applyBorder="1" applyAlignment="1">
      <alignment horizontal="center"/>
    </xf>
    <xf numFmtId="20" fontId="2" fillId="0" borderId="1" xfId="0" applyNumberFormat="1" applyFont="1" applyFill="1" applyBorder="1" applyAlignment="1">
      <alignment horizontal="center"/>
    </xf>
    <xf numFmtId="0" fontId="2" fillId="0" borderId="2" xfId="0" applyNumberFormat="1" applyFont="1" applyFill="1" applyBorder="1"/>
    <xf numFmtId="0" fontId="8" fillId="0" borderId="41" xfId="0" applyFont="1" applyFill="1" applyBorder="1" applyAlignment="1">
      <alignment horizontal="center" vertical="center" wrapText="1"/>
    </xf>
    <xf numFmtId="0" fontId="2" fillId="0" borderId="0" xfId="0" applyFont="1" applyFill="1" applyBorder="1" applyAlignment="1"/>
    <xf numFmtId="20" fontId="0" fillId="0" borderId="30" xfId="0" applyNumberFormat="1" applyFill="1" applyBorder="1"/>
    <xf numFmtId="2" fontId="0" fillId="0" borderId="6" xfId="0" applyNumberFormat="1" applyFill="1" applyBorder="1" applyAlignment="1">
      <alignment horizontal="center"/>
    </xf>
    <xf numFmtId="164" fontId="0" fillId="0" borderId="0" xfId="0" applyNumberFormat="1" applyFill="1" applyBorder="1"/>
    <xf numFmtId="20" fontId="2" fillId="0" borderId="41" xfId="0" applyNumberFormat="1" applyFont="1" applyFill="1" applyBorder="1"/>
    <xf numFmtId="20" fontId="2" fillId="0" borderId="40" xfId="0" applyNumberFormat="1" applyFont="1" applyFill="1" applyBorder="1"/>
    <xf numFmtId="0" fontId="0" fillId="0" borderId="5" xfId="0" applyFill="1" applyBorder="1" applyAlignment="1">
      <alignment vertical="center"/>
    </xf>
    <xf numFmtId="0" fontId="0" fillId="0" borderId="0" xfId="0" applyFill="1" applyBorder="1" applyAlignment="1">
      <alignment vertical="center"/>
    </xf>
    <xf numFmtId="0" fontId="0" fillId="0" borderId="0" xfId="0" applyNumberFormat="1" applyFill="1" applyBorder="1" applyAlignment="1">
      <alignment vertical="center"/>
    </xf>
    <xf numFmtId="0" fontId="0" fillId="0" borderId="4" xfId="0" applyFill="1" applyBorder="1" applyAlignment="1">
      <alignment vertical="center"/>
    </xf>
    <xf numFmtId="0" fontId="6" fillId="0" borderId="28" xfId="0" applyFont="1" applyFill="1" applyBorder="1" applyAlignment="1">
      <alignment vertical="center"/>
    </xf>
    <xf numFmtId="0" fontId="6" fillId="0" borderId="28" xfId="0" applyNumberFormat="1" applyFont="1" applyFill="1" applyBorder="1" applyAlignment="1">
      <alignment vertical="center"/>
    </xf>
    <xf numFmtId="0" fontId="0" fillId="0" borderId="27" xfId="0" applyFill="1" applyBorder="1" applyAlignment="1">
      <alignment vertical="center"/>
    </xf>
    <xf numFmtId="0" fontId="17" fillId="0" borderId="0" xfId="0" applyFont="1" applyFill="1" applyBorder="1" applyAlignment="1">
      <alignment horizontal="center" vertical="center"/>
    </xf>
    <xf numFmtId="0" fontId="6" fillId="0" borderId="26" xfId="0" applyFont="1" applyFill="1" applyBorder="1" applyAlignment="1">
      <alignment horizontal="center" vertical="center" wrapText="1"/>
    </xf>
    <xf numFmtId="164" fontId="0" fillId="0" borderId="0" xfId="0" applyNumberFormat="1" applyFill="1" applyAlignment="1">
      <alignment vertical="center"/>
    </xf>
    <xf numFmtId="20" fontId="6" fillId="0" borderId="19" xfId="0" applyNumberFormat="1" applyFont="1" applyFill="1" applyBorder="1" applyAlignment="1">
      <alignment horizontal="center" vertical="center" wrapText="1"/>
    </xf>
    <xf numFmtId="0" fontId="6" fillId="0" borderId="11" xfId="0" applyFont="1" applyFill="1" applyBorder="1" applyAlignment="1">
      <alignment vertical="center" wrapText="1"/>
    </xf>
    <xf numFmtId="0" fontId="0" fillId="0" borderId="4" xfId="0" applyNumberFormat="1" applyFill="1" applyBorder="1" applyAlignment="1">
      <alignment vertical="center"/>
    </xf>
    <xf numFmtId="0" fontId="5" fillId="0" borderId="8" xfId="0" applyFont="1" applyFill="1" applyBorder="1" applyAlignment="1">
      <alignment vertical="center"/>
    </xf>
    <xf numFmtId="0" fontId="5" fillId="0" borderId="39" xfId="0" applyFont="1" applyFill="1" applyBorder="1" applyAlignment="1">
      <alignment horizontal="center" vertical="center"/>
    </xf>
    <xf numFmtId="0" fontId="5" fillId="0" borderId="0" xfId="0" applyFont="1" applyFill="1" applyBorder="1" applyAlignment="1">
      <alignment horizontal="center" vertical="center"/>
    </xf>
    <xf numFmtId="20" fontId="5" fillId="0" borderId="0" xfId="0" applyNumberFormat="1" applyFont="1" applyFill="1" applyBorder="1" applyAlignment="1">
      <alignment horizontal="center" vertical="center"/>
    </xf>
    <xf numFmtId="0" fontId="5" fillId="0" borderId="36" xfId="0" applyFont="1" applyFill="1" applyBorder="1" applyAlignment="1">
      <alignment horizontal="center" vertical="center"/>
    </xf>
    <xf numFmtId="0" fontId="5" fillId="0" borderId="5" xfId="0" applyFont="1" applyFill="1" applyBorder="1" applyAlignment="1">
      <alignment horizontal="center" vertical="center"/>
    </xf>
    <xf numFmtId="20" fontId="0" fillId="0" borderId="6" xfId="0" applyNumberFormat="1" applyFill="1" applyBorder="1" applyAlignment="1">
      <alignment horizontal="center" vertical="center"/>
    </xf>
    <xf numFmtId="20" fontId="6" fillId="0" borderId="6" xfId="0" applyNumberFormat="1" applyFont="1" applyFill="1" applyBorder="1" applyAlignment="1">
      <alignment horizontal="center" vertical="center"/>
    </xf>
    <xf numFmtId="0" fontId="2" fillId="0" borderId="6" xfId="0" applyNumberFormat="1" applyFont="1" applyFill="1" applyBorder="1" applyAlignment="1">
      <alignment horizontal="center"/>
    </xf>
    <xf numFmtId="20" fontId="0" fillId="0" borderId="0" xfId="0" applyNumberFormat="1" applyFill="1" applyAlignment="1">
      <alignment vertical="center"/>
    </xf>
    <xf numFmtId="20" fontId="18" fillId="0" borderId="6" xfId="0" applyNumberFormat="1" applyFont="1" applyFill="1" applyBorder="1" applyAlignment="1">
      <alignment horizontal="center" vertical="center"/>
    </xf>
    <xf numFmtId="2"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13" fillId="0" borderId="0" xfId="0" applyFont="1" applyFill="1" applyBorder="1" applyAlignment="1">
      <alignment horizontal="left" vertical="center"/>
    </xf>
    <xf numFmtId="164" fontId="6" fillId="0" borderId="0" xfId="0" applyNumberFormat="1" applyFont="1" applyFill="1" applyBorder="1" applyAlignment="1">
      <alignment vertical="center"/>
    </xf>
    <xf numFmtId="0" fontId="12" fillId="0" borderId="0" xfId="0" applyFont="1" applyFill="1" applyBorder="1" applyAlignment="1">
      <alignment horizontal="center" vertical="center"/>
    </xf>
    <xf numFmtId="2" fontId="12" fillId="0" borderId="0" xfId="0" applyNumberFormat="1" applyFont="1" applyFill="1" applyBorder="1" applyAlignment="1">
      <alignment horizontal="center" vertical="center"/>
    </xf>
    <xf numFmtId="0" fontId="7" fillId="0" borderId="0" xfId="0" applyFont="1" applyFill="1" applyBorder="1" applyAlignment="1">
      <alignment vertical="center"/>
    </xf>
    <xf numFmtId="0" fontId="6" fillId="0" borderId="5" xfId="0" applyFont="1" applyFill="1" applyBorder="1" applyAlignment="1">
      <alignment horizontal="center" vertical="center"/>
    </xf>
    <xf numFmtId="0" fontId="6" fillId="0" borderId="0" xfId="0" applyFont="1" applyFill="1" applyBorder="1" applyAlignment="1">
      <alignment vertical="center" wrapText="1"/>
    </xf>
    <xf numFmtId="0" fontId="0" fillId="0" borderId="1" xfId="0" applyFill="1" applyBorder="1" applyAlignment="1">
      <alignment vertical="center"/>
    </xf>
    <xf numFmtId="0" fontId="11" fillId="0" borderId="0" xfId="0" applyFont="1" applyFill="1" applyBorder="1"/>
    <xf numFmtId="0" fontId="0" fillId="0" borderId="3" xfId="0" applyFill="1" applyBorder="1" applyAlignment="1">
      <alignment vertical="center"/>
    </xf>
    <xf numFmtId="20" fontId="2" fillId="0" borderId="0" xfId="0" applyNumberFormat="1" applyFont="1" applyFill="1" applyAlignment="1">
      <alignment horizontal="center"/>
    </xf>
    <xf numFmtId="0" fontId="2" fillId="0" borderId="0" xfId="0" applyFont="1" applyFill="1" applyAlignment="1">
      <alignment horizontal="center"/>
    </xf>
    <xf numFmtId="0" fontId="14" fillId="0" borderId="0" xfId="0" applyFont="1" applyFill="1" applyBorder="1"/>
    <xf numFmtId="0" fontId="2" fillId="0" borderId="0" xfId="0" applyFont="1" applyFill="1" applyBorder="1" applyAlignment="1">
      <alignment horizontal="center"/>
    </xf>
    <xf numFmtId="20" fontId="2" fillId="0" borderId="0" xfId="0" applyNumberFormat="1" applyFont="1" applyFill="1" applyBorder="1" applyAlignment="1">
      <alignment horizontal="center"/>
    </xf>
    <xf numFmtId="0" fontId="2" fillId="0" borderId="4" xfId="0" applyFont="1" applyFill="1" applyBorder="1" applyAlignment="1">
      <alignment horizontal="center"/>
    </xf>
    <xf numFmtId="164" fontId="12" fillId="0" borderId="0" xfId="0" applyNumberFormat="1" applyFont="1" applyFill="1" applyBorder="1" applyAlignment="1">
      <alignment horizontal="center" vertical="center"/>
    </xf>
    <xf numFmtId="20" fontId="0" fillId="0" borderId="0" xfId="0" applyNumberFormat="1" applyFill="1"/>
    <xf numFmtId="0" fontId="2" fillId="0" borderId="0" xfId="0" applyFont="1" applyFill="1" applyAlignment="1"/>
    <xf numFmtId="20" fontId="2" fillId="0" borderId="0" xfId="0" applyNumberFormat="1" applyFont="1" applyFill="1" applyAlignment="1"/>
    <xf numFmtId="0" fontId="6" fillId="0" borderId="26" xfId="0" applyFont="1" applyFill="1" applyBorder="1" applyAlignment="1">
      <alignment vertical="center"/>
    </xf>
    <xf numFmtId="0" fontId="8" fillId="0" borderId="30" xfId="0" applyFont="1" applyFill="1" applyBorder="1" applyAlignment="1">
      <alignment horizontal="center" vertical="center"/>
    </xf>
    <xf numFmtId="20" fontId="2" fillId="0" borderId="0" xfId="0" applyNumberFormat="1" applyFont="1" applyFill="1" applyBorder="1" applyAlignment="1">
      <alignment horizontal="center" vertical="center"/>
    </xf>
    <xf numFmtId="2" fontId="2" fillId="0" borderId="0" xfId="0" applyNumberFormat="1" applyFont="1" applyFill="1" applyBorder="1" applyAlignment="1">
      <alignment horizontal="center"/>
    </xf>
    <xf numFmtId="0" fontId="8" fillId="0" borderId="43" xfId="0" applyFont="1" applyFill="1" applyBorder="1" applyAlignment="1">
      <alignment horizontal="center" vertical="center" wrapText="1"/>
    </xf>
    <xf numFmtId="0" fontId="5" fillId="0" borderId="4" xfId="0" applyFont="1" applyFill="1" applyBorder="1" applyAlignment="1">
      <alignment horizontal="center" vertical="center"/>
    </xf>
    <xf numFmtId="0" fontId="0" fillId="0" borderId="0" xfId="0" applyFill="1" applyAlignment="1">
      <alignment horizontal="center"/>
    </xf>
    <xf numFmtId="20" fontId="0" fillId="0" borderId="0" xfId="0" applyNumberFormat="1" applyFill="1" applyAlignment="1">
      <alignment horizontal="center"/>
    </xf>
    <xf numFmtId="0" fontId="6" fillId="0" borderId="17" xfId="0" applyFont="1" applyFill="1" applyBorder="1" applyAlignment="1">
      <alignment horizontal="center" vertical="center"/>
    </xf>
    <xf numFmtId="165" fontId="2" fillId="0" borderId="6" xfId="1" applyNumberFormat="1" applyFont="1" applyFill="1" applyBorder="1" applyAlignment="1">
      <alignment horizontal="center" vertical="center"/>
    </xf>
    <xf numFmtId="165" fontId="2" fillId="0" borderId="5" xfId="1" applyNumberFormat="1" applyFont="1" applyFill="1" applyBorder="1" applyAlignment="1">
      <alignment horizontal="center" vertical="center"/>
    </xf>
    <xf numFmtId="0" fontId="0" fillId="0" borderId="6" xfId="0" applyFill="1" applyBorder="1" applyAlignment="1">
      <alignment horizontal="right" vertical="center"/>
    </xf>
    <xf numFmtId="0" fontId="2" fillId="0" borderId="0" xfId="0" applyNumberFormat="1" applyFont="1" applyFill="1"/>
    <xf numFmtId="0" fontId="6"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32"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4" xfId="0" applyFont="1" applyFill="1" applyBorder="1" applyAlignment="1">
      <alignment horizontal="center" vertical="center"/>
    </xf>
    <xf numFmtId="20" fontId="2" fillId="0" borderId="43" xfId="0" applyNumberFormat="1" applyFont="1" applyFill="1" applyBorder="1" applyAlignment="1">
      <alignment horizontal="center"/>
    </xf>
    <xf numFmtId="2" fontId="2" fillId="0" borderId="43" xfId="0" applyNumberFormat="1" applyFont="1" applyFill="1" applyBorder="1" applyAlignment="1">
      <alignment horizontal="center"/>
    </xf>
    <xf numFmtId="0" fontId="6" fillId="0" borderId="27" xfId="0" applyFont="1" applyFill="1" applyBorder="1" applyAlignment="1">
      <alignment vertical="center"/>
    </xf>
    <xf numFmtId="0" fontId="7" fillId="0" borderId="30" xfId="0" applyNumberFormat="1" applyFont="1" applyFill="1" applyBorder="1" applyAlignment="1">
      <alignment horizontal="center" vertical="center" wrapText="1"/>
    </xf>
    <xf numFmtId="0" fontId="7" fillId="0" borderId="6" xfId="0" applyNumberFormat="1" applyFont="1" applyFill="1" applyBorder="1" applyAlignment="1">
      <alignment horizontal="center" vertical="center"/>
    </xf>
    <xf numFmtId="0" fontId="6" fillId="0" borderId="4" xfId="0" applyFont="1" applyFill="1" applyBorder="1" applyAlignment="1">
      <alignment vertical="center" wrapText="1"/>
    </xf>
    <xf numFmtId="0" fontId="6" fillId="0" borderId="1" xfId="0" applyFont="1" applyFill="1" applyBorder="1" applyAlignment="1">
      <alignment vertical="center"/>
    </xf>
    <xf numFmtId="0" fontId="2" fillId="0" borderId="24" xfId="0" applyFont="1" applyFill="1" applyBorder="1"/>
    <xf numFmtId="0" fontId="6" fillId="0" borderId="37" xfId="0" applyFont="1" applyFill="1" applyBorder="1" applyAlignment="1">
      <alignment vertical="center"/>
    </xf>
    <xf numFmtId="0" fontId="6" fillId="0" borderId="37" xfId="0" applyNumberFormat="1" applyFont="1" applyFill="1" applyBorder="1" applyAlignment="1">
      <alignment vertical="center"/>
    </xf>
    <xf numFmtId="0" fontId="6" fillId="0" borderId="45" xfId="0" applyFont="1" applyFill="1" applyBorder="1" applyAlignment="1">
      <alignment vertical="center"/>
    </xf>
    <xf numFmtId="0" fontId="2" fillId="0" borderId="46" xfId="0" applyFont="1" applyFill="1" applyBorder="1"/>
    <xf numFmtId="0" fontId="6" fillId="0" borderId="36" xfId="0" applyFont="1" applyFill="1" applyBorder="1" applyAlignment="1">
      <alignment vertical="center"/>
    </xf>
    <xf numFmtId="0" fontId="6" fillId="0" borderId="46" xfId="0" applyFont="1" applyFill="1" applyBorder="1" applyAlignment="1">
      <alignment vertical="center"/>
    </xf>
    <xf numFmtId="0" fontId="0" fillId="0" borderId="46" xfId="0" applyFill="1" applyBorder="1" applyAlignment="1">
      <alignment vertical="center"/>
    </xf>
    <xf numFmtId="0" fontId="8" fillId="0" borderId="10" xfId="0" applyFont="1" applyFill="1" applyBorder="1" applyAlignment="1">
      <alignment horizontal="center" vertical="center" wrapText="1"/>
    </xf>
    <xf numFmtId="0" fontId="5" fillId="0" borderId="46" xfId="0" applyFont="1" applyFill="1" applyBorder="1" applyAlignment="1">
      <alignment horizontal="center" vertical="center"/>
    </xf>
    <xf numFmtId="165" fontId="0" fillId="0" borderId="58" xfId="1" applyNumberFormat="1" applyFont="1" applyFill="1" applyBorder="1" applyAlignment="1">
      <alignment horizontal="center"/>
    </xf>
    <xf numFmtId="0" fontId="6" fillId="0" borderId="46" xfId="0" applyFont="1" applyFill="1" applyBorder="1" applyAlignment="1">
      <alignment horizontal="center" vertical="center"/>
    </xf>
    <xf numFmtId="0" fontId="6" fillId="0" borderId="36" xfId="0" applyFont="1" applyFill="1" applyBorder="1" applyAlignment="1">
      <alignment vertical="center" wrapText="1"/>
    </xf>
    <xf numFmtId="0" fontId="0" fillId="0" borderId="36" xfId="0" applyFill="1" applyBorder="1" applyAlignment="1">
      <alignment vertical="center"/>
    </xf>
    <xf numFmtId="0" fontId="0" fillId="0" borderId="19" xfId="0" applyFill="1" applyBorder="1" applyAlignment="1">
      <alignment vertical="center"/>
    </xf>
    <xf numFmtId="0" fontId="6" fillId="0" borderId="8" xfId="0" applyFont="1" applyFill="1" applyBorder="1" applyAlignment="1">
      <alignment vertical="center"/>
    </xf>
    <xf numFmtId="0" fontId="6" fillId="0" borderId="8" xfId="0" applyNumberFormat="1" applyFont="1" applyFill="1" applyBorder="1" applyAlignment="1">
      <alignment vertical="center"/>
    </xf>
    <xf numFmtId="0" fontId="6" fillId="0" borderId="39" xfId="0" applyFont="1" applyFill="1" applyBorder="1" applyAlignment="1">
      <alignment vertical="center"/>
    </xf>
    <xf numFmtId="0" fontId="9" fillId="0" borderId="37" xfId="0" applyFont="1" applyFill="1" applyBorder="1"/>
    <xf numFmtId="0" fontId="2" fillId="0" borderId="37" xfId="0" applyFont="1" applyFill="1" applyBorder="1"/>
    <xf numFmtId="0" fontId="2" fillId="0" borderId="45" xfId="0" applyFont="1" applyFill="1" applyBorder="1"/>
    <xf numFmtId="0" fontId="2" fillId="0" borderId="36" xfId="0" applyFont="1" applyFill="1" applyBorder="1"/>
    <xf numFmtId="0" fontId="8" fillId="0" borderId="59" xfId="0" applyFont="1" applyFill="1" applyBorder="1" applyAlignment="1">
      <alignment horizontal="center" vertical="center"/>
    </xf>
    <xf numFmtId="165" fontId="4" fillId="0" borderId="58" xfId="3" applyNumberFormat="1" applyFont="1" applyFill="1" applyBorder="1"/>
    <xf numFmtId="0" fontId="2" fillId="0" borderId="34" xfId="0" applyFont="1" applyFill="1" applyBorder="1"/>
    <xf numFmtId="0" fontId="0" fillId="0" borderId="46" xfId="0" applyFill="1" applyBorder="1"/>
    <xf numFmtId="0" fontId="0" fillId="0" borderId="36" xfId="0" applyFill="1" applyBorder="1"/>
    <xf numFmtId="0" fontId="0" fillId="0" borderId="19" xfId="0" applyFill="1" applyBorder="1"/>
    <xf numFmtId="0" fontId="2" fillId="0" borderId="8" xfId="0" applyFont="1" applyFill="1" applyBorder="1"/>
    <xf numFmtId="2" fontId="2" fillId="0" borderId="8" xfId="0" applyNumberFormat="1" applyFont="1" applyFill="1" applyBorder="1"/>
    <xf numFmtId="0" fontId="0" fillId="0" borderId="8" xfId="0" applyFill="1" applyBorder="1"/>
    <xf numFmtId="0" fontId="0" fillId="0" borderId="39" xfId="0" applyFill="1" applyBorder="1"/>
    <xf numFmtId="165" fontId="0" fillId="0" borderId="58" xfId="1" applyNumberFormat="1" applyFont="1" applyFill="1" applyBorder="1"/>
    <xf numFmtId="0" fontId="2" fillId="0" borderId="34" xfId="0" applyFont="1" applyFill="1" applyBorder="1" applyAlignment="1">
      <alignment horizontal="center"/>
    </xf>
    <xf numFmtId="0" fontId="2" fillId="0" borderId="19" xfId="0" applyFont="1" applyFill="1" applyBorder="1"/>
    <xf numFmtId="0" fontId="2" fillId="0" borderId="39" xfId="0" applyFont="1" applyFill="1" applyBorder="1"/>
    <xf numFmtId="0" fontId="8" fillId="0" borderId="58" xfId="0" applyFont="1" applyFill="1" applyBorder="1" applyAlignment="1">
      <alignment horizontal="center" vertical="center"/>
    </xf>
    <xf numFmtId="0" fontId="8" fillId="0" borderId="56" xfId="0" applyFont="1" applyFill="1" applyBorder="1" applyAlignment="1">
      <alignment horizontal="center" vertical="center" wrapText="1"/>
    </xf>
    <xf numFmtId="0" fontId="0" fillId="0" borderId="58" xfId="0" applyFill="1" applyBorder="1" applyAlignment="1">
      <alignment horizontal="center"/>
    </xf>
    <xf numFmtId="165" fontId="4" fillId="0" borderId="58" xfId="1" applyNumberFormat="1" applyFont="1" applyFill="1" applyBorder="1"/>
    <xf numFmtId="0" fontId="2" fillId="0" borderId="46" xfId="0" applyFont="1" applyFill="1" applyBorder="1" applyAlignment="1">
      <alignment vertical="top"/>
    </xf>
    <xf numFmtId="20" fontId="2" fillId="0" borderId="34" xfId="0" applyNumberFormat="1" applyFont="1" applyFill="1" applyBorder="1"/>
    <xf numFmtId="0" fontId="10" fillId="0" borderId="58" xfId="0" applyFont="1" applyFill="1" applyBorder="1" applyAlignment="1">
      <alignment horizontal="center"/>
    </xf>
    <xf numFmtId="0" fontId="8" fillId="0" borderId="14" xfId="0" applyFont="1" applyFill="1" applyBorder="1" applyAlignment="1">
      <alignment horizontal="center" vertical="center" wrapText="1"/>
    </xf>
    <xf numFmtId="0" fontId="2" fillId="0" borderId="58" xfId="0" applyFont="1" applyFill="1" applyBorder="1"/>
    <xf numFmtId="0" fontId="2" fillId="0" borderId="49" xfId="0" applyFont="1" applyFill="1" applyBorder="1"/>
    <xf numFmtId="0" fontId="2" fillId="0" borderId="60" xfId="0" applyFont="1" applyFill="1" applyBorder="1"/>
    <xf numFmtId="0" fontId="0" fillId="0" borderId="58" xfId="0" applyFill="1" applyBorder="1"/>
    <xf numFmtId="0" fontId="10" fillId="0" borderId="58" xfId="0" applyFont="1" applyFill="1" applyBorder="1"/>
    <xf numFmtId="0" fontId="2" fillId="0" borderId="7" xfId="0" applyFont="1" applyFill="1" applyBorder="1"/>
    <xf numFmtId="0" fontId="5" fillId="0" borderId="5" xfId="0" applyFont="1" applyFill="1" applyBorder="1" applyAlignment="1">
      <alignment horizontal="center" vertical="center"/>
    </xf>
    <xf numFmtId="0" fontId="5" fillId="0" borderId="0" xfId="0" applyFont="1" applyFill="1" applyBorder="1" applyAlignment="1">
      <alignment horizontal="center" vertical="center"/>
    </xf>
    <xf numFmtId="20" fontId="2" fillId="2" borderId="0" xfId="0" applyNumberFormat="1" applyFont="1" applyFill="1"/>
    <xf numFmtId="20" fontId="2" fillId="0" borderId="43" xfId="0" applyNumberFormat="1" applyFont="1" applyFill="1" applyBorder="1"/>
    <xf numFmtId="20" fontId="2" fillId="0" borderId="60" xfId="0" applyNumberFormat="1" applyFont="1" applyFill="1" applyBorder="1"/>
    <xf numFmtId="20" fontId="2" fillId="0" borderId="17" xfId="0" applyNumberFormat="1" applyFont="1" applyFill="1" applyBorder="1" applyAlignment="1">
      <alignment horizontal="center"/>
    </xf>
    <xf numFmtId="2" fontId="2" fillId="0" borderId="17" xfId="0" applyNumberFormat="1" applyFont="1" applyFill="1" applyBorder="1" applyAlignment="1">
      <alignment horizontal="center"/>
    </xf>
    <xf numFmtId="0" fontId="2" fillId="0" borderId="62" xfId="0" applyFont="1" applyFill="1" applyBorder="1" applyAlignment="1">
      <alignment horizontal="center"/>
    </xf>
    <xf numFmtId="20" fontId="2" fillId="2" borderId="6" xfId="0" applyNumberFormat="1" applyFont="1" applyFill="1" applyBorder="1" applyAlignment="1">
      <alignment horizontal="center"/>
    </xf>
    <xf numFmtId="0" fontId="2" fillId="0" borderId="47" xfId="0" applyFont="1" applyFill="1" applyBorder="1" applyAlignment="1">
      <alignment horizontal="center"/>
    </xf>
    <xf numFmtId="20" fontId="19" fillId="0" borderId="17" xfId="0" applyNumberFormat="1" applyFont="1" applyFill="1" applyBorder="1" applyAlignment="1">
      <alignment horizontal="center"/>
    </xf>
    <xf numFmtId="2" fontId="19" fillId="0" borderId="17" xfId="0" applyNumberFormat="1" applyFont="1" applyFill="1" applyBorder="1" applyAlignment="1">
      <alignment horizontal="center"/>
    </xf>
    <xf numFmtId="2" fontId="19" fillId="0" borderId="62" xfId="0" applyNumberFormat="1" applyFont="1" applyFill="1" applyBorder="1" applyAlignment="1">
      <alignment horizontal="center"/>
    </xf>
    <xf numFmtId="2" fontId="19" fillId="0" borderId="6" xfId="0" applyNumberFormat="1" applyFont="1" applyFill="1" applyBorder="1" applyAlignment="1">
      <alignment horizontal="center"/>
    </xf>
    <xf numFmtId="2" fontId="19" fillId="0" borderId="34" xfId="0" applyNumberFormat="1" applyFont="1" applyFill="1" applyBorder="1" applyAlignment="1">
      <alignment horizontal="center"/>
    </xf>
    <xf numFmtId="0" fontId="22" fillId="0" borderId="59" xfId="0" applyFont="1" applyFill="1" applyBorder="1" applyAlignment="1">
      <alignment horizontal="center"/>
    </xf>
    <xf numFmtId="20" fontId="23" fillId="0" borderId="6" xfId="0" applyNumberFormat="1" applyFont="1" applyFill="1" applyBorder="1" applyAlignment="1">
      <alignment horizontal="center" vertical="center"/>
    </xf>
    <xf numFmtId="20" fontId="23" fillId="0" borderId="17" xfId="0" applyNumberFormat="1" applyFont="1" applyFill="1" applyBorder="1" applyAlignment="1">
      <alignment horizontal="center"/>
    </xf>
    <xf numFmtId="2" fontId="23" fillId="0" borderId="17" xfId="0" applyNumberFormat="1" applyFont="1" applyFill="1" applyBorder="1" applyAlignment="1">
      <alignment horizontal="center"/>
    </xf>
    <xf numFmtId="0" fontId="22" fillId="0" borderId="58" xfId="0" applyFont="1" applyFill="1" applyBorder="1" applyAlignment="1">
      <alignment horizontal="center"/>
    </xf>
    <xf numFmtId="20" fontId="23" fillId="0" borderId="6" xfId="0" applyNumberFormat="1" applyFont="1" applyFill="1" applyBorder="1" applyAlignment="1">
      <alignment horizontal="center"/>
    </xf>
    <xf numFmtId="2" fontId="23" fillId="0" borderId="6" xfId="0" applyNumberFormat="1" applyFont="1" applyFill="1" applyBorder="1" applyAlignment="1">
      <alignment horizontal="center"/>
    </xf>
    <xf numFmtId="0" fontId="23" fillId="0" borderId="34" xfId="0" applyFont="1" applyFill="1" applyBorder="1" applyAlignment="1">
      <alignment horizontal="center"/>
    </xf>
    <xf numFmtId="20" fontId="23" fillId="2" borderId="6" xfId="0" applyNumberFormat="1" applyFont="1" applyFill="1" applyBorder="1" applyAlignment="1">
      <alignment horizontal="center" vertical="center"/>
    </xf>
    <xf numFmtId="20" fontId="23" fillId="2" borderId="6" xfId="0" applyNumberFormat="1" applyFont="1" applyFill="1" applyBorder="1" applyAlignment="1">
      <alignment horizontal="center"/>
    </xf>
    <xf numFmtId="2" fontId="23" fillId="2" borderId="6" xfId="0" applyNumberFormat="1" applyFont="1" applyFill="1" applyBorder="1" applyAlignment="1">
      <alignment horizontal="center"/>
    </xf>
    <xf numFmtId="0" fontId="2" fillId="0" borderId="59" xfId="0" applyFont="1" applyFill="1" applyBorder="1" applyAlignment="1">
      <alignment horizontal="center"/>
    </xf>
    <xf numFmtId="0" fontId="2" fillId="0" borderId="58" xfId="0" applyFont="1" applyFill="1" applyBorder="1" applyAlignment="1">
      <alignment horizontal="center"/>
    </xf>
    <xf numFmtId="165" fontId="4" fillId="0" borderId="59" xfId="1" applyNumberFormat="1" applyFont="1" applyFill="1" applyBorder="1"/>
    <xf numFmtId="165" fontId="4" fillId="0" borderId="46" xfId="1" applyNumberFormat="1" applyFont="1" applyFill="1" applyBorder="1"/>
    <xf numFmtId="165" fontId="4" fillId="0" borderId="43" xfId="1" applyNumberFormat="1" applyFont="1" applyFill="1" applyBorder="1"/>
    <xf numFmtId="20" fontId="2" fillId="0" borderId="43" xfId="0" applyNumberFormat="1" applyFont="1" applyFill="1" applyBorder="1" applyAlignment="1">
      <alignment horizontal="center" vertical="center"/>
    </xf>
    <xf numFmtId="20" fontId="2" fillId="0" borderId="17" xfId="0" applyNumberFormat="1" applyFont="1" applyFill="1" applyBorder="1" applyAlignment="1">
      <alignment horizontal="center" vertical="center"/>
    </xf>
    <xf numFmtId="2" fontId="2" fillId="0" borderId="62" xfId="0" applyNumberFormat="1" applyFont="1" applyFill="1" applyBorder="1" applyAlignment="1">
      <alignment horizontal="center"/>
    </xf>
    <xf numFmtId="2" fontId="2" fillId="0" borderId="34" xfId="0" applyNumberFormat="1" applyFont="1" applyFill="1" applyBorder="1" applyAlignment="1">
      <alignment horizontal="center"/>
    </xf>
    <xf numFmtId="0" fontId="2" fillId="0" borderId="43" xfId="0" applyFont="1" applyFill="1" applyBorder="1" applyAlignment="1">
      <alignment horizontal="center"/>
    </xf>
    <xf numFmtId="0" fontId="2" fillId="0" borderId="63" xfId="0" applyFont="1" applyFill="1" applyBorder="1" applyAlignment="1">
      <alignment horizontal="center"/>
    </xf>
    <xf numFmtId="0" fontId="2" fillId="0" borderId="57" xfId="0" applyFont="1" applyFill="1" applyBorder="1" applyAlignment="1">
      <alignment horizontal="center"/>
    </xf>
    <xf numFmtId="0" fontId="2" fillId="0" borderId="36" xfId="0" applyFont="1" applyFill="1" applyBorder="1" applyAlignment="1">
      <alignment horizontal="center"/>
    </xf>
    <xf numFmtId="165" fontId="4" fillId="2" borderId="6" xfId="1" applyNumberFormat="1" applyFont="1" applyFill="1" applyBorder="1" applyAlignment="1">
      <alignment horizontal="center"/>
    </xf>
    <xf numFmtId="2" fontId="2" fillId="2" borderId="6" xfId="0" applyNumberFormat="1" applyFont="1" applyFill="1" applyBorder="1" applyAlignment="1">
      <alignment horizontal="center"/>
    </xf>
    <xf numFmtId="0" fontId="19" fillId="0" borderId="5" xfId="0" applyFont="1" applyFill="1" applyBorder="1"/>
    <xf numFmtId="0" fontId="28" fillId="0" borderId="0" xfId="0" applyFont="1" applyFill="1" applyBorder="1" applyAlignment="1">
      <alignment vertical="center"/>
    </xf>
    <xf numFmtId="0" fontId="28" fillId="0" borderId="0" xfId="0" applyNumberFormat="1" applyFont="1" applyFill="1" applyBorder="1" applyAlignment="1">
      <alignment vertical="center"/>
    </xf>
    <xf numFmtId="0" fontId="28" fillId="0" borderId="0" xfId="0" applyFont="1" applyFill="1" applyBorder="1" applyAlignment="1">
      <alignment horizontal="center" vertical="center"/>
    </xf>
    <xf numFmtId="0" fontId="28" fillId="0" borderId="5" xfId="0" applyFont="1" applyFill="1" applyBorder="1" applyAlignment="1">
      <alignment vertical="center"/>
    </xf>
    <xf numFmtId="0" fontId="29" fillId="0" borderId="0" xfId="0" applyFont="1" applyFill="1" applyBorder="1" applyAlignment="1">
      <alignment vertical="center"/>
    </xf>
    <xf numFmtId="0" fontId="20" fillId="0" borderId="5" xfId="0" applyFont="1" applyFill="1" applyBorder="1" applyAlignment="1">
      <alignment vertical="center"/>
    </xf>
    <xf numFmtId="0" fontId="28" fillId="0" borderId="26" xfId="0" applyFont="1" applyFill="1" applyBorder="1" applyAlignment="1">
      <alignment horizontal="center" vertical="center" wrapText="1"/>
    </xf>
    <xf numFmtId="0" fontId="5" fillId="0" borderId="13" xfId="0" applyFont="1" applyFill="1" applyBorder="1" applyAlignment="1">
      <alignment horizontal="center" vertical="center" wrapText="1"/>
    </xf>
    <xf numFmtId="164" fontId="19" fillId="0" borderId="17" xfId="0" applyNumberFormat="1" applyFont="1" applyFill="1" applyBorder="1" applyAlignment="1" applyProtection="1">
      <alignment horizontal="center" vertical="center"/>
    </xf>
    <xf numFmtId="164" fontId="19" fillId="0" borderId="18" xfId="0" applyNumberFormat="1" applyFont="1" applyFill="1" applyBorder="1" applyAlignment="1" applyProtection="1">
      <alignment horizontal="center" vertical="center"/>
    </xf>
    <xf numFmtId="164" fontId="19" fillId="0" borderId="31" xfId="0" applyNumberFormat="1" applyFont="1" applyFill="1" applyBorder="1" applyAlignment="1" applyProtection="1">
      <alignment horizontal="center" vertical="center"/>
    </xf>
    <xf numFmtId="164" fontId="19" fillId="0" borderId="12" xfId="0" applyNumberFormat="1" applyFont="1" applyFill="1" applyBorder="1" applyAlignment="1" applyProtection="1">
      <alignment horizontal="center" vertical="center"/>
    </xf>
    <xf numFmtId="20" fontId="28" fillId="0" borderId="19" xfId="0" applyNumberFormat="1" applyFont="1" applyFill="1" applyBorder="1" applyAlignment="1">
      <alignment horizontal="center" vertical="center" wrapText="1"/>
    </xf>
    <xf numFmtId="165" fontId="20" fillId="0" borderId="6" xfId="1" applyNumberFormat="1" applyFont="1" applyFill="1" applyBorder="1" applyAlignment="1">
      <alignment horizontal="center"/>
    </xf>
    <xf numFmtId="20" fontId="20" fillId="0" borderId="6" xfId="0" applyNumberFormat="1" applyFont="1" applyFill="1" applyBorder="1" applyAlignment="1">
      <alignment horizontal="center" vertical="center"/>
    </xf>
    <xf numFmtId="0" fontId="19" fillId="0" borderId="6" xfId="0" applyNumberFormat="1" applyFont="1" applyFill="1" applyBorder="1" applyAlignment="1">
      <alignment horizontal="center"/>
    </xf>
    <xf numFmtId="20" fontId="28" fillId="0" borderId="6" xfId="0" applyNumberFormat="1" applyFont="1" applyFill="1" applyBorder="1" applyAlignment="1">
      <alignment horizontal="center" vertical="center"/>
    </xf>
    <xf numFmtId="2" fontId="28" fillId="0" borderId="0" xfId="0" applyNumberFormat="1" applyFont="1" applyFill="1" applyBorder="1" applyAlignment="1">
      <alignment horizontal="center" vertical="center"/>
    </xf>
    <xf numFmtId="0" fontId="20" fillId="0" borderId="0" xfId="0" applyFont="1" applyFill="1" applyBorder="1" applyAlignment="1">
      <alignment vertical="center"/>
    </xf>
    <xf numFmtId="0" fontId="29" fillId="0" borderId="0" xfId="0" applyFont="1" applyFill="1" applyBorder="1" applyAlignment="1">
      <alignment horizontal="left" vertical="center"/>
    </xf>
    <xf numFmtId="164" fontId="28" fillId="0" borderId="0" xfId="0" applyNumberFormat="1" applyFont="1" applyFill="1" applyBorder="1" applyAlignment="1">
      <alignment vertical="center"/>
    </xf>
    <xf numFmtId="0" fontId="19" fillId="0" borderId="0" xfId="0" applyFont="1" applyFill="1" applyBorder="1" applyAlignment="1">
      <alignment vertical="center"/>
    </xf>
    <xf numFmtId="0" fontId="28" fillId="0" borderId="5" xfId="0" applyFont="1" applyFill="1" applyBorder="1" applyAlignment="1">
      <alignment horizontal="center" vertical="center"/>
    </xf>
    <xf numFmtId="0" fontId="28" fillId="0" borderId="0" xfId="0" applyFont="1" applyFill="1" applyBorder="1" applyAlignment="1">
      <alignment vertical="center" wrapText="1"/>
    </xf>
    <xf numFmtId="0" fontId="5" fillId="0" borderId="0" xfId="0" applyFont="1" applyFill="1" applyBorder="1" applyAlignment="1">
      <alignment vertical="center"/>
    </xf>
    <xf numFmtId="0" fontId="30" fillId="0" borderId="0" xfId="0" applyFont="1" applyFill="1" applyBorder="1"/>
    <xf numFmtId="0" fontId="21" fillId="0" borderId="0" xfId="0" applyFont="1" applyFill="1" applyBorder="1" applyAlignment="1">
      <alignment vertical="center"/>
    </xf>
    <xf numFmtId="0" fontId="20" fillId="0" borderId="0" xfId="0" applyFont="1" applyFill="1" applyAlignment="1">
      <alignment vertical="center"/>
    </xf>
    <xf numFmtId="0" fontId="19" fillId="0" borderId="35" xfId="0" applyNumberFormat="1" applyFont="1" applyFill="1" applyBorder="1" applyAlignment="1">
      <alignment horizontal="center" vertical="center" wrapText="1"/>
    </xf>
    <xf numFmtId="20" fontId="20" fillId="0" borderId="0" xfId="0" applyNumberFormat="1" applyFont="1" applyFill="1" applyAlignment="1">
      <alignment vertical="center"/>
    </xf>
    <xf numFmtId="0" fontId="19" fillId="0" borderId="34" xfId="0" applyNumberFormat="1" applyFont="1" applyFill="1" applyBorder="1" applyAlignment="1">
      <alignment horizontal="center" vertical="center"/>
    </xf>
    <xf numFmtId="0" fontId="23" fillId="2" borderId="34" xfId="0" applyFont="1" applyFill="1" applyBorder="1" applyAlignment="1">
      <alignment horizontal="center"/>
    </xf>
    <xf numFmtId="165" fontId="31" fillId="0" borderId="6" xfId="1" applyNumberFormat="1" applyFont="1" applyFill="1" applyBorder="1" applyAlignment="1">
      <alignment horizontal="center"/>
    </xf>
    <xf numFmtId="164" fontId="2" fillId="0" borderId="8" xfId="0" applyNumberFormat="1" applyFont="1" applyFill="1" applyBorder="1"/>
    <xf numFmtId="0" fontId="6" fillId="0" borderId="17" xfId="0" applyFont="1" applyFill="1" applyBorder="1" applyAlignment="1">
      <alignment horizontal="center" vertical="center"/>
    </xf>
    <xf numFmtId="0" fontId="2" fillId="2" borderId="0" xfId="0" applyFont="1" applyFill="1"/>
    <xf numFmtId="20" fontId="3" fillId="2" borderId="6" xfId="0" applyNumberFormat="1" applyFont="1" applyFill="1" applyBorder="1" applyAlignment="1">
      <alignment horizontal="center"/>
    </xf>
    <xf numFmtId="0" fontId="2" fillId="2" borderId="5" xfId="0" applyFont="1" applyFill="1" applyBorder="1"/>
    <xf numFmtId="0" fontId="2" fillId="2" borderId="0" xfId="0" applyFont="1" applyFill="1" applyBorder="1"/>
    <xf numFmtId="0" fontId="2" fillId="0" borderId="41" xfId="0" applyFont="1" applyFill="1" applyBorder="1"/>
    <xf numFmtId="20" fontId="0" fillId="0" borderId="41" xfId="0" applyNumberFormat="1" applyFill="1" applyBorder="1"/>
    <xf numFmtId="0" fontId="2" fillId="0" borderId="59" xfId="0" applyFont="1" applyFill="1" applyBorder="1"/>
    <xf numFmtId="2" fontId="0" fillId="0" borderId="17" xfId="0" applyNumberFormat="1" applyFill="1" applyBorder="1" applyAlignment="1">
      <alignment horizontal="center"/>
    </xf>
    <xf numFmtId="20" fontId="2" fillId="0" borderId="62" xfId="0" applyNumberFormat="1" applyFont="1" applyFill="1" applyBorder="1" applyAlignment="1">
      <alignment horizontal="center"/>
    </xf>
    <xf numFmtId="20" fontId="2" fillId="0" borderId="34" xfId="0" applyNumberFormat="1" applyFont="1" applyFill="1" applyBorder="1" applyAlignment="1">
      <alignment horizontal="center"/>
    </xf>
    <xf numFmtId="0" fontId="2" fillId="0" borderId="40" xfId="0" applyFont="1" applyFill="1" applyBorder="1"/>
    <xf numFmtId="0" fontId="2" fillId="2" borderId="6" xfId="0" applyFont="1" applyFill="1" applyBorder="1" applyAlignment="1">
      <alignment horizontal="center"/>
    </xf>
    <xf numFmtId="0" fontId="0" fillId="0" borderId="59" xfId="0" applyFill="1" applyBorder="1" applyAlignment="1">
      <alignment horizontal="center"/>
    </xf>
    <xf numFmtId="0" fontId="2" fillId="2" borderId="34" xfId="0" applyFont="1" applyFill="1" applyBorder="1" applyAlignment="1">
      <alignment horizontal="center"/>
    </xf>
    <xf numFmtId="165" fontId="4" fillId="0" borderId="59" xfId="1" applyNumberFormat="1" applyFont="1" applyFill="1" applyBorder="1" applyAlignment="1">
      <alignment horizontal="center"/>
    </xf>
    <xf numFmtId="165" fontId="4" fillId="0" borderId="58" xfId="1" applyNumberFormat="1" applyFont="1" applyFill="1" applyBorder="1" applyAlignment="1">
      <alignment horizontal="center"/>
    </xf>
    <xf numFmtId="0" fontId="2" fillId="0" borderId="62" xfId="0" applyFont="1" applyFill="1" applyBorder="1"/>
    <xf numFmtId="0" fontId="2" fillId="0" borderId="8" xfId="0" applyNumberFormat="1" applyFont="1" applyFill="1" applyBorder="1"/>
    <xf numFmtId="0" fontId="2" fillId="0" borderId="43" xfId="0" applyFont="1" applyFill="1" applyBorder="1"/>
    <xf numFmtId="20" fontId="0" fillId="0" borderId="43" xfId="0" applyNumberFormat="1" applyFill="1" applyBorder="1"/>
    <xf numFmtId="2" fontId="7" fillId="2" borderId="6" xfId="0" applyNumberFormat="1" applyFont="1" applyFill="1" applyBorder="1" applyAlignment="1" applyProtection="1">
      <alignment horizontal="center" vertical="center" wrapText="1"/>
    </xf>
    <xf numFmtId="20" fontId="2" fillId="2" borderId="1" xfId="0" applyNumberFormat="1" applyFont="1" applyFill="1" applyBorder="1" applyAlignment="1">
      <alignment horizontal="center" vertical="center"/>
    </xf>
    <xf numFmtId="0" fontId="2" fillId="2" borderId="6" xfId="0" applyFont="1" applyFill="1" applyBorder="1" applyAlignment="1">
      <alignment horizontal="center" vertical="center"/>
    </xf>
    <xf numFmtId="0" fontId="2" fillId="0" borderId="64" xfId="0" applyFont="1" applyFill="1" applyBorder="1" applyAlignment="1">
      <alignment horizontal="center"/>
    </xf>
    <xf numFmtId="2" fontId="2" fillId="0" borderId="17" xfId="0" applyNumberFormat="1" applyFont="1" applyFill="1" applyBorder="1" applyAlignment="1">
      <alignment horizontal="center" vertical="center"/>
    </xf>
    <xf numFmtId="0" fontId="2" fillId="0" borderId="62" xfId="0" applyFont="1" applyFill="1" applyBorder="1" applyAlignment="1">
      <alignment horizontal="center" vertical="center"/>
    </xf>
    <xf numFmtId="0" fontId="2" fillId="0" borderId="34" xfId="0" applyFont="1" applyFill="1" applyBorder="1" applyAlignment="1">
      <alignment horizontal="center" vertical="center"/>
    </xf>
    <xf numFmtId="0" fontId="2" fillId="2" borderId="36" xfId="0" applyFont="1" applyFill="1" applyBorder="1"/>
    <xf numFmtId="0" fontId="22" fillId="0" borderId="6" xfId="0" applyFont="1" applyFill="1" applyBorder="1" applyAlignment="1">
      <alignment horizontal="center"/>
    </xf>
    <xf numFmtId="20" fontId="23" fillId="0" borderId="17" xfId="0" applyNumberFormat="1" applyFont="1" applyFill="1" applyBorder="1" applyAlignment="1">
      <alignment horizontal="center" vertical="center"/>
    </xf>
    <xf numFmtId="0" fontId="0" fillId="2" borderId="58" xfId="0" applyFill="1" applyBorder="1" applyAlignment="1">
      <alignment horizontal="center"/>
    </xf>
    <xf numFmtId="20" fontId="2" fillId="0" borderId="31" xfId="0" applyNumberFormat="1" applyFont="1" applyFill="1" applyBorder="1" applyAlignment="1">
      <alignment horizontal="center"/>
    </xf>
    <xf numFmtId="20" fontId="2" fillId="0" borderId="18" xfId="0" applyNumberFormat="1" applyFont="1" applyFill="1" applyBorder="1" applyAlignment="1">
      <alignment horizontal="center"/>
    </xf>
    <xf numFmtId="0" fontId="2" fillId="0" borderId="46" xfId="0" applyFont="1" applyFill="1" applyBorder="1" applyAlignment="1">
      <alignment horizontal="center"/>
    </xf>
    <xf numFmtId="0" fontId="5" fillId="0" borderId="39" xfId="0" applyFont="1" applyFill="1" applyBorder="1" applyAlignment="1">
      <alignment horizontal="center" vertical="center"/>
    </xf>
    <xf numFmtId="0" fontId="5" fillId="0" borderId="0" xfId="0" applyFont="1" applyFill="1" applyBorder="1" applyAlignment="1">
      <alignment horizontal="center" vertical="center"/>
    </xf>
    <xf numFmtId="12" fontId="2" fillId="0" borderId="0" xfId="0" applyNumberFormat="1" applyFont="1" applyFill="1" applyBorder="1"/>
    <xf numFmtId="12" fontId="2" fillId="0" borderId="0" xfId="0" applyNumberFormat="1" applyFont="1" applyFill="1" applyBorder="1" applyAlignment="1">
      <alignment horizontal="right"/>
    </xf>
    <xf numFmtId="20" fontId="2" fillId="2" borderId="17" xfId="0" applyNumberFormat="1" applyFont="1" applyFill="1" applyBorder="1" applyAlignment="1">
      <alignment horizontal="center"/>
    </xf>
    <xf numFmtId="20" fontId="2" fillId="2" borderId="6" xfId="0" applyNumberFormat="1" applyFont="1" applyFill="1" applyBorder="1" applyAlignment="1">
      <alignment horizontal="center" vertical="center"/>
    </xf>
    <xf numFmtId="2" fontId="2" fillId="2" borderId="34" xfId="0" applyNumberFormat="1" applyFont="1" applyFill="1" applyBorder="1" applyAlignment="1">
      <alignment horizontal="center"/>
    </xf>
    <xf numFmtId="20" fontId="19" fillId="2" borderId="6" xfId="0" applyNumberFormat="1" applyFont="1" applyFill="1" applyBorder="1" applyAlignment="1">
      <alignment horizontal="center"/>
    </xf>
    <xf numFmtId="20" fontId="6" fillId="2" borderId="6" xfId="0" applyNumberFormat="1" applyFont="1" applyFill="1" applyBorder="1" applyAlignment="1">
      <alignment horizontal="center" vertical="center"/>
    </xf>
    <xf numFmtId="0" fontId="2" fillId="2" borderId="6" xfId="0" applyNumberFormat="1" applyFont="1" applyFill="1" applyBorder="1" applyAlignment="1">
      <alignment horizontal="center"/>
    </xf>
    <xf numFmtId="0" fontId="6" fillId="2" borderId="0" xfId="0" applyFont="1" applyFill="1" applyBorder="1" applyAlignment="1">
      <alignment vertical="center"/>
    </xf>
    <xf numFmtId="2" fontId="6" fillId="2" borderId="0" xfId="0" applyNumberFormat="1" applyFont="1" applyFill="1" applyBorder="1" applyAlignment="1">
      <alignment horizontal="center" vertical="center"/>
    </xf>
    <xf numFmtId="0" fontId="6" fillId="2" borderId="0" xfId="0" applyFont="1" applyFill="1" applyBorder="1" applyAlignment="1">
      <alignment horizontal="center" vertical="center"/>
    </xf>
    <xf numFmtId="2" fontId="0" fillId="2" borderId="6" xfId="0" applyNumberFormat="1" applyFill="1" applyBorder="1" applyAlignment="1">
      <alignment horizontal="center"/>
    </xf>
    <xf numFmtId="0" fontId="2" fillId="2" borderId="4" xfId="0" applyFont="1" applyFill="1" applyBorder="1"/>
    <xf numFmtId="2" fontId="2" fillId="2" borderId="30" xfId="0" applyNumberFormat="1" applyFont="1" applyFill="1" applyBorder="1" applyAlignment="1">
      <alignment horizontal="center"/>
    </xf>
    <xf numFmtId="20" fontId="2" fillId="2" borderId="30" xfId="0" applyNumberFormat="1" applyFont="1" applyFill="1" applyBorder="1" applyAlignment="1">
      <alignment horizontal="center"/>
    </xf>
    <xf numFmtId="20" fontId="2" fillId="2" borderId="44" xfId="0" applyNumberFormat="1" applyFont="1" applyFill="1" applyBorder="1" applyAlignment="1">
      <alignment horizontal="center"/>
    </xf>
    <xf numFmtId="0" fontId="2" fillId="2" borderId="64" xfId="0" applyFont="1" applyFill="1" applyBorder="1" applyAlignment="1">
      <alignment horizontal="center"/>
    </xf>
    <xf numFmtId="0" fontId="2" fillId="2" borderId="46" xfId="0" applyFont="1" applyFill="1" applyBorder="1"/>
    <xf numFmtId="0" fontId="2" fillId="2" borderId="30" xfId="0" applyFont="1" applyFill="1" applyBorder="1" applyAlignment="1">
      <alignment horizontal="center"/>
    </xf>
    <xf numFmtId="2" fontId="2" fillId="2" borderId="6" xfId="0" applyNumberFormat="1" applyFont="1" applyFill="1" applyBorder="1" applyAlignment="1">
      <alignment horizontal="center" vertical="center"/>
    </xf>
    <xf numFmtId="165" fontId="4" fillId="2" borderId="58" xfId="1" applyNumberFormat="1" applyFont="1" applyFill="1" applyBorder="1"/>
    <xf numFmtId="0" fontId="0" fillId="2" borderId="0" xfId="0" applyFill="1" applyBorder="1"/>
    <xf numFmtId="20" fontId="0" fillId="2" borderId="6" xfId="0" applyNumberFormat="1" applyFill="1" applyBorder="1" applyAlignment="1">
      <alignment horizontal="center"/>
    </xf>
    <xf numFmtId="20" fontId="2" fillId="2" borderId="0" xfId="0" applyNumberFormat="1" applyFont="1" applyFill="1" applyBorder="1"/>
    <xf numFmtId="164" fontId="2" fillId="2" borderId="0" xfId="0" applyNumberFormat="1" applyFont="1" applyFill="1" applyBorder="1"/>
    <xf numFmtId="0" fontId="2" fillId="0" borderId="35" xfId="0" applyFont="1" applyFill="1" applyBorder="1" applyAlignment="1">
      <alignment horizontal="center"/>
    </xf>
    <xf numFmtId="0" fontId="2" fillId="0" borderId="0" xfId="0" applyFont="1" applyFill="1" applyBorder="1" applyAlignment="1">
      <alignment horizontal="center" vertical="center"/>
    </xf>
    <xf numFmtId="2" fontId="2" fillId="0" borderId="44" xfId="0" applyNumberFormat="1" applyFont="1" applyFill="1" applyBorder="1" applyAlignment="1">
      <alignment horizontal="center"/>
    </xf>
    <xf numFmtId="0" fontId="2" fillId="0" borderId="60" xfId="0" applyFont="1" applyFill="1" applyBorder="1" applyAlignment="1">
      <alignment horizontal="center"/>
    </xf>
    <xf numFmtId="0" fontId="5" fillId="0" borderId="5" xfId="0" applyFont="1" applyFill="1" applyBorder="1" applyAlignment="1">
      <alignment horizontal="center" vertical="center"/>
    </xf>
    <xf numFmtId="0" fontId="5" fillId="0" borderId="0" xfId="0" applyFont="1" applyFill="1" applyBorder="1" applyAlignment="1">
      <alignment horizontal="center" vertical="center"/>
    </xf>
    <xf numFmtId="2" fontId="2" fillId="2" borderId="17" xfId="0" applyNumberFormat="1" applyFont="1" applyFill="1" applyBorder="1" applyAlignment="1">
      <alignment horizontal="center"/>
    </xf>
    <xf numFmtId="0" fontId="2" fillId="2" borderId="62" xfId="0" applyFont="1" applyFill="1" applyBorder="1" applyAlignment="1">
      <alignment horizontal="center"/>
    </xf>
    <xf numFmtId="164" fontId="2" fillId="2" borderId="6" xfId="0" applyNumberFormat="1" applyFont="1" applyFill="1" applyBorder="1" applyAlignment="1">
      <alignment horizontal="center"/>
    </xf>
    <xf numFmtId="0" fontId="6" fillId="0" borderId="36" xfId="0" applyFont="1" applyFill="1" applyBorder="1" applyAlignment="1">
      <alignment horizontal="center" vertical="center" wrapText="1"/>
    </xf>
    <xf numFmtId="0" fontId="5" fillId="0" borderId="5"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4" xfId="0" applyFont="1" applyFill="1" applyBorder="1" applyAlignment="1">
      <alignment horizontal="center" vertical="center"/>
    </xf>
    <xf numFmtId="164" fontId="7" fillId="0" borderId="0" xfId="0" applyNumberFormat="1"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2" fillId="0" borderId="30" xfId="0" applyFont="1" applyFill="1" applyBorder="1" applyAlignment="1">
      <alignment horizontal="center" vertical="center" wrapText="1"/>
    </xf>
    <xf numFmtId="20" fontId="2" fillId="3" borderId="6" xfId="0" applyNumberFormat="1" applyFont="1" applyFill="1" applyBorder="1"/>
    <xf numFmtId="20" fontId="2" fillId="3" borderId="0" xfId="0" applyNumberFormat="1" applyFont="1" applyFill="1"/>
    <xf numFmtId="164" fontId="2" fillId="3" borderId="6" xfId="0" applyNumberFormat="1" applyFont="1" applyFill="1" applyBorder="1"/>
    <xf numFmtId="20" fontId="2" fillId="4" borderId="6" xfId="0" applyNumberFormat="1" applyFont="1" applyFill="1" applyBorder="1"/>
    <xf numFmtId="164" fontId="2" fillId="4" borderId="6" xfId="0" applyNumberFormat="1" applyFont="1" applyFill="1" applyBorder="1"/>
    <xf numFmtId="20" fontId="2" fillId="5" borderId="6" xfId="0" applyNumberFormat="1" applyFont="1" applyFill="1" applyBorder="1"/>
    <xf numFmtId="20" fontId="2" fillId="3" borderId="0" xfId="0" applyNumberFormat="1" applyFont="1" applyFill="1" applyBorder="1"/>
    <xf numFmtId="20" fontId="2" fillId="5" borderId="0" xfId="0" applyNumberFormat="1" applyFont="1" applyFill="1" applyBorder="1"/>
    <xf numFmtId="0" fontId="2" fillId="0" borderId="64" xfId="0" applyFont="1" applyFill="1" applyBorder="1"/>
    <xf numFmtId="0" fontId="2" fillId="0" borderId="63" xfId="0" applyFont="1" applyFill="1" applyBorder="1"/>
    <xf numFmtId="0" fontId="2" fillId="0" borderId="57" xfId="0" applyFont="1" applyFill="1" applyBorder="1"/>
    <xf numFmtId="20" fontId="2" fillId="3" borderId="43" xfId="0" applyNumberFormat="1" applyFont="1" applyFill="1" applyBorder="1"/>
    <xf numFmtId="2" fontId="19" fillId="0" borderId="30" xfId="0" applyNumberFormat="1" applyFont="1" applyFill="1" applyBorder="1" applyAlignment="1">
      <alignment horizontal="center"/>
    </xf>
    <xf numFmtId="20" fontId="23" fillId="0" borderId="62" xfId="0" applyNumberFormat="1" applyFont="1" applyFill="1" applyBorder="1" applyAlignment="1">
      <alignment horizontal="center"/>
    </xf>
    <xf numFmtId="20" fontId="23" fillId="6" borderId="6" xfId="0" applyNumberFormat="1" applyFont="1" applyFill="1" applyBorder="1" applyAlignment="1">
      <alignment horizontal="center" vertical="center"/>
    </xf>
    <xf numFmtId="20" fontId="23" fillId="6" borderId="6" xfId="0" applyNumberFormat="1" applyFont="1" applyFill="1" applyBorder="1" applyAlignment="1">
      <alignment horizontal="center"/>
    </xf>
    <xf numFmtId="20" fontId="23" fillId="7" borderId="6" xfId="0" applyNumberFormat="1" applyFont="1" applyFill="1" applyBorder="1" applyAlignment="1">
      <alignment horizontal="center"/>
    </xf>
    <xf numFmtId="0" fontId="5" fillId="0" borderId="5" xfId="0" applyFont="1" applyFill="1" applyBorder="1" applyAlignment="1">
      <alignment horizontal="center" vertical="center"/>
    </xf>
    <xf numFmtId="0" fontId="5" fillId="0" borderId="0" xfId="0" applyFont="1" applyFill="1" applyBorder="1" applyAlignment="1">
      <alignment horizontal="center" vertical="center"/>
    </xf>
    <xf numFmtId="0" fontId="2" fillId="3" borderId="6" xfId="0" applyFont="1" applyFill="1" applyBorder="1" applyAlignment="1">
      <alignment horizontal="center"/>
    </xf>
    <xf numFmtId="20" fontId="2" fillId="3" borderId="6" xfId="0" applyNumberFormat="1" applyFont="1" applyFill="1" applyBorder="1" applyAlignment="1">
      <alignment horizontal="center"/>
    </xf>
    <xf numFmtId="20" fontId="2" fillId="5" borderId="6" xfId="0" applyNumberFormat="1" applyFont="1" applyFill="1" applyBorder="1" applyAlignment="1">
      <alignment horizontal="center"/>
    </xf>
    <xf numFmtId="20" fontId="2" fillId="7" borderId="6" xfId="0" applyNumberFormat="1" applyFont="1" applyFill="1" applyBorder="1" applyAlignment="1">
      <alignment horizontal="center"/>
    </xf>
    <xf numFmtId="2" fontId="2" fillId="7" borderId="6" xfId="0" applyNumberFormat="1" applyFont="1" applyFill="1" applyBorder="1" applyAlignment="1">
      <alignment horizontal="center"/>
    </xf>
    <xf numFmtId="0" fontId="2" fillId="7" borderId="0" xfId="0" applyFont="1" applyFill="1"/>
    <xf numFmtId="20" fontId="2" fillId="10" borderId="6" xfId="0" applyNumberFormat="1" applyFont="1" applyFill="1" applyBorder="1" applyAlignment="1">
      <alignment horizontal="center"/>
    </xf>
    <xf numFmtId="0" fontId="2" fillId="10" borderId="0" xfId="0" applyFont="1" applyFill="1"/>
    <xf numFmtId="0" fontId="2" fillId="7" borderId="37" xfId="0" applyFont="1" applyFill="1" applyBorder="1"/>
    <xf numFmtId="0" fontId="2" fillId="7" borderId="0" xfId="0" applyFont="1" applyFill="1" applyBorder="1"/>
    <xf numFmtId="164" fontId="7" fillId="7" borderId="17" xfId="0" applyNumberFormat="1" applyFont="1" applyFill="1" applyBorder="1" applyAlignment="1" applyProtection="1">
      <alignment horizontal="center" vertical="center"/>
    </xf>
    <xf numFmtId="164" fontId="7" fillId="7" borderId="12" xfId="0" applyNumberFormat="1" applyFont="1" applyFill="1" applyBorder="1" applyAlignment="1" applyProtection="1">
      <alignment horizontal="center" vertical="center"/>
    </xf>
    <xf numFmtId="164" fontId="7" fillId="7" borderId="43" xfId="0" applyNumberFormat="1" applyFont="1" applyFill="1" applyBorder="1" applyAlignment="1" applyProtection="1">
      <alignment horizontal="center" vertical="center"/>
    </xf>
    <xf numFmtId="20" fontId="2" fillId="7" borderId="0" xfId="0" applyNumberFormat="1" applyFont="1" applyFill="1"/>
    <xf numFmtId="20" fontId="2" fillId="7" borderId="43" xfId="0" applyNumberFormat="1" applyFont="1" applyFill="1" applyBorder="1"/>
    <xf numFmtId="0" fontId="2" fillId="7" borderId="8" xfId="0" applyFont="1" applyFill="1" applyBorder="1"/>
    <xf numFmtId="0" fontId="6" fillId="7" borderId="25" xfId="0" applyFont="1" applyFill="1" applyBorder="1" applyAlignment="1">
      <alignment horizontal="center" vertical="center"/>
    </xf>
    <xf numFmtId="20" fontId="2" fillId="7" borderId="0" xfId="0" applyNumberFormat="1" applyFont="1" applyFill="1" applyAlignment="1">
      <alignment horizontal="center"/>
    </xf>
    <xf numFmtId="0" fontId="2" fillId="7" borderId="6" xfId="0" applyFont="1" applyFill="1" applyBorder="1" applyAlignment="1">
      <alignment horizontal="center"/>
    </xf>
    <xf numFmtId="0" fontId="2" fillId="7" borderId="0" xfId="0" applyFont="1" applyFill="1" applyAlignment="1">
      <alignment horizontal="center"/>
    </xf>
    <xf numFmtId="0" fontId="9" fillId="10" borderId="28" xfId="0" applyFont="1" applyFill="1" applyBorder="1"/>
    <xf numFmtId="0" fontId="2" fillId="10" borderId="0" xfId="0" applyFont="1" applyFill="1" applyBorder="1"/>
    <xf numFmtId="164" fontId="7" fillId="10" borderId="17" xfId="0" applyNumberFormat="1" applyFont="1" applyFill="1" applyBorder="1" applyAlignment="1" applyProtection="1">
      <alignment horizontal="center" vertical="center"/>
    </xf>
    <xf numFmtId="164" fontId="7" fillId="10" borderId="12" xfId="0" applyNumberFormat="1" applyFont="1" applyFill="1" applyBorder="1" applyAlignment="1" applyProtection="1">
      <alignment horizontal="center" vertical="center"/>
    </xf>
    <xf numFmtId="20" fontId="2" fillId="10" borderId="6" xfId="0" applyNumberFormat="1" applyFont="1" applyFill="1" applyBorder="1"/>
    <xf numFmtId="20" fontId="2" fillId="10" borderId="43" xfId="0" applyNumberFormat="1" applyFont="1" applyFill="1" applyBorder="1"/>
    <xf numFmtId="164" fontId="2" fillId="10" borderId="8" xfId="0" applyNumberFormat="1" applyFont="1" applyFill="1" applyBorder="1"/>
    <xf numFmtId="20" fontId="2" fillId="10" borderId="17" xfId="0" applyNumberFormat="1" applyFont="1" applyFill="1" applyBorder="1" applyAlignment="1">
      <alignment horizontal="center"/>
    </xf>
    <xf numFmtId="0" fontId="2" fillId="10" borderId="28" xfId="0" applyFont="1" applyFill="1" applyBorder="1"/>
    <xf numFmtId="0" fontId="6" fillId="10" borderId="25" xfId="0" applyFont="1" applyFill="1" applyBorder="1" applyAlignment="1">
      <alignment horizontal="center" vertical="center"/>
    </xf>
    <xf numFmtId="0" fontId="2" fillId="10" borderId="8" xfId="0" applyFont="1" applyFill="1" applyBorder="1"/>
    <xf numFmtId="20" fontId="2" fillId="10" borderId="41" xfId="0" applyNumberFormat="1" applyFont="1" applyFill="1" applyBorder="1"/>
    <xf numFmtId="2" fontId="2" fillId="10" borderId="8" xfId="0" applyNumberFormat="1" applyFont="1" applyFill="1" applyBorder="1"/>
    <xf numFmtId="0" fontId="6" fillId="10" borderId="26" xfId="0" applyFont="1" applyFill="1" applyBorder="1" applyAlignment="1">
      <alignment horizontal="center" vertical="center"/>
    </xf>
    <xf numFmtId="0" fontId="7" fillId="10" borderId="6" xfId="0" applyFont="1" applyFill="1" applyBorder="1" applyAlignment="1" applyProtection="1">
      <alignment horizontal="center" vertical="center" wrapText="1"/>
    </xf>
    <xf numFmtId="20" fontId="2" fillId="10" borderId="40" xfId="0" applyNumberFormat="1" applyFont="1" applyFill="1" applyBorder="1"/>
    <xf numFmtId="20" fontId="2" fillId="0" borderId="6" xfId="0" applyNumberFormat="1" applyFont="1" applyBorder="1" applyAlignment="1">
      <alignment horizontal="center"/>
    </xf>
    <xf numFmtId="0" fontId="33" fillId="0" borderId="0" xfId="0" applyFont="1" applyFill="1" applyBorder="1"/>
    <xf numFmtId="0" fontId="2" fillId="9" borderId="0" xfId="0" applyFont="1" applyFill="1"/>
    <xf numFmtId="0" fontId="2" fillId="9" borderId="5" xfId="0" applyFont="1" applyFill="1" applyBorder="1"/>
    <xf numFmtId="0" fontId="2" fillId="9" borderId="0" xfId="0" applyFont="1" applyFill="1" applyBorder="1"/>
    <xf numFmtId="20" fontId="2" fillId="9" borderId="0" xfId="0" applyNumberFormat="1" applyFont="1" applyFill="1" applyBorder="1" applyAlignment="1">
      <alignment horizontal="right"/>
    </xf>
    <xf numFmtId="20" fontId="2" fillId="9" borderId="0" xfId="0" applyNumberFormat="1" applyFont="1" applyFill="1" applyBorder="1"/>
    <xf numFmtId="0" fontId="2" fillId="9" borderId="4" xfId="0" applyFont="1" applyFill="1" applyBorder="1"/>
    <xf numFmtId="20" fontId="2" fillId="11" borderId="6" xfId="0" applyNumberFormat="1" applyFont="1" applyFill="1" applyBorder="1"/>
    <xf numFmtId="0" fontId="2" fillId="11" borderId="0" xfId="0" applyFont="1" applyFill="1" applyBorder="1"/>
    <xf numFmtId="20" fontId="2" fillId="11" borderId="0" xfId="0" applyNumberFormat="1" applyFont="1" applyFill="1" applyBorder="1"/>
    <xf numFmtId="20" fontId="2" fillId="9" borderId="0" xfId="0" applyNumberFormat="1" applyFont="1" applyFill="1"/>
    <xf numFmtId="0" fontId="2" fillId="11" borderId="5" xfId="0" applyFont="1" applyFill="1" applyBorder="1"/>
    <xf numFmtId="20" fontId="2" fillId="11" borderId="0" xfId="0" applyNumberFormat="1" applyFont="1" applyFill="1"/>
    <xf numFmtId="0" fontId="2" fillId="11" borderId="4" xfId="0" applyFont="1" applyFill="1" applyBorder="1"/>
    <xf numFmtId="0" fontId="2" fillId="11" borderId="0" xfId="0" applyFont="1" applyFill="1"/>
    <xf numFmtId="20" fontId="2" fillId="11" borderId="43" xfId="0" applyNumberFormat="1" applyFont="1" applyFill="1" applyBorder="1" applyAlignment="1"/>
    <xf numFmtId="20" fontId="2" fillId="11" borderId="6" xfId="0" applyNumberFormat="1" applyFont="1" applyFill="1" applyBorder="1" applyAlignment="1">
      <alignment horizontal="center"/>
    </xf>
    <xf numFmtId="20" fontId="2" fillId="11" borderId="30" xfId="0" applyNumberFormat="1" applyFont="1" applyFill="1" applyBorder="1" applyAlignment="1">
      <alignment horizontal="center"/>
    </xf>
    <xf numFmtId="20" fontId="2" fillId="11" borderId="6" xfId="0" applyNumberFormat="1" applyFont="1" applyFill="1" applyBorder="1" applyAlignment="1">
      <alignment horizontal="center" vertical="center"/>
    </xf>
    <xf numFmtId="0" fontId="5" fillId="0" borderId="0" xfId="0" applyFont="1" applyFill="1" applyBorder="1" applyAlignment="1">
      <alignment horizontal="center" vertical="center"/>
    </xf>
    <xf numFmtId="20" fontId="2" fillId="0" borderId="6" xfId="0" applyNumberFormat="1" applyFont="1" applyBorder="1"/>
    <xf numFmtId="0" fontId="7" fillId="0" borderId="6" xfId="0" applyFont="1" applyBorder="1" applyAlignment="1">
      <alignment horizontal="center" vertical="center" wrapText="1"/>
    </xf>
    <xf numFmtId="0" fontId="7" fillId="0" borderId="20" xfId="0" applyFont="1" applyBorder="1" applyAlignment="1">
      <alignment horizontal="center" vertical="center" wrapText="1"/>
    </xf>
    <xf numFmtId="0" fontId="7" fillId="8" borderId="20" xfId="0" applyFont="1" applyFill="1" applyBorder="1" applyAlignment="1">
      <alignment horizontal="center" vertical="center" wrapText="1"/>
    </xf>
    <xf numFmtId="0" fontId="7" fillId="0" borderId="25" xfId="0" applyFont="1" applyBorder="1" applyAlignment="1">
      <alignment horizontal="center" vertical="center" wrapText="1"/>
    </xf>
    <xf numFmtId="0" fontId="2" fillId="0" borderId="13" xfId="0" applyFont="1" applyBorder="1" applyAlignment="1">
      <alignment horizontal="center" vertical="center" wrapText="1"/>
    </xf>
    <xf numFmtId="0" fontId="7" fillId="0" borderId="13" xfId="0" applyFont="1" applyBorder="1" applyAlignment="1">
      <alignment horizontal="center" vertical="center" wrapText="1"/>
    </xf>
    <xf numFmtId="0" fontId="6" fillId="0" borderId="9" xfId="0" applyFont="1" applyBorder="1" applyAlignment="1">
      <alignment horizontal="center" vertical="center" wrapText="1"/>
    </xf>
    <xf numFmtId="0" fontId="6" fillId="0" borderId="42" xfId="0" applyFont="1" applyBorder="1" applyAlignment="1">
      <alignment horizontal="center" vertical="center" wrapText="1"/>
    </xf>
    <xf numFmtId="0" fontId="2" fillId="0" borderId="0" xfId="0" applyFont="1" applyAlignment="1">
      <alignment wrapText="1"/>
    </xf>
    <xf numFmtId="0" fontId="7" fillId="0" borderId="9"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1" xfId="0" applyFont="1" applyBorder="1" applyAlignment="1">
      <alignment horizontal="center" vertical="center" wrapText="1"/>
    </xf>
    <xf numFmtId="0" fontId="6" fillId="0" borderId="26"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17" xfId="0" applyFont="1" applyFill="1" applyBorder="1" applyAlignment="1">
      <alignment horizontal="center" vertical="center"/>
    </xf>
    <xf numFmtId="0" fontId="7" fillId="0" borderId="20"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2" fillId="0" borderId="29" xfId="0" applyFont="1" applyBorder="1"/>
    <xf numFmtId="0" fontId="9" fillId="0" borderId="28" xfId="0" applyFont="1" applyBorder="1"/>
    <xf numFmtId="0" fontId="2" fillId="0" borderId="28" xfId="0" applyFont="1" applyBorder="1"/>
    <xf numFmtId="0" fontId="2" fillId="0" borderId="27" xfId="0" applyFont="1" applyBorder="1"/>
    <xf numFmtId="0" fontId="2" fillId="0" borderId="0" xfId="0" applyFont="1"/>
    <xf numFmtId="0" fontId="2" fillId="0" borderId="5" xfId="0" applyFont="1" applyBorder="1"/>
    <xf numFmtId="0" fontId="2" fillId="0" borderId="4" xfId="0" applyFont="1" applyBorder="1"/>
    <xf numFmtId="0" fontId="6" fillId="0" borderId="26" xfId="0" applyFont="1" applyBorder="1" applyAlignment="1">
      <alignment horizontal="center" vertical="center"/>
    </xf>
    <xf numFmtId="0" fontId="6" fillId="0" borderId="32" xfId="0" applyFont="1" applyBorder="1" applyAlignment="1">
      <alignment horizontal="center" vertical="center"/>
    </xf>
    <xf numFmtId="0" fontId="8" fillId="0" borderId="9" xfId="0" applyFont="1" applyBorder="1" applyAlignment="1">
      <alignment horizontal="center" vertical="center" wrapText="1"/>
    </xf>
    <xf numFmtId="0" fontId="8" fillId="0" borderId="17" xfId="0" applyFont="1" applyBorder="1" applyAlignment="1">
      <alignment horizontal="center" vertical="center"/>
    </xf>
    <xf numFmtId="164" fontId="7" fillId="0" borderId="17" xfId="0" applyNumberFormat="1" applyFont="1" applyBorder="1" applyAlignment="1">
      <alignment horizontal="center" vertical="center"/>
    </xf>
    <xf numFmtId="164" fontId="7" fillId="0" borderId="18" xfId="0" applyNumberFormat="1" applyFont="1" applyBorder="1" applyAlignment="1">
      <alignment horizontal="center" vertical="center"/>
    </xf>
    <xf numFmtId="164" fontId="7" fillId="0" borderId="31" xfId="0" applyNumberFormat="1" applyFont="1" applyBorder="1" applyAlignment="1">
      <alignment horizontal="center" vertical="center"/>
    </xf>
    <xf numFmtId="0" fontId="8" fillId="0" borderId="13" xfId="0" applyFont="1" applyBorder="1" applyAlignment="1">
      <alignment horizontal="center" vertical="center" wrapText="1"/>
    </xf>
    <xf numFmtId="164" fontId="7" fillId="0" borderId="12" xfId="0" applyNumberFormat="1" applyFont="1" applyBorder="1" applyAlignment="1">
      <alignment horizontal="center" vertical="center"/>
    </xf>
    <xf numFmtId="0" fontId="2" fillId="0" borderId="6" xfId="0" applyFont="1" applyBorder="1"/>
    <xf numFmtId="20" fontId="0" fillId="0" borderId="6" xfId="0" applyNumberFormat="1" applyBorder="1"/>
    <xf numFmtId="0" fontId="2" fillId="0" borderId="6" xfId="0" applyFont="1" applyBorder="1" applyAlignment="1">
      <alignment horizontal="center"/>
    </xf>
    <xf numFmtId="2" fontId="2" fillId="0" borderId="6" xfId="0" applyNumberFormat="1" applyFont="1" applyBorder="1" applyAlignment="1">
      <alignment horizontal="center"/>
    </xf>
    <xf numFmtId="20" fontId="2" fillId="0" borderId="0" xfId="0" applyNumberFormat="1" applyFont="1"/>
    <xf numFmtId="0" fontId="2" fillId="0" borderId="5" xfId="0" applyFont="1" applyBorder="1" applyAlignment="1">
      <alignment horizontal="center"/>
    </xf>
    <xf numFmtId="0" fontId="2" fillId="0" borderId="2" xfId="0" applyFont="1" applyBorder="1"/>
    <xf numFmtId="2" fontId="2" fillId="0" borderId="2" xfId="0" applyNumberFormat="1" applyFont="1" applyBorder="1"/>
    <xf numFmtId="0" fontId="2" fillId="0" borderId="3" xfId="0" applyFont="1" applyBorder="1"/>
    <xf numFmtId="0" fontId="2" fillId="0" borderId="1" xfId="0" applyFont="1" applyBorder="1"/>
    <xf numFmtId="0" fontId="2" fillId="0" borderId="0" xfId="0" applyFont="1" applyAlignment="1">
      <alignment horizontal="center"/>
    </xf>
    <xf numFmtId="0" fontId="6" fillId="0" borderId="25" xfId="0" applyFont="1" applyBorder="1" applyAlignment="1">
      <alignment horizontal="center" vertical="center"/>
    </xf>
    <xf numFmtId="20" fontId="2" fillId="0" borderId="4" xfId="0" applyNumberFormat="1" applyFont="1" applyBorder="1"/>
    <xf numFmtId="20" fontId="2" fillId="0" borderId="43" xfId="0" applyNumberFormat="1" applyFont="1" applyBorder="1"/>
    <xf numFmtId="20" fontId="2" fillId="0" borderId="17" xfId="0" applyNumberFormat="1" applyFont="1" applyBorder="1" applyAlignment="1">
      <alignment horizontal="center"/>
    </xf>
    <xf numFmtId="2" fontId="2" fillId="0" borderId="17" xfId="0" applyNumberFormat="1" applyFont="1" applyBorder="1" applyAlignment="1">
      <alignment horizontal="center"/>
    </xf>
    <xf numFmtId="0" fontId="2" fillId="0" borderId="62" xfId="0" applyFont="1" applyBorder="1" applyAlignment="1">
      <alignment horizontal="center"/>
    </xf>
    <xf numFmtId="20" fontId="2" fillId="0" borderId="0" xfId="0" applyNumberFormat="1" applyFont="1" applyAlignment="1">
      <alignment horizontal="center"/>
    </xf>
    <xf numFmtId="0" fontId="2" fillId="0" borderId="34" xfId="0" applyFont="1" applyBorder="1" applyAlignment="1">
      <alignment horizontal="center"/>
    </xf>
    <xf numFmtId="0" fontId="2" fillId="0" borderId="46" xfId="0" applyFont="1" applyBorder="1"/>
    <xf numFmtId="0" fontId="2" fillId="0" borderId="36" xfId="0" applyFont="1" applyBorder="1"/>
    <xf numFmtId="0" fontId="2" fillId="0" borderId="19" xfId="0" applyFont="1" applyBorder="1"/>
    <xf numFmtId="0" fontId="2" fillId="0" borderId="8" xfId="0" applyFont="1" applyBorder="1"/>
    <xf numFmtId="2" fontId="2" fillId="0" borderId="8" xfId="0" applyNumberFormat="1" applyFont="1" applyBorder="1"/>
    <xf numFmtId="164" fontId="2" fillId="0" borderId="8" xfId="0" applyNumberFormat="1" applyFont="1" applyBorder="1"/>
    <xf numFmtId="0" fontId="2" fillId="0" borderId="39" xfId="0" applyFont="1" applyBorder="1"/>
    <xf numFmtId="0" fontId="2" fillId="0" borderId="30" xfId="0" applyFont="1" applyBorder="1" applyAlignment="1">
      <alignment vertical="center"/>
    </xf>
    <xf numFmtId="164" fontId="7" fillId="10" borderId="17" xfId="0" applyNumberFormat="1" applyFont="1" applyFill="1" applyBorder="1" applyAlignment="1">
      <alignment horizontal="center" vertical="center"/>
    </xf>
    <xf numFmtId="164" fontId="7" fillId="10" borderId="12" xfId="0" applyNumberFormat="1" applyFont="1" applyFill="1" applyBorder="1" applyAlignment="1">
      <alignment horizontal="center" vertical="center"/>
    </xf>
    <xf numFmtId="20" fontId="2" fillId="10" borderId="0" xfId="0" applyNumberFormat="1" applyFont="1" applyFill="1"/>
    <xf numFmtId="2" fontId="2" fillId="0" borderId="62" xfId="0" applyNumberFormat="1" applyFont="1" applyBorder="1" applyAlignment="1">
      <alignment horizontal="center"/>
    </xf>
    <xf numFmtId="2" fontId="2" fillId="0" borderId="34" xfId="0" applyNumberFormat="1" applyFont="1" applyBorder="1" applyAlignment="1">
      <alignment horizontal="center"/>
    </xf>
    <xf numFmtId="0" fontId="2" fillId="0" borderId="47" xfId="0" applyFont="1" applyBorder="1" applyAlignment="1">
      <alignment horizontal="center"/>
    </xf>
    <xf numFmtId="46" fontId="2" fillId="0" borderId="4" xfId="0" applyNumberFormat="1" applyFont="1" applyBorder="1"/>
    <xf numFmtId="0" fontId="0" fillId="0" borderId="59" xfId="0" applyBorder="1"/>
    <xf numFmtId="0" fontId="0" fillId="0" borderId="58" xfId="0" applyBorder="1"/>
    <xf numFmtId="0" fontId="0" fillId="0" borderId="64" xfId="0" applyBorder="1"/>
    <xf numFmtId="0" fontId="0" fillId="0" borderId="6" xfId="0" applyBorder="1"/>
    <xf numFmtId="164" fontId="2" fillId="0" borderId="2" xfId="0" applyNumberFormat="1" applyFont="1" applyBorder="1"/>
    <xf numFmtId="0" fontId="2" fillId="0" borderId="0" xfId="0" applyFont="1" applyBorder="1" applyAlignment="1">
      <alignment horizontal="center"/>
    </xf>
    <xf numFmtId="0" fontId="2" fillId="2" borderId="0" xfId="0" applyFont="1" applyFill="1" applyBorder="1" applyAlignment="1">
      <alignment horizontal="center"/>
    </xf>
    <xf numFmtId="0" fontId="2" fillId="0" borderId="0" xfId="0" applyFont="1" applyBorder="1"/>
    <xf numFmtId="2" fontId="2" fillId="0" borderId="0" xfId="0" applyNumberFormat="1" applyFont="1" applyBorder="1"/>
    <xf numFmtId="164" fontId="2" fillId="0" borderId="0" xfId="0" applyNumberFormat="1" applyFont="1" applyBorder="1"/>
    <xf numFmtId="164" fontId="2" fillId="10" borderId="0" xfId="0" applyNumberFormat="1" applyFont="1" applyFill="1" applyBorder="1"/>
    <xf numFmtId="0" fontId="24" fillId="0" borderId="0" xfId="0" applyFont="1" applyFill="1"/>
    <xf numFmtId="0" fontId="24" fillId="0" borderId="29" xfId="0" applyFont="1" applyFill="1" applyBorder="1"/>
    <xf numFmtId="0" fontId="25" fillId="0" borderId="28" xfId="0" applyFont="1" applyFill="1" applyBorder="1"/>
    <xf numFmtId="0" fontId="24" fillId="0" borderId="28" xfId="0" applyFont="1" applyFill="1" applyBorder="1"/>
    <xf numFmtId="0" fontId="24" fillId="0" borderId="27" xfId="0" applyFont="1" applyFill="1" applyBorder="1"/>
    <xf numFmtId="0" fontId="24" fillId="0" borderId="5" xfId="0" applyFont="1" applyFill="1" applyBorder="1"/>
    <xf numFmtId="0" fontId="24" fillId="0" borderId="4" xfId="0" applyFont="1" applyFill="1" applyBorder="1"/>
    <xf numFmtId="0" fontId="26" fillId="0" borderId="53" xfId="0" applyFont="1" applyFill="1" applyBorder="1" applyAlignment="1">
      <alignment horizontal="center" vertical="center"/>
    </xf>
    <xf numFmtId="0" fontId="26" fillId="0" borderId="28" xfId="0" applyFont="1" applyFill="1" applyBorder="1" applyAlignment="1">
      <alignment horizontal="center" vertical="center"/>
    </xf>
    <xf numFmtId="0" fontId="24" fillId="0" borderId="20" xfId="0" applyFont="1" applyFill="1" applyBorder="1" applyAlignment="1">
      <alignment horizontal="center" vertical="center" wrapText="1"/>
    </xf>
    <xf numFmtId="0" fontId="24" fillId="0" borderId="25" xfId="0" applyFont="1" applyFill="1" applyBorder="1" applyAlignment="1">
      <alignment horizontal="center" vertical="center" wrapText="1"/>
    </xf>
    <xf numFmtId="0" fontId="27" fillId="0" borderId="17" xfId="0" applyFont="1" applyFill="1" applyBorder="1" applyAlignment="1">
      <alignment horizontal="center" vertical="center"/>
    </xf>
    <xf numFmtId="164" fontId="24" fillId="0" borderId="17" xfId="0" applyNumberFormat="1" applyFont="1" applyFill="1" applyBorder="1" applyAlignment="1">
      <alignment horizontal="center" vertical="center"/>
    </xf>
    <xf numFmtId="164" fontId="24" fillId="0" borderId="18" xfId="0" applyNumberFormat="1" applyFont="1" applyFill="1" applyBorder="1" applyAlignment="1">
      <alignment horizontal="center" vertical="center"/>
    </xf>
    <xf numFmtId="0" fontId="27" fillId="0" borderId="41" xfId="0" applyFont="1" applyFill="1" applyBorder="1" applyAlignment="1">
      <alignment horizontal="center" vertical="center" wrapText="1"/>
    </xf>
    <xf numFmtId="164" fontId="24" fillId="0" borderId="43" xfId="0" applyNumberFormat="1" applyFont="1" applyFill="1" applyBorder="1" applyAlignment="1">
      <alignment horizontal="center" vertical="center"/>
    </xf>
    <xf numFmtId="20" fontId="24" fillId="0" borderId="8" xfId="0" applyNumberFormat="1" applyFont="1" applyFill="1" applyBorder="1"/>
    <xf numFmtId="20" fontId="24" fillId="0" borderId="39" xfId="0" applyNumberFormat="1" applyFont="1" applyFill="1" applyBorder="1"/>
    <xf numFmtId="20" fontId="24" fillId="0" borderId="4" xfId="0" applyNumberFormat="1" applyFont="1" applyFill="1" applyBorder="1"/>
    <xf numFmtId="20" fontId="24" fillId="0" borderId="0" xfId="0" applyNumberFormat="1" applyFont="1" applyFill="1"/>
    <xf numFmtId="20" fontId="24" fillId="0" borderId="6" xfId="0" applyNumberFormat="1" applyFont="1" applyFill="1" applyBorder="1"/>
    <xf numFmtId="0" fontId="24" fillId="0" borderId="0" xfId="0" applyFont="1" applyFill="1" applyAlignment="1">
      <alignment horizontal="center"/>
    </xf>
    <xf numFmtId="20" fontId="32" fillId="0" borderId="6" xfId="0" applyNumberFormat="1" applyFont="1" applyFill="1" applyBorder="1" applyAlignment="1">
      <alignment horizontal="center"/>
    </xf>
    <xf numFmtId="20" fontId="31" fillId="0" borderId="6" xfId="0" applyNumberFormat="1" applyFont="1" applyFill="1" applyBorder="1" applyAlignment="1">
      <alignment horizontal="center"/>
    </xf>
    <xf numFmtId="2" fontId="31" fillId="0" borderId="6" xfId="0" applyNumberFormat="1" applyFont="1" applyFill="1" applyBorder="1" applyAlignment="1">
      <alignment horizontal="center"/>
    </xf>
    <xf numFmtId="0" fontId="31" fillId="0" borderId="6" xfId="0" applyFont="1" applyFill="1" applyBorder="1" applyAlignment="1">
      <alignment horizontal="center"/>
    </xf>
    <xf numFmtId="20" fontId="24" fillId="0" borderId="0" xfId="0" applyNumberFormat="1" applyFont="1" applyFill="1" applyAlignment="1">
      <alignment horizontal="center"/>
    </xf>
    <xf numFmtId="0" fontId="24" fillId="0" borderId="3" xfId="0" applyFont="1" applyFill="1" applyBorder="1"/>
    <xf numFmtId="0" fontId="24" fillId="0" borderId="2" xfId="0" applyFont="1" applyFill="1" applyBorder="1"/>
    <xf numFmtId="2" fontId="24" fillId="0" borderId="2" xfId="0" applyNumberFormat="1" applyFont="1" applyFill="1" applyBorder="1"/>
    <xf numFmtId="164" fontId="24" fillId="0" borderId="2" xfId="0" applyNumberFormat="1" applyFont="1" applyFill="1" applyBorder="1"/>
    <xf numFmtId="0" fontId="24" fillId="0" borderId="1" xfId="0" applyFont="1" applyFill="1" applyBorder="1"/>
    <xf numFmtId="0" fontId="6" fillId="0" borderId="37" xfId="0" applyFont="1" applyFill="1" applyBorder="1" applyAlignment="1">
      <alignment horizontal="center" vertical="center"/>
    </xf>
    <xf numFmtId="164" fontId="7" fillId="0" borderId="17" xfId="0" applyNumberFormat="1" applyFont="1" applyFill="1" applyBorder="1" applyAlignment="1">
      <alignment horizontal="center" vertical="center"/>
    </xf>
    <xf numFmtId="164" fontId="7" fillId="0" borderId="18" xfId="0" applyNumberFormat="1" applyFont="1" applyFill="1" applyBorder="1" applyAlignment="1">
      <alignment horizontal="center" vertical="center"/>
    </xf>
    <xf numFmtId="164" fontId="7" fillId="0" borderId="43" xfId="0" applyNumberFormat="1" applyFont="1" applyFill="1" applyBorder="1" applyAlignment="1">
      <alignment horizontal="center" vertical="center"/>
    </xf>
    <xf numFmtId="20" fontId="2" fillId="0" borderId="8" xfId="0" applyNumberFormat="1" applyFont="1" applyFill="1" applyBorder="1"/>
    <xf numFmtId="20" fontId="2" fillId="0" borderId="39" xfId="0" applyNumberFormat="1" applyFont="1" applyFill="1" applyBorder="1"/>
    <xf numFmtId="0" fontId="2" fillId="0" borderId="17" xfId="0" applyFont="1" applyFill="1" applyBorder="1" applyAlignment="1">
      <alignment horizontal="center"/>
    </xf>
    <xf numFmtId="20" fontId="2" fillId="3" borderId="17" xfId="0" applyNumberFormat="1" applyFont="1" applyFill="1" applyBorder="1" applyAlignment="1">
      <alignment horizontal="center"/>
    </xf>
    <xf numFmtId="20" fontId="2" fillId="3" borderId="30" xfId="0" applyNumberFormat="1" applyFont="1" applyFill="1" applyBorder="1" applyAlignment="1">
      <alignment horizontal="center"/>
    </xf>
    <xf numFmtId="0" fontId="6" fillId="0" borderId="26"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26" xfId="0" applyFont="1" applyFill="1" applyBorder="1" applyAlignment="1">
      <alignment horizontal="center" vertical="center"/>
    </xf>
    <xf numFmtId="0" fontId="5" fillId="0" borderId="0" xfId="0" applyFont="1" applyFill="1" applyBorder="1" applyAlignment="1">
      <alignment horizontal="center" vertical="center"/>
    </xf>
    <xf numFmtId="2" fontId="2" fillId="0" borderId="2" xfId="0" applyNumberFormat="1" applyFont="1" applyFill="1" applyBorder="1" applyAlignment="1">
      <alignment horizontal="center"/>
    </xf>
    <xf numFmtId="2" fontId="12" fillId="0" borderId="6" xfId="0" applyNumberFormat="1" applyFont="1" applyFill="1" applyBorder="1" applyAlignment="1">
      <alignment horizontal="center" vertical="center"/>
    </xf>
    <xf numFmtId="2" fontId="2" fillId="0" borderId="29" xfId="0" applyNumberFormat="1" applyFont="1" applyFill="1" applyBorder="1" applyAlignment="1">
      <alignment horizontal="center"/>
    </xf>
    <xf numFmtId="0" fontId="5" fillId="0" borderId="6" xfId="0" applyFont="1" applyFill="1" applyBorder="1" applyAlignment="1">
      <alignment horizontal="center" vertical="center"/>
    </xf>
    <xf numFmtId="0" fontId="6" fillId="0" borderId="6" xfId="0" applyFont="1" applyFill="1" applyBorder="1" applyAlignment="1">
      <alignment horizontal="center" vertical="center" wrapText="1"/>
    </xf>
    <xf numFmtId="0" fontId="7" fillId="0" borderId="6" xfId="0" applyFont="1" applyBorder="1" applyAlignment="1">
      <alignment horizontal="center" vertical="center"/>
    </xf>
    <xf numFmtId="164" fontId="7" fillId="0" borderId="6" xfId="0" applyNumberFormat="1" applyFont="1" applyFill="1" applyBorder="1" applyAlignment="1" applyProtection="1">
      <alignment horizontal="center" vertical="center" wrapText="1"/>
    </xf>
    <xf numFmtId="0" fontId="6" fillId="0" borderId="6" xfId="0" applyFont="1" applyFill="1" applyBorder="1" applyAlignment="1">
      <alignment horizontal="center" vertical="center"/>
    </xf>
    <xf numFmtId="0" fontId="5" fillId="0" borderId="44" xfId="0" applyFont="1" applyFill="1" applyBorder="1" applyAlignment="1">
      <alignment horizontal="center" vertical="center"/>
    </xf>
    <xf numFmtId="0" fontId="5" fillId="0" borderId="48" xfId="0" applyFont="1" applyFill="1" applyBorder="1" applyAlignment="1">
      <alignment horizontal="center" vertical="center"/>
    </xf>
    <xf numFmtId="0" fontId="5" fillId="0" borderId="47"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39" xfId="0" applyFont="1" applyFill="1" applyBorder="1" applyAlignment="1">
      <alignment horizontal="center" vertical="center"/>
    </xf>
    <xf numFmtId="0" fontId="6" fillId="0" borderId="16"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7" fillId="0" borderId="33" xfId="0" applyFont="1" applyBorder="1" applyAlignment="1">
      <alignment horizontal="center" vertical="center"/>
    </xf>
    <xf numFmtId="0" fontId="7" fillId="0" borderId="21" xfId="0" applyFont="1" applyBorder="1" applyAlignment="1">
      <alignment horizontal="center" vertical="center"/>
    </xf>
    <xf numFmtId="164" fontId="7" fillId="0" borderId="16" xfId="0" applyNumberFormat="1" applyFont="1" applyFill="1" applyBorder="1" applyAlignment="1" applyProtection="1">
      <alignment horizontal="center" vertical="center" wrapText="1"/>
    </xf>
    <xf numFmtId="164" fontId="7" fillId="0" borderId="11" xfId="0" applyNumberFormat="1" applyFont="1" applyFill="1" applyBorder="1" applyAlignment="1" applyProtection="1">
      <alignment horizontal="center" vertical="center" wrapText="1"/>
    </xf>
    <xf numFmtId="0" fontId="6" fillId="0" borderId="33"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24"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32" xfId="0" applyFont="1" applyFill="1" applyBorder="1" applyAlignment="1">
      <alignment horizontal="center" vertical="center"/>
    </xf>
    <xf numFmtId="0" fontId="5" fillId="0" borderId="58" xfId="0" applyFont="1" applyFill="1" applyBorder="1" applyAlignment="1">
      <alignment horizontal="center" vertical="center"/>
    </xf>
    <xf numFmtId="0" fontId="5" fillId="0" borderId="34" xfId="0" applyFont="1" applyFill="1" applyBorder="1" applyAlignment="1">
      <alignment horizontal="center" vertical="center"/>
    </xf>
    <xf numFmtId="0" fontId="6" fillId="0" borderId="21" xfId="0" applyFont="1" applyFill="1" applyBorder="1" applyAlignment="1">
      <alignment horizontal="center" vertical="center"/>
    </xf>
    <xf numFmtId="164" fontId="7" fillId="0" borderId="15" xfId="0" applyNumberFormat="1" applyFont="1" applyFill="1" applyBorder="1" applyAlignment="1" applyProtection="1">
      <alignment horizontal="center" vertical="center" wrapText="1"/>
    </xf>
    <xf numFmtId="0" fontId="6" fillId="0" borderId="22" xfId="0" applyFont="1" applyFill="1" applyBorder="1" applyAlignment="1">
      <alignment horizontal="center" vertical="center"/>
    </xf>
    <xf numFmtId="0" fontId="9" fillId="0" borderId="0" xfId="0" applyFont="1" applyFill="1" applyBorder="1" applyAlignment="1">
      <alignment horizontal="center"/>
    </xf>
    <xf numFmtId="0" fontId="6" fillId="0" borderId="2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7" fillId="0" borderId="22" xfId="0" applyFont="1" applyBorder="1" applyAlignment="1">
      <alignment horizontal="center" vertical="center"/>
    </xf>
    <xf numFmtId="0" fontId="5" fillId="0" borderId="9"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49" xfId="0" applyFont="1" applyFill="1" applyBorder="1" applyAlignment="1">
      <alignment horizontal="center" vertical="center"/>
    </xf>
    <xf numFmtId="0" fontId="6" fillId="0" borderId="45"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5" fillId="0" borderId="45" xfId="0" applyFont="1" applyFill="1" applyBorder="1" applyAlignment="1">
      <alignment horizontal="center" vertical="center"/>
    </xf>
    <xf numFmtId="0" fontId="5" fillId="0" borderId="12" xfId="0" applyFont="1" applyFill="1" applyBorder="1" applyAlignment="1">
      <alignment horizontal="center" vertical="center"/>
    </xf>
    <xf numFmtId="0" fontId="6" fillId="0" borderId="17" xfId="0" applyFont="1" applyFill="1" applyBorder="1" applyAlignment="1">
      <alignment horizontal="center" vertical="center"/>
    </xf>
    <xf numFmtId="0" fontId="6" fillId="0" borderId="17" xfId="0" applyFont="1" applyFill="1" applyBorder="1" applyAlignment="1">
      <alignment horizontal="center" vertical="center" wrapText="1"/>
    </xf>
    <xf numFmtId="0" fontId="6" fillId="0" borderId="43" xfId="0" applyFont="1" applyFill="1" applyBorder="1" applyAlignment="1">
      <alignment horizontal="center" vertical="center" wrapText="1"/>
    </xf>
    <xf numFmtId="164" fontId="7" fillId="0" borderId="43" xfId="0" applyNumberFormat="1" applyFont="1" applyFill="1" applyBorder="1" applyAlignment="1" applyProtection="1">
      <alignment horizontal="center" vertical="center" wrapText="1"/>
    </xf>
    <xf numFmtId="0" fontId="5" fillId="0" borderId="61" xfId="0" applyFont="1" applyFill="1" applyBorder="1" applyAlignment="1">
      <alignment horizontal="center" vertical="center"/>
    </xf>
    <xf numFmtId="0" fontId="5" fillId="0" borderId="53" xfId="0" applyFont="1" applyFill="1" applyBorder="1" applyAlignment="1">
      <alignment horizontal="center" vertical="center"/>
    </xf>
    <xf numFmtId="0" fontId="6" fillId="0" borderId="59" xfId="0" applyFont="1" applyFill="1" applyBorder="1" applyAlignment="1">
      <alignment horizontal="center" vertical="center"/>
    </xf>
    <xf numFmtId="0" fontId="6" fillId="0" borderId="62"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6" fillId="0" borderId="58" xfId="0" applyFont="1" applyFill="1" applyBorder="1" applyAlignment="1">
      <alignment horizontal="center" vertical="center"/>
    </xf>
    <xf numFmtId="0" fontId="31" fillId="0" borderId="43" xfId="0" applyFont="1" applyFill="1" applyBorder="1" applyAlignment="1">
      <alignment horizontal="center" vertical="center" wrapText="1"/>
    </xf>
    <xf numFmtId="0" fontId="31" fillId="0" borderId="3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43" xfId="0" applyFont="1" applyFill="1" applyBorder="1" applyAlignment="1">
      <alignment horizontal="center" vertical="center" wrapText="1"/>
    </xf>
    <xf numFmtId="164" fontId="24" fillId="0" borderId="6" xfId="0" applyNumberFormat="1" applyFont="1" applyFill="1" applyBorder="1" applyAlignment="1">
      <alignment horizontal="center" vertical="center" wrapText="1"/>
    </xf>
    <xf numFmtId="164" fontId="24" fillId="0" borderId="43" xfId="0" applyNumberFormat="1" applyFont="1" applyFill="1" applyBorder="1" applyAlignment="1">
      <alignment horizontal="center" vertical="center" wrapText="1"/>
    </xf>
    <xf numFmtId="0" fontId="27" fillId="0" borderId="22" xfId="0" applyFont="1" applyFill="1" applyBorder="1" applyAlignment="1">
      <alignment horizontal="center" vertical="center"/>
    </xf>
    <xf numFmtId="0" fontId="27" fillId="0" borderId="26" xfId="0" applyFont="1" applyFill="1" applyBorder="1" applyAlignment="1">
      <alignment horizontal="center" vertical="center"/>
    </xf>
    <xf numFmtId="0" fontId="27" fillId="0" borderId="21" xfId="0" applyFont="1" applyFill="1" applyBorder="1" applyAlignment="1">
      <alignment horizontal="center" vertical="center"/>
    </xf>
    <xf numFmtId="0" fontId="26" fillId="0" borderId="50" xfId="0" applyFont="1" applyFill="1" applyBorder="1" applyAlignment="1">
      <alignment horizontal="center" vertical="center"/>
    </xf>
    <xf numFmtId="0" fontId="26" fillId="0" borderId="51" xfId="0" applyFont="1" applyFill="1" applyBorder="1" applyAlignment="1">
      <alignment horizontal="center" vertical="center"/>
    </xf>
    <xf numFmtId="0" fontId="26" fillId="0" borderId="52" xfId="0" applyFont="1" applyFill="1" applyBorder="1" applyAlignment="1">
      <alignment horizontal="center" vertical="center"/>
    </xf>
    <xf numFmtId="0" fontId="26" fillId="0" borderId="54"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55"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0" borderId="56"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4" fillId="0" borderId="22" xfId="0" applyFont="1" applyFill="1" applyBorder="1" applyAlignment="1">
      <alignment horizontal="center" vertical="center"/>
    </xf>
    <xf numFmtId="0" fontId="24" fillId="0" borderId="21" xfId="0" applyFont="1" applyFill="1" applyBorder="1" applyAlignment="1">
      <alignment horizontal="center" vertical="center"/>
    </xf>
    <xf numFmtId="164" fontId="24" fillId="0" borderId="16" xfId="0" applyNumberFormat="1" applyFont="1" applyFill="1" applyBorder="1" applyAlignment="1">
      <alignment horizontal="center" vertical="center" wrapText="1"/>
    </xf>
    <xf numFmtId="164" fontId="24" fillId="0" borderId="15" xfId="0" applyNumberFormat="1"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35" xfId="0" applyFont="1" applyFill="1" applyBorder="1" applyAlignment="1">
      <alignment horizontal="center" vertical="center" wrapText="1"/>
    </xf>
    <xf numFmtId="164" fontId="7" fillId="0" borderId="6" xfId="0" applyNumberFormat="1" applyFont="1" applyFill="1" applyBorder="1" applyAlignment="1">
      <alignment horizontal="center" vertical="center" wrapText="1"/>
    </xf>
    <xf numFmtId="164" fontId="7" fillId="0" borderId="43" xfId="0" applyNumberFormat="1" applyFont="1" applyFill="1" applyBorder="1" applyAlignment="1">
      <alignment horizontal="center" vertical="center" wrapText="1"/>
    </xf>
    <xf numFmtId="164" fontId="7" fillId="0" borderId="16" xfId="0" applyNumberFormat="1" applyFont="1" applyFill="1" applyBorder="1" applyAlignment="1">
      <alignment horizontal="center" vertical="center" wrapText="1"/>
    </xf>
    <xf numFmtId="164" fontId="7" fillId="0" borderId="15" xfId="0" applyNumberFormat="1" applyFont="1" applyFill="1" applyBorder="1" applyAlignment="1">
      <alignment horizontal="center" vertical="center" wrapText="1"/>
    </xf>
    <xf numFmtId="0" fontId="5" fillId="0" borderId="22"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21" xfId="0" applyFont="1" applyFill="1" applyBorder="1" applyAlignment="1">
      <alignment horizontal="center" vertical="center"/>
    </xf>
    <xf numFmtId="0" fontId="2" fillId="0" borderId="40" xfId="0" applyFont="1" applyFill="1" applyBorder="1" applyAlignment="1">
      <alignment horizontal="center" vertical="center" wrapText="1"/>
    </xf>
    <xf numFmtId="0" fontId="5" fillId="0" borderId="33" xfId="0" applyFont="1" applyFill="1" applyBorder="1" applyAlignment="1">
      <alignment horizontal="center" vertical="center"/>
    </xf>
    <xf numFmtId="0" fontId="5" fillId="0" borderId="32" xfId="0" applyFont="1" applyFill="1" applyBorder="1" applyAlignment="1">
      <alignment horizontal="center" vertical="center"/>
    </xf>
    <xf numFmtId="0" fontId="6" fillId="0" borderId="2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0" xfId="0" applyFont="1" applyBorder="1" applyAlignment="1">
      <alignment horizontal="center" vertical="center" wrapText="1"/>
    </xf>
    <xf numFmtId="164" fontId="7" fillId="0" borderId="16" xfId="0" applyNumberFormat="1" applyFont="1" applyBorder="1" applyAlignment="1">
      <alignment horizontal="center" vertical="center" wrapText="1"/>
    </xf>
    <xf numFmtId="164" fontId="7" fillId="0" borderId="11" xfId="0" applyNumberFormat="1" applyFont="1" applyBorder="1" applyAlignment="1">
      <alignment horizontal="center" vertical="center" wrapText="1"/>
    </xf>
    <xf numFmtId="0" fontId="5" fillId="0" borderId="9" xfId="0" applyFont="1" applyBorder="1" applyAlignment="1">
      <alignment horizontal="center" vertical="center"/>
    </xf>
    <xf numFmtId="0" fontId="5" fillId="0" borderId="8" xfId="0" applyFont="1" applyBorder="1" applyAlignment="1">
      <alignment horizontal="center" vertical="center"/>
    </xf>
    <xf numFmtId="0" fontId="5" fillId="0" borderId="7" xfId="0" applyFont="1" applyBorder="1" applyAlignment="1">
      <alignment horizontal="center" vertical="center"/>
    </xf>
    <xf numFmtId="0" fontId="6" fillId="0" borderId="22" xfId="0" applyFont="1" applyBorder="1" applyAlignment="1">
      <alignment horizontal="center" vertical="center"/>
    </xf>
    <xf numFmtId="0" fontId="6" fillId="0" borderId="21" xfId="0" applyFont="1" applyBorder="1" applyAlignment="1">
      <alignment horizontal="center" vertical="center"/>
    </xf>
    <xf numFmtId="0" fontId="6" fillId="0" borderId="26" xfId="0" applyFont="1" applyBorder="1" applyAlignment="1">
      <alignment horizontal="center" vertical="center"/>
    </xf>
    <xf numFmtId="0" fontId="6" fillId="0" borderId="24"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1" xfId="0" applyFont="1" applyBorder="1" applyAlignment="1">
      <alignment horizontal="center" vertical="center" wrapText="1"/>
    </xf>
    <xf numFmtId="0" fontId="2" fillId="0" borderId="27" xfId="0" applyFont="1" applyBorder="1" applyAlignment="1">
      <alignment horizontal="center" wrapText="1"/>
    </xf>
    <xf numFmtId="0" fontId="2" fillId="0" borderId="1" xfId="0" applyFont="1" applyBorder="1" applyAlignment="1">
      <alignment horizontal="center" wrapText="1"/>
    </xf>
    <xf numFmtId="0" fontId="2" fillId="0" borderId="27" xfId="0" applyFont="1" applyBorder="1" applyAlignment="1">
      <alignment horizontal="center" vertical="center" wrapText="1"/>
    </xf>
    <xf numFmtId="0" fontId="2" fillId="0" borderId="1" xfId="0" applyFont="1" applyBorder="1" applyAlignment="1">
      <alignment horizontal="center" vertical="center" wrapText="1"/>
    </xf>
    <xf numFmtId="0" fontId="6" fillId="0" borderId="22"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15" fillId="0" borderId="38" xfId="0" applyFont="1" applyBorder="1" applyAlignment="1">
      <alignment horizontal="center" vertical="center" wrapText="1"/>
    </xf>
    <xf numFmtId="0" fontId="15" fillId="0" borderId="21" xfId="0" applyFont="1" applyBorder="1" applyAlignment="1">
      <alignment horizontal="center" vertical="center" wrapText="1"/>
    </xf>
    <xf numFmtId="0" fontId="5" fillId="0" borderId="20" xfId="0" applyFont="1" applyFill="1" applyBorder="1" applyAlignment="1">
      <alignment horizontal="center" vertical="center"/>
    </xf>
    <xf numFmtId="0" fontId="5" fillId="0" borderId="5" xfId="0" applyFont="1" applyBorder="1" applyAlignment="1">
      <alignment horizontal="center"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6" fillId="0" borderId="33" xfId="0" applyFont="1" applyBorder="1" applyAlignment="1">
      <alignment horizontal="center" vertical="center"/>
    </xf>
    <xf numFmtId="0" fontId="5" fillId="0" borderId="5"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4" xfId="0" applyFont="1" applyFill="1" applyBorder="1" applyAlignment="1">
      <alignment horizontal="center" vertical="center"/>
    </xf>
    <xf numFmtId="0" fontId="7" fillId="0" borderId="38" xfId="0" applyFont="1" applyBorder="1" applyAlignment="1">
      <alignment horizontal="center" vertical="center" wrapText="1"/>
    </xf>
    <xf numFmtId="0" fontId="7" fillId="0" borderId="21" xfId="0" applyFont="1" applyBorder="1" applyAlignment="1">
      <alignment horizontal="center" vertical="center" wrapText="1"/>
    </xf>
    <xf numFmtId="164" fontId="19" fillId="0" borderId="16" xfId="0" applyNumberFormat="1" applyFont="1" applyFill="1" applyBorder="1" applyAlignment="1" applyProtection="1">
      <alignment horizontal="center" vertical="center" wrapText="1"/>
    </xf>
    <xf numFmtId="164" fontId="19" fillId="0" borderId="11" xfId="0" applyNumberFormat="1" applyFont="1" applyFill="1" applyBorder="1" applyAlignment="1" applyProtection="1">
      <alignment horizontal="center" vertical="center" wrapText="1"/>
    </xf>
    <xf numFmtId="0" fontId="28" fillId="0" borderId="22"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7" fillId="0" borderId="22" xfId="0" applyFont="1" applyFill="1" applyBorder="1" applyAlignment="1" applyProtection="1">
      <alignment horizontal="center" vertical="center"/>
    </xf>
    <xf numFmtId="0" fontId="7" fillId="0" borderId="21" xfId="0" applyFont="1" applyFill="1" applyBorder="1" applyAlignment="1" applyProtection="1">
      <alignment horizontal="center" vertical="center"/>
    </xf>
    <xf numFmtId="0" fontId="7" fillId="0" borderId="33" xfId="0" applyFont="1" applyFill="1" applyBorder="1" applyAlignment="1" applyProtection="1">
      <alignment horizontal="center" vertical="center"/>
    </xf>
  </cellXfs>
  <cellStyles count="4">
    <cellStyle name="Millares" xfId="3" builtinId="3"/>
    <cellStyle name="Millares 2" xfId="1" xr:uid="{00000000-0005-0000-0000-000001000000}"/>
    <cellStyle name="Normal" xfId="0" builtinId="0"/>
    <cellStyle name="Normal 2 3" xfId="2" xr:uid="{00000000-0005-0000-0000-000003000000}"/>
  </cellStyles>
  <dxfs count="0"/>
  <tableStyles count="0" defaultTableStyle="TableStyleMedium2" defaultPivotStyle="PivotStyleLight16"/>
  <colors>
    <mruColors>
      <color rgb="FFA9D08E"/>
      <color rgb="FFFFD966"/>
      <color rgb="FFF4B084"/>
      <color rgb="FFBF8F00"/>
      <color rgb="FFFCE4D6"/>
      <color rgb="FFF8CBA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1</xdr:col>
      <xdr:colOff>114299</xdr:colOff>
      <xdr:row>13</xdr:row>
      <xdr:rowOff>19050</xdr:rowOff>
    </xdr:from>
    <xdr:to>
      <xdr:col>12</xdr:col>
      <xdr:colOff>773205</xdr:colOff>
      <xdr:row>17</xdr:row>
      <xdr:rowOff>28575</xdr:rowOff>
    </xdr:to>
    <xdr:sp macro="" textlink="">
      <xdr:nvSpPr>
        <xdr:cNvPr id="2" name="CuadroTexto 1">
          <a:extLst>
            <a:ext uri="{FF2B5EF4-FFF2-40B4-BE49-F238E27FC236}">
              <a16:creationId xmlns:a16="http://schemas.microsoft.com/office/drawing/2014/main" id="{00000000-0008-0000-1200-000002000000}"/>
            </a:ext>
          </a:extLst>
        </xdr:cNvPr>
        <xdr:cNvSpPr txBox="1"/>
      </xdr:nvSpPr>
      <xdr:spPr>
        <a:xfrm>
          <a:off x="876299" y="2495550"/>
          <a:ext cx="9031381"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Rodriguez-Avellaneda-Pedro Molina-Félix Suarez- Virgen de las Nieves-Colón-Pedro Molina- Beltrán - Maza-9 de Julio-Godoy Cruz- Patricias Mendocinas-Virgen del Carmen de Cuyo-España-Colón-Chile-Godoy Cruz-San Martín-Corrientes-Montecaseros-Alberdi-Aristóbulo del Valle-R. Obligado-Cervantes-Colón-Virgen de las Nieves-Félix Suarez-Pedro Molina- Avellaneda- Benavente-Arenales-Godoy Cruz-Avda. Libertad-Control.</a:t>
          </a:r>
          <a:endParaRPr lang="es-AR">
            <a:effectLst/>
          </a:endParaRPr>
        </a:p>
        <a:p>
          <a:endParaRPr lang="es-AR"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761999</xdr:colOff>
      <xdr:row>13</xdr:row>
      <xdr:rowOff>179293</xdr:rowOff>
    </xdr:from>
    <xdr:ext cx="11284325" cy="963707"/>
    <xdr:sp macro="" textlink="">
      <xdr:nvSpPr>
        <xdr:cNvPr id="3" name="CuadroTexto 2">
          <a:extLst>
            <a:ext uri="{FF2B5EF4-FFF2-40B4-BE49-F238E27FC236}">
              <a16:creationId xmlns:a16="http://schemas.microsoft.com/office/drawing/2014/main" id="{00000000-0008-0000-1B00-000003000000}"/>
            </a:ext>
          </a:extLst>
        </xdr:cNvPr>
        <xdr:cNvSpPr txBox="1"/>
      </xdr:nvSpPr>
      <xdr:spPr>
        <a:xfrm>
          <a:off x="1523999" y="2532528"/>
          <a:ext cx="11284325" cy="963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Salida Control - Avda. Libertad – Gutemberg – Avellaneda –G. Cruz – Avda. Libertad – Yatay – Arenales – Rondeau - Adolfo Calle – Azcuénaga - Adolfo Calle- Houssay – Pedro Vargas – Azcuénaga – Cochabamba - Houssay - Adolfo Calle - Salta – Alberdi –A. del Valle – R. Obligado - Cervantes – Colon – P. Molina – Avellaneda -  G. Cruz – Avda. Libertad – Yatay – Arenales – Roneadu - Adolfo Calle – Azcuénaga - Adolfo Calle- Houssay – Pedro Vargas – Azcuénaga – Cochabamba - Houssay - Adolfo Calle - Salta – Alberdi –A. del Valle – R. Obligado - Cervantes – Colon – P. Molina – Avellaneda  - Gutemberg – Avda. Libertad – llegada Control.</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xdr:col>
      <xdr:colOff>47625</xdr:colOff>
      <xdr:row>10</xdr:row>
      <xdr:rowOff>76201</xdr:rowOff>
    </xdr:from>
    <xdr:to>
      <xdr:col>15</xdr:col>
      <xdr:colOff>56029</xdr:colOff>
      <xdr:row>14</xdr:row>
      <xdr:rowOff>133351</xdr:rowOff>
    </xdr:to>
    <xdr:sp macro="" textlink="">
      <xdr:nvSpPr>
        <xdr:cNvPr id="2" name="CuadroTexto 1">
          <a:extLst>
            <a:ext uri="{FF2B5EF4-FFF2-40B4-BE49-F238E27FC236}">
              <a16:creationId xmlns:a16="http://schemas.microsoft.com/office/drawing/2014/main" id="{00000000-0008-0000-1C00-000002000000}"/>
            </a:ext>
          </a:extLst>
        </xdr:cNvPr>
        <xdr:cNvSpPr txBox="1"/>
      </xdr:nvSpPr>
      <xdr:spPr>
        <a:xfrm>
          <a:off x="809625" y="1981201"/>
          <a:ext cx="10676404"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Molina-Beltrán - Maza-9 de Julio-Godoy Cruz- Patricias Mendocinas-Colón-Chile-Godoy Cruz-San Martín-Corrientes- Montecaseros-Alberdi-Aristóbulo del Valle-R. Obligado-Cervantes-Colón-Virgen de las Nieves-Félix Suarez-Pedro Molina-Avellaneda-Yatay-Arenales-Godoy Cruz-Avda. Libertad-Control.</a:t>
          </a:r>
          <a:endParaRPr lang="es-AR">
            <a:effectLst/>
          </a:endParaRPr>
        </a:p>
        <a:p>
          <a:endParaRPr lang="es-A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xdr:colOff>
      <xdr:row>10</xdr:row>
      <xdr:rowOff>76201</xdr:rowOff>
    </xdr:from>
    <xdr:to>
      <xdr:col>14</xdr:col>
      <xdr:colOff>437029</xdr:colOff>
      <xdr:row>14</xdr:row>
      <xdr:rowOff>133351</xdr:rowOff>
    </xdr:to>
    <xdr:sp macro="" textlink="">
      <xdr:nvSpPr>
        <xdr:cNvPr id="2" name="CuadroTexto 1">
          <a:extLst>
            <a:ext uri="{FF2B5EF4-FFF2-40B4-BE49-F238E27FC236}">
              <a16:creationId xmlns:a16="http://schemas.microsoft.com/office/drawing/2014/main" id="{00000000-0008-0000-1D00-000002000000}"/>
            </a:ext>
          </a:extLst>
        </xdr:cNvPr>
        <xdr:cNvSpPr txBox="1"/>
      </xdr:nvSpPr>
      <xdr:spPr>
        <a:xfrm>
          <a:off x="809625" y="1981201"/>
          <a:ext cx="10295404"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Molina-Beltrán - Maza-9 de Julio-Godoy Cruz- Patricias Mendocinas-Colón-Chile-Godoy Cruz-San Martín-Corrientes- Montecaseros-Alberdi-Aristóbulo del Valle-R. Obligado-Cervantes-Colón-Virgen de las Nieves-Félix Suarez-Pedro Molina-Avellaneda-Yatay-Arenales-Godoy Cruz-Avda. Libertad-Control.</a:t>
          </a:r>
          <a:endParaRPr lang="es-AR">
            <a:effectLst/>
          </a:endParaRPr>
        </a:p>
        <a:p>
          <a:endParaRPr lang="es-A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47624</xdr:colOff>
      <xdr:row>10</xdr:row>
      <xdr:rowOff>76201</xdr:rowOff>
    </xdr:from>
    <xdr:to>
      <xdr:col>15</xdr:col>
      <xdr:colOff>168087</xdr:colOff>
      <xdr:row>14</xdr:row>
      <xdr:rowOff>133351</xdr:rowOff>
    </xdr:to>
    <xdr:sp macro="" textlink="">
      <xdr:nvSpPr>
        <xdr:cNvPr id="2" name="CuadroTexto 1">
          <a:extLst>
            <a:ext uri="{FF2B5EF4-FFF2-40B4-BE49-F238E27FC236}">
              <a16:creationId xmlns:a16="http://schemas.microsoft.com/office/drawing/2014/main" id="{00000000-0008-0000-1E00-000002000000}"/>
            </a:ext>
          </a:extLst>
        </xdr:cNvPr>
        <xdr:cNvSpPr txBox="1"/>
      </xdr:nvSpPr>
      <xdr:spPr>
        <a:xfrm>
          <a:off x="809624" y="1981201"/>
          <a:ext cx="10788463"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Libertad-Yatay-Avellaneda-Pedro Molina-Beltrán - Maza-9 de Julio-Godoy Cruz- Patricias Mendocinas-Colón-Chile-Godoy Cruz-San Martín-Corrientes- Montecaseros-Alberdi-Aristóbulo del Valle-R. Obligado-Cervantes-Colón-Virgen de las Nieves-Félix Suarez-Pedro Molina-Avellaneda-Yatay-Arenales-Godoy Cruz-Avda. Libertad-Control.</a:t>
          </a:r>
          <a:endParaRPr lang="es-AR">
            <a:effectLst/>
          </a:endParaRPr>
        </a:p>
        <a:p>
          <a:endParaRPr lang="es-AR"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70037</xdr:colOff>
      <xdr:row>13</xdr:row>
      <xdr:rowOff>31376</xdr:rowOff>
    </xdr:from>
    <xdr:to>
      <xdr:col>16</xdr:col>
      <xdr:colOff>536762</xdr:colOff>
      <xdr:row>17</xdr:row>
      <xdr:rowOff>313763</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832037" y="2507876"/>
          <a:ext cx="11896725" cy="920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dk1"/>
              </a:solidFill>
              <a:effectLst/>
              <a:latin typeface="+mn-lt"/>
              <a:ea typeface="+mn-ea"/>
              <a:cs typeface="+mn-cs"/>
            </a:rPr>
            <a:t>Salida Control - Avda. Libertad- Godoy Cruz – Cabildo – Saenz Peña – Higuerita – Bandera de los Andes -Avellaneda-Pedro Molina- Beltrán - Maza-9 de Julio-Godoy Cruz- Patricias Mendocinas-Colón-Chile-Sarmiento – Emilio Civit – Libertador –Rotonda de Orzali – Lencinas - Circuito UNC – Lencinas – Rotonda de Orzali – Arq. Carlos Thays – Dr. Adrián Ruiz Leal - San Francisco de Asis –  Dársena D.A.D- San Francisco de Asis – Rotonda Ruiz Leal - Dr. Adrián Ruiz Leal – Arq. Carlos Tahys – Rotonda de Orzali – Libertador – Emilio Civit – Sarmiento – Chile  - Godoy Cruz-San Martín-Corrientes- Montecaseros-Alberdi-Aristóbulo del Valle-R. Obligado-Cervantes-Colón-Pedro Molina-Avellaneda-Yatay-Arenales- Bandera de los Andes – Higuerita – Benavente – Fader - Godoy Cruz-Avda. Libertad-Control – llegada Control.</a:t>
          </a:r>
          <a:endParaRPr lang="es-AR"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70037</xdr:colOff>
      <xdr:row>13</xdr:row>
      <xdr:rowOff>31376</xdr:rowOff>
    </xdr:from>
    <xdr:to>
      <xdr:col>16</xdr:col>
      <xdr:colOff>536762</xdr:colOff>
      <xdr:row>17</xdr:row>
      <xdr:rowOff>313763</xdr:rowOff>
    </xdr:to>
    <xdr:sp macro="" textlink="">
      <xdr:nvSpPr>
        <xdr:cNvPr id="2" name="CuadroTexto 1">
          <a:extLst>
            <a:ext uri="{FF2B5EF4-FFF2-40B4-BE49-F238E27FC236}">
              <a16:creationId xmlns:a16="http://schemas.microsoft.com/office/drawing/2014/main" id="{00000000-0008-0000-2000-000002000000}"/>
            </a:ext>
          </a:extLst>
        </xdr:cNvPr>
        <xdr:cNvSpPr txBox="1"/>
      </xdr:nvSpPr>
      <xdr:spPr>
        <a:xfrm>
          <a:off x="832037" y="2507876"/>
          <a:ext cx="11896725" cy="920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dk1"/>
              </a:solidFill>
              <a:effectLst/>
              <a:latin typeface="+mn-lt"/>
              <a:ea typeface="+mn-ea"/>
              <a:cs typeface="+mn-cs"/>
            </a:rPr>
            <a:t>Salida Control - Avda. Libertad- Godoy Cruz – Cabildo – Saenz Peña – Higuerita – Bandera de los Andes -Avellaneda-Pedro Molina- Beltrán - Maza-9 de Julio-Godoy Cruz- Patricias Mendocinas-Colón-Chile-Sarmiento – Emilio Civit – Libertador –Rotonda de Orzali – Lencinas - Circuito UNC – Lencinas – Rotonda de Orzali – Arq. Carlos Thays – Dr. Adrián Ruiz Leal - San Francisco de Asis –  Dársena D.A.D- San Francisco de Asis – Rotonda Ruiz Leal - Dr. Adrián Ruiz Leal – Arq. Carlos Tahys – Rotonda de Orzali – Libertador – Emilio Civit – Sarmiento – Chile  - Godoy Cruz-San Martín-Corrientes- Montecaseros-Alberdi-Aristóbulo del Valle-R. Obligado-Cervantes-Colón-Pedro Molina-Avellaneda-Yatay-Arenales- Bandera de los Andes – Higuerita – Benavente – Fader - Godoy Cruz-Avda. Libertad-Control – llegada Control– llegada Control.</a:t>
          </a:r>
          <a:endParaRPr lang="es-A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13</xdr:row>
      <xdr:rowOff>76201</xdr:rowOff>
    </xdr:from>
    <xdr:to>
      <xdr:col>11</xdr:col>
      <xdr:colOff>352425</xdr:colOff>
      <xdr:row>18</xdr:row>
      <xdr:rowOff>161926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38200" y="2552701"/>
          <a:ext cx="789622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dk1"/>
              </a:solidFill>
              <a:effectLst/>
              <a:latin typeface="+mn-lt"/>
              <a:ea typeface="+mn-ea"/>
              <a:cs typeface="+mn-cs"/>
            </a:rPr>
            <a:t>Avda. Libertad-Yatay-Avellaneda-P. Molina-Bolivia-Gomensoro-Los Paraísos-Malvinas Argentinas-Allayme-Correa Saá-Av. Mitre-Olascoaga-Alberdi- Reconquista - Alem - Montevideo</a:t>
          </a:r>
          <a:r>
            <a:rPr lang="es-AR" sz="1100" baseline="0">
              <a:solidFill>
                <a:schemeClr val="dk1"/>
              </a:solidFill>
              <a:effectLst/>
              <a:latin typeface="+mn-lt"/>
              <a:ea typeface="+mn-ea"/>
              <a:cs typeface="+mn-cs"/>
            </a:rPr>
            <a:t> - 9 de Julio - Colon</a:t>
          </a:r>
          <a:r>
            <a:rPr lang="es-AR" sz="1100">
              <a:solidFill>
                <a:schemeClr val="dk1"/>
              </a:solidFill>
              <a:effectLst/>
              <a:latin typeface="+mn-lt"/>
              <a:ea typeface="+mn-ea"/>
              <a:cs typeface="+mn-cs"/>
            </a:rPr>
            <a:t>-Chile- Godoy Cruz-Av. San Martín-Corrientes-Rioja-San Luis-Uruguay-Pedernera- Correa Saá-Allayme-Gomensoro-Bolivia-Pedro Molina-Avellaneda-Yatay-Arenales-G. Cruz-Avda. Libertad- Control.</a:t>
          </a:r>
          <a:endParaRPr lang="es-AR">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13</xdr:row>
      <xdr:rowOff>76201</xdr:rowOff>
    </xdr:from>
    <xdr:to>
      <xdr:col>11</xdr:col>
      <xdr:colOff>352425</xdr:colOff>
      <xdr:row>18</xdr:row>
      <xdr:rowOff>161926</xdr:rowOff>
    </xdr:to>
    <xdr:sp macro="" textlink="">
      <xdr:nvSpPr>
        <xdr:cNvPr id="2" name="CuadroTexto 1">
          <a:extLst>
            <a:ext uri="{FF2B5EF4-FFF2-40B4-BE49-F238E27FC236}">
              <a16:creationId xmlns:a16="http://schemas.microsoft.com/office/drawing/2014/main" id="{00000000-0008-0000-2200-000002000000}"/>
            </a:ext>
          </a:extLst>
        </xdr:cNvPr>
        <xdr:cNvSpPr txBox="1"/>
      </xdr:nvSpPr>
      <xdr:spPr>
        <a:xfrm>
          <a:off x="838200" y="2552701"/>
          <a:ext cx="789622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Libertad-Yatay-Avellaneda-P. Molina-Bolivia-Gomensoro-Los Paraísos-Malvinas Argentinas-Allayme-Correa Saá-Av. Mitre-Olascoaga-Alberdi- Reconquista - Alem - Montevideo</a:t>
          </a:r>
          <a:r>
            <a:rPr lang="es-AR" sz="1100" baseline="0">
              <a:solidFill>
                <a:schemeClr val="dk1"/>
              </a:solidFill>
              <a:effectLst/>
              <a:latin typeface="+mn-lt"/>
              <a:ea typeface="+mn-ea"/>
              <a:cs typeface="+mn-cs"/>
            </a:rPr>
            <a:t> - 9 de Julio - Colon</a:t>
          </a:r>
          <a:r>
            <a:rPr lang="es-AR" sz="1100">
              <a:solidFill>
                <a:schemeClr val="dk1"/>
              </a:solidFill>
              <a:effectLst/>
              <a:latin typeface="+mn-lt"/>
              <a:ea typeface="+mn-ea"/>
              <a:cs typeface="+mn-cs"/>
            </a:rPr>
            <a:t>-Chile- Godoy Cruz-Av. San Martín-Corrientes-Rioja-San Luis-Uruguay-Pedernera- Correa Saá-Allayme-Gomensoro-Bolivia-Pedro Molina-Avellaneda-Yatay-Arenales-G. Cruz-Avda. Libertad- Control.</a:t>
          </a:r>
          <a:endParaRPr lang="es-AR">
            <a:effectLst/>
          </a:endParaRPr>
        </a:p>
        <a:p>
          <a:r>
            <a:rPr lang="es-AR" sz="1100">
              <a:solidFill>
                <a:schemeClr val="dk1"/>
              </a:solidFill>
              <a:effectLst/>
              <a:latin typeface="+mn-lt"/>
              <a:ea typeface="+mn-ea"/>
              <a:cs typeface="+mn-cs"/>
            </a:rPr>
            <a:t>.</a:t>
          </a:r>
          <a:endParaRPr lang="es-AR"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13</xdr:row>
      <xdr:rowOff>76201</xdr:rowOff>
    </xdr:from>
    <xdr:to>
      <xdr:col>11</xdr:col>
      <xdr:colOff>352425</xdr:colOff>
      <xdr:row>18</xdr:row>
      <xdr:rowOff>161926</xdr:rowOff>
    </xdr:to>
    <xdr:sp macro="" textlink="">
      <xdr:nvSpPr>
        <xdr:cNvPr id="2" name="CuadroTexto 1">
          <a:extLst>
            <a:ext uri="{FF2B5EF4-FFF2-40B4-BE49-F238E27FC236}">
              <a16:creationId xmlns:a16="http://schemas.microsoft.com/office/drawing/2014/main" id="{00000000-0008-0000-2300-000002000000}"/>
            </a:ext>
          </a:extLst>
        </xdr:cNvPr>
        <xdr:cNvSpPr txBox="1"/>
      </xdr:nvSpPr>
      <xdr:spPr>
        <a:xfrm>
          <a:off x="838200" y="2552701"/>
          <a:ext cx="789622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dk1"/>
              </a:solidFill>
              <a:effectLst/>
              <a:latin typeface="+mn-lt"/>
              <a:ea typeface="+mn-ea"/>
              <a:cs typeface="+mn-cs"/>
            </a:rPr>
            <a:t>Avda. Libertad-Yatay-Avellaneda-P. Molina-Bolivia-Gomensoro-Los Paraísos-Malvinas Argentinas-Allayme-Correa Saá-Av. Mitre-Olascoaga-Alberdi- Reconquista - Alem - Montevideo</a:t>
          </a:r>
          <a:r>
            <a:rPr lang="es-AR" sz="1100" baseline="0">
              <a:solidFill>
                <a:schemeClr val="dk1"/>
              </a:solidFill>
              <a:effectLst/>
              <a:latin typeface="+mn-lt"/>
              <a:ea typeface="+mn-ea"/>
              <a:cs typeface="+mn-cs"/>
            </a:rPr>
            <a:t> - 9 de Julio - Colon</a:t>
          </a:r>
          <a:r>
            <a:rPr lang="es-AR" sz="1100">
              <a:solidFill>
                <a:schemeClr val="dk1"/>
              </a:solidFill>
              <a:effectLst/>
              <a:latin typeface="+mn-lt"/>
              <a:ea typeface="+mn-ea"/>
              <a:cs typeface="+mn-cs"/>
            </a:rPr>
            <a:t>-Chile- Godoy Cruz-Av. San Martín-Corrientes-Rioja-San Luis-Uruguay-Pedernera- Correa Saá-Allayme-Gomensoro-Bolivia-Pedro Molina-Avellaneda-Yatay-Arenales-G. Cruz-Avda. Libertad- Control.</a:t>
          </a:r>
          <a:endParaRPr lang="es-AR">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12</xdr:row>
      <xdr:rowOff>38101</xdr:rowOff>
    </xdr:from>
    <xdr:to>
      <xdr:col>15</xdr:col>
      <xdr:colOff>470647</xdr:colOff>
      <xdr:row>17</xdr:row>
      <xdr:rowOff>142875</xdr:rowOff>
    </xdr:to>
    <xdr:sp macro="" textlink="">
      <xdr:nvSpPr>
        <xdr:cNvPr id="2" name="CuadroTexto 1">
          <a:extLst>
            <a:ext uri="{FF2B5EF4-FFF2-40B4-BE49-F238E27FC236}">
              <a16:creationId xmlns:a16="http://schemas.microsoft.com/office/drawing/2014/main" id="{00000000-0008-0000-2400-000002000000}"/>
            </a:ext>
          </a:extLst>
        </xdr:cNvPr>
        <xdr:cNvSpPr txBox="1"/>
      </xdr:nvSpPr>
      <xdr:spPr>
        <a:xfrm>
          <a:off x="790575" y="2324101"/>
          <a:ext cx="11110072" cy="1057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dk1"/>
              </a:solidFill>
              <a:effectLst/>
              <a:latin typeface="+mn-lt"/>
              <a:ea typeface="+mn-ea"/>
              <a:cs typeface="+mn-cs"/>
            </a:rPr>
            <a:t>Salida control - Avda. Libertad-Yatay-Avellaneda-Pedro Molina- Bolivia-Gomensoro-Los Paraísos-Malvinas Argentinas-Allayme-Correa Saá-Av. Mitre-Olascoaga-Alberdi-O’Brien-Buenos Aires-Salta-Córdoba-Av. San Martín- Godoy Cruz-Patricias Mendocinas-Pedro Molina-La Pampa-Av. Peltier- Pueyrredón-Av. Boulogne Sur Mer-Av. Las Tipas-San Francisco de Asís- </a:t>
          </a:r>
          <a:r>
            <a:rPr lang="es-AR" sz="1100" b="1">
              <a:solidFill>
                <a:schemeClr val="dk1"/>
              </a:solidFill>
              <a:effectLst/>
              <a:latin typeface="+mn-lt"/>
              <a:ea typeface="+mn-ea"/>
              <a:cs typeface="+mn-cs"/>
            </a:rPr>
            <a:t>Dr. Adrián Ruiz Leal – Arq. Carlos Tahys – Rotonda de Orzali – Lencinas – Circuito Universidad Nacional de Cuyo – Lencinas – Rotonda de Orzali – Arq. Carlos Tays – Dr. Adrián Ruiz Leal </a:t>
          </a:r>
          <a:r>
            <a:rPr lang="es-AR" sz="1100">
              <a:solidFill>
                <a:schemeClr val="dk1"/>
              </a:solidFill>
              <a:effectLst/>
              <a:latin typeface="+mn-lt"/>
              <a:ea typeface="+mn-ea"/>
              <a:cs typeface="+mn-cs"/>
            </a:rPr>
            <a:t>- San Francisco de Asís-Dársena D.A.D.-Av. Las Tipas-Santiago del Estero- Moreno-Boulogne Sur Mer-Sobremonte-Pedro Molina-Perú-San Lorenzo-Chile-Godoy Cruz-Av. San Martín-Corrientes-Rioja-San Luis-Uruguay-Pedernera-Correa Saá-Allayme-Gomensoro-Bolivia-Pedro Molina-Avellaneda-Yatay-Arenales-G. Cruz-Avda. Libertad- llegada Control.</a:t>
          </a:r>
          <a:endParaRPr lang="es-AR">
            <a:effectLst/>
          </a:endParaRPr>
        </a:p>
        <a:p>
          <a:endParaRPr lang="es-A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13</xdr:row>
      <xdr:rowOff>76201</xdr:rowOff>
    </xdr:from>
    <xdr:to>
      <xdr:col>12</xdr:col>
      <xdr:colOff>66675</xdr:colOff>
      <xdr:row>17</xdr:row>
      <xdr:rowOff>133351</xdr:rowOff>
    </xdr:to>
    <xdr:sp macro="" textlink="">
      <xdr:nvSpPr>
        <xdr:cNvPr id="2" name="CuadroTexto 1">
          <a:extLst>
            <a:ext uri="{FF2B5EF4-FFF2-40B4-BE49-F238E27FC236}">
              <a16:creationId xmlns:a16="http://schemas.microsoft.com/office/drawing/2014/main" id="{00000000-0008-0000-1300-000002000000}"/>
            </a:ext>
          </a:extLst>
        </xdr:cNvPr>
        <xdr:cNvSpPr txBox="1"/>
      </xdr:nvSpPr>
      <xdr:spPr>
        <a:xfrm>
          <a:off x="809625" y="2552701"/>
          <a:ext cx="840105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Libertad-Rodriguez-Avellaneda-Pedro Molina-Félix Suarez- Virgen de las Nieves-Colón-Pedro Molina-Beltrán - Maza-9 de Julio-Godoy Cruz- Patricias Mendocinas-Colón-Chile-Godoy Cruz-San Martín-Corrientes- Montecaseros-Alberdi-Aristóbulo del Valle-R. Obligado-Cervantes-Colón-Virgen de las Nieves-Félix Suarez-Pedro Molina-Avellaneda-Benavente-Arenales-Godoy Cruz-Avda. Libertad-Control.</a:t>
          </a:r>
          <a:endParaRPr lang="es-AR">
            <a:effectLst/>
          </a:endParaRPr>
        </a:p>
        <a:p>
          <a:endParaRPr lang="es-AR"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12</xdr:row>
      <xdr:rowOff>38101</xdr:rowOff>
    </xdr:from>
    <xdr:to>
      <xdr:col>15</xdr:col>
      <xdr:colOff>470647</xdr:colOff>
      <xdr:row>17</xdr:row>
      <xdr:rowOff>142875</xdr:rowOff>
    </xdr:to>
    <xdr:sp macro="" textlink="">
      <xdr:nvSpPr>
        <xdr:cNvPr id="2" name="CuadroTexto 1">
          <a:extLst>
            <a:ext uri="{FF2B5EF4-FFF2-40B4-BE49-F238E27FC236}">
              <a16:creationId xmlns:a16="http://schemas.microsoft.com/office/drawing/2014/main" id="{00000000-0008-0000-2500-000002000000}"/>
            </a:ext>
          </a:extLst>
        </xdr:cNvPr>
        <xdr:cNvSpPr txBox="1"/>
      </xdr:nvSpPr>
      <xdr:spPr>
        <a:xfrm>
          <a:off x="790575" y="2324101"/>
          <a:ext cx="11110072" cy="1057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control - Avda. Libertad-Yatay-Avellaneda-Pedro Molina- Bolivia-Gomensoro-Los Paraísos-Malvinas Argentinas-Allayme-Correa Saá-Av. Mitre-Olascoaga-Alberdi-O’Brien-Buenos Aires-Salta-Córdoba-Av. San Martín- Godoy Cruz-Patricias Mendocinas-Pedro Molina-La Pampa-Av. Peltier- Pueyrredón-Av. Boulogne Sur Mer-Av. Las Tipas-San Francisco de Asís- </a:t>
          </a:r>
          <a:r>
            <a:rPr lang="es-AR" sz="1100" b="1">
              <a:solidFill>
                <a:schemeClr val="dk1"/>
              </a:solidFill>
              <a:effectLst/>
              <a:latin typeface="+mn-lt"/>
              <a:ea typeface="+mn-ea"/>
              <a:cs typeface="+mn-cs"/>
            </a:rPr>
            <a:t>Dr. Adrián Ruiz Leal – Arq. Carlos Tahys – Rotonda de Orzali – Lencinas – Circuito Universidad Nacional de Cuyo – Lencinas – Rotonda de Orzali – Arq. Carlos Tays – Dr. Adrián Ruiz Leal </a:t>
          </a:r>
          <a:r>
            <a:rPr lang="es-AR" sz="1100">
              <a:solidFill>
                <a:schemeClr val="dk1"/>
              </a:solidFill>
              <a:effectLst/>
              <a:latin typeface="+mn-lt"/>
              <a:ea typeface="+mn-ea"/>
              <a:cs typeface="+mn-cs"/>
            </a:rPr>
            <a:t>- San Francisco de Asís-Dársena D.A.D.-Av. Las Tipas-Santiago del Estero- Moreno-Boulogne Sur Mer-Sobremonte-Pedro Molina-Perú-San Lorenzo-Chile-Godoy Cruz-Av. San Martín-Corrientes-Rioja-San Luis-Uruguay-Pedernera-Correa Saá-Allayme-Gomensoro-Bolivia-Pedro Molina-Avellaneda-Yatay-Arenales-G. Cruz-Avda. Libertad- llegada Control.</a:t>
          </a:r>
          <a:endParaRPr lang="es-AR">
            <a:effectLst/>
          </a:endParaRPr>
        </a:p>
        <a:p>
          <a:r>
            <a:rPr lang="es-AR" sz="1100">
              <a:solidFill>
                <a:schemeClr val="dk1"/>
              </a:solidFill>
              <a:effectLst/>
              <a:latin typeface="+mn-lt"/>
              <a:ea typeface="+mn-ea"/>
              <a:cs typeface="+mn-cs"/>
            </a:rPr>
            <a:t>.</a:t>
          </a:r>
        </a:p>
        <a:p>
          <a:endParaRPr lang="es-AR"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251573</xdr:colOff>
      <xdr:row>13</xdr:row>
      <xdr:rowOff>105896</xdr:rowOff>
    </xdr:from>
    <xdr:ext cx="10394016" cy="1428749"/>
    <xdr:sp macro="" textlink="">
      <xdr:nvSpPr>
        <xdr:cNvPr id="2" name="CuadroTexto 1">
          <a:extLst>
            <a:ext uri="{FF2B5EF4-FFF2-40B4-BE49-F238E27FC236}">
              <a16:creationId xmlns:a16="http://schemas.microsoft.com/office/drawing/2014/main" id="{00000000-0008-0000-2600-000002000000}"/>
            </a:ext>
          </a:extLst>
        </xdr:cNvPr>
        <xdr:cNvSpPr txBox="1"/>
      </xdr:nvSpPr>
      <xdr:spPr>
        <a:xfrm>
          <a:off x="1013573" y="2582396"/>
          <a:ext cx="10394016" cy="1428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Control-Libertad-Gomensoro-Allayme-Malvinas Argentinas- R. Obligado Gomensoro-Víctor Hugo-Irigoyen-Av. Colón-Godoy Cruz-Artigas-Pringles- Allayme-Bandera de Los Andes-Reconquista-Alem-Montecaseros-Córdoba-Av. San Martín-Godoy Cruz-Patricias Mendocinas-Virgen del Carmen de Cuyo-España-Av. Peltier-San Martín-Tucumán-Beltrán-25 de Mayo-P.P. Segura- Amengual-Paso de los Andes-J.V. González-Salta-Luzuriaga- Antártida Argentina -Montes de Oca-Río Juramento-Pirovano-Chapanay-Cayetano  Silva-Gorriti-Revolución de Mayo-Talcahuano-Av. Las Tipas-Paraguay-Paso de los Andes-Sobremonte- Pedro Molina-La Pampa-Av. Peltier-España-Colón-Chile-Godoy Cruz-Av. San Martín-Corrientes-Rioja-Alem-Reconquista-Alberdi-Güemes-Alfonsina Storni- Pasteur-Pedernera-Saavedra-Allayme-Pringles-Artigas-Godoy Cruz-Colón- Yrigoyen-Víctor Hugo-Gomensoro- R. Obligado-Malvinas Argentinas-Allayme- Gomensoro-Libertad-Control</a:t>
          </a:r>
          <a:r>
            <a:rPr lang="es-AR" sz="1200">
              <a:solidFill>
                <a:schemeClr val="tx1"/>
              </a:solidFill>
              <a:effectLst/>
              <a:latin typeface="+mn-lt"/>
              <a:ea typeface="+mn-ea"/>
              <a:cs typeface="+mn-cs"/>
            </a:rPr>
            <a:t>.</a:t>
          </a:r>
          <a:endParaRPr lang="es-AR" sz="1200"/>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xdr:col>
      <xdr:colOff>251573</xdr:colOff>
      <xdr:row>13</xdr:row>
      <xdr:rowOff>105896</xdr:rowOff>
    </xdr:from>
    <xdr:ext cx="10394016" cy="1428749"/>
    <xdr:sp macro="" textlink="">
      <xdr:nvSpPr>
        <xdr:cNvPr id="2" name="CuadroTexto 1">
          <a:extLst>
            <a:ext uri="{FF2B5EF4-FFF2-40B4-BE49-F238E27FC236}">
              <a16:creationId xmlns:a16="http://schemas.microsoft.com/office/drawing/2014/main" id="{00000000-0008-0000-2700-000002000000}"/>
            </a:ext>
          </a:extLst>
        </xdr:cNvPr>
        <xdr:cNvSpPr txBox="1"/>
      </xdr:nvSpPr>
      <xdr:spPr>
        <a:xfrm>
          <a:off x="1013573" y="2353796"/>
          <a:ext cx="10394016" cy="1428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Control-Libertad-Gomensoro-Allayme-Malvinas Argentinas- R. Obligado Gomensoro-Víctor Hugo-Irigoyen-Av. Colón-Godoy Cruz-Artigas-Pringles- Allayme-Bandera de Los Andes-Reconquista-Alem-Montecaseros-Córdoba-Av. San Martín-Godoy Cruz-Patricias Mendocinas-Virgen del Carmen de Cuyo-España-Av. Peltier-San Martín-Tucumán-Beltrán-25 de Mayo-P.P. Segura- Amengual-Paso de los Andes-J.V. González-Salta-Luzuriaga- Antártida Argentina -Montes de Oca-Río Juramento-Pirovano-Chapanay-Cayetano  Silva-Gorriti-Revolución de Mayo-Talcahuano-Av. Las Tipas-Paraguay-Paso de los Andes-Sobremonte- Pedro Molina-La Pampa-Av. Peltier-España-Colón-Chile-Godoy Cruz-Av. San Martín-Corrientes-Rioja-Alem-Reconquista-Alberdi-Güemes-Alfonsina Storni- Pasteur-Pedernera-Saavedra-Allayme-Pringles-Artigas-Godoy Cruz-Colón- Yrigoyen-Víctor Hugo-Gomensoro- R. Obligado-Malvinas Argentinas-Allayme- Gomensoro-Libertad-Control</a:t>
          </a:r>
          <a:r>
            <a:rPr lang="es-AR" sz="1200">
              <a:solidFill>
                <a:schemeClr val="tx1"/>
              </a:solidFill>
              <a:effectLst/>
              <a:latin typeface="+mn-lt"/>
              <a:ea typeface="+mn-ea"/>
              <a:cs typeface="+mn-cs"/>
            </a:rPr>
            <a:t>.</a:t>
          </a:r>
          <a:endParaRPr lang="es-AR" sz="1200"/>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xdr:col>
      <xdr:colOff>251573</xdr:colOff>
      <xdr:row>13</xdr:row>
      <xdr:rowOff>105896</xdr:rowOff>
    </xdr:from>
    <xdr:ext cx="10394016" cy="1428749"/>
    <xdr:sp macro="" textlink="">
      <xdr:nvSpPr>
        <xdr:cNvPr id="2" name="CuadroTexto 1">
          <a:extLst>
            <a:ext uri="{FF2B5EF4-FFF2-40B4-BE49-F238E27FC236}">
              <a16:creationId xmlns:a16="http://schemas.microsoft.com/office/drawing/2014/main" id="{00000000-0008-0000-2800-000002000000}"/>
            </a:ext>
          </a:extLst>
        </xdr:cNvPr>
        <xdr:cNvSpPr txBox="1"/>
      </xdr:nvSpPr>
      <xdr:spPr>
        <a:xfrm>
          <a:off x="1013573" y="2582396"/>
          <a:ext cx="10394016" cy="1428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Control-Libertad-Gomensoro-Allayme-Malvinas Argentinas- R. Obligado Gomensoro-Víctor Hugo-Irigoyen-Av. Colón-Godoy Cruz-Artigas-Pringles- Allayme-Bandera de Los Andes-Reconquista-Alem-Montecaseros-Córdoba-Av. San Martín-Godoy Cruz-Patricias Mendocinas-Virgen del Carmen de Cuyo-España-Av. Peltier-San Martín-Tucumán-Beltrán-25 de Mayo-P.P. Segura- Amengual-Paso de los Andes-J.V. González-Salta-Luzuriaga- Antártida Argentina -Montes de Oca-Río Juramento-Pirovano-Chapanay-Cayetano  Silva-Gorriti-Revolución de Mayo-Talcahuano-Av. Las Tipas-Paraguay-Paso de los Andes-Sobremonte- Pedro Molina-La Pampa-Av. Peltier-España-Colón-Chile-Godoy Cruz-Av. San Martín-Corrientes-Rioja-Alem-Reconquista-Alberdi-Güemes-Alfonsina Storni- Pasteur-Pedernera-Saavedra-Allayme-Pringles-Artigas-Godoy Cruz-Colón- Yrigoyen-Víctor Hugo-Gomensoro- R. Obligado-Malvinas Argentinas-Allayme- Gomensoro-Libertad-Control</a:t>
          </a:r>
          <a:r>
            <a:rPr lang="es-AR" sz="1200">
              <a:solidFill>
                <a:schemeClr val="tx1"/>
              </a:solidFill>
              <a:effectLst/>
              <a:latin typeface="+mn-lt"/>
              <a:ea typeface="+mn-ea"/>
              <a:cs typeface="+mn-cs"/>
            </a:rPr>
            <a:t>.</a:t>
          </a:r>
          <a:endParaRPr lang="es-AR" sz="1200"/>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1</xdr:col>
      <xdr:colOff>566738</xdr:colOff>
      <xdr:row>13</xdr:row>
      <xdr:rowOff>30956</xdr:rowOff>
    </xdr:from>
    <xdr:to>
      <xdr:col>15</xdr:col>
      <xdr:colOff>166686</xdr:colOff>
      <xdr:row>21</xdr:row>
      <xdr:rowOff>88106</xdr:rowOff>
    </xdr:to>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1328738" y="2507456"/>
          <a:ext cx="10267948"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Control-Libertad-Gomensoro-Allayme-Malvinas Argentinas-R. Obligado- Gomensoro-Víctor Hugo-Yrigoyen-Av. Colón-Godoy Cruz-Artigas-Pringles- Allayme-Bandera de Los Andes-Reconquista-Alem-Montecaseros-Córdoba-Av. San Martín-Godoy Cruz-Patricias Mendocinas-Virgen del Carmen de Cuyo- España-Av. Peltier-La Pampa-Virgen del Carmen de Cuyo-Perú-Colón-Arístides Villanueva-J.M. de Rosas-Moreno-Paso de los Andes-Colombia-Alvear Paraguay-B.S. Mer- Santiago del Estero -Moreno-Av. Las Tipas-Talcahuano-López de Vega-Cayetano Silva-Chapanay-Pirovano-Río Juramento-Montes de Oca-Lorenzini-Luzuriaga- Lavalle-J.V. González-Paso de los Andes-Pellegrini-Arizu-San Martín-Av.Peltier-España-Colón-Chile-Godoy Cruz-Av. San Martín-Corrientes-Rioja-Alem- Reconquista-Alberdi-Güemes-Alfonsina Storni-Pasteur-Pedernera-Saavedra- Allayme-Pringles-Artigas-Godoy Cruz-Colón-Yrigoyen-Víctor Hugo-Gomensoro- R.Obligado -Malvinas Argentinas-Allayme-Gomensoro-Libertad-Control</a:t>
          </a:r>
          <a:endParaRPr lang="es-AR"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566738</xdr:colOff>
      <xdr:row>13</xdr:row>
      <xdr:rowOff>30956</xdr:rowOff>
    </xdr:from>
    <xdr:to>
      <xdr:col>15</xdr:col>
      <xdr:colOff>166686</xdr:colOff>
      <xdr:row>21</xdr:row>
      <xdr:rowOff>88106</xdr:rowOff>
    </xdr:to>
    <xdr:sp macro="" textlink="">
      <xdr:nvSpPr>
        <xdr:cNvPr id="2" name="CuadroTexto 1">
          <a:extLst>
            <a:ext uri="{FF2B5EF4-FFF2-40B4-BE49-F238E27FC236}">
              <a16:creationId xmlns:a16="http://schemas.microsoft.com/office/drawing/2014/main" id="{00000000-0008-0000-2A00-000002000000}"/>
            </a:ext>
          </a:extLst>
        </xdr:cNvPr>
        <xdr:cNvSpPr txBox="1"/>
      </xdr:nvSpPr>
      <xdr:spPr>
        <a:xfrm>
          <a:off x="1328738" y="2507456"/>
          <a:ext cx="10267948"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Control-Libertad-Gomensoro-Allayme-Malvinas Argentinas-R. Obligado- Gomensoro-Víctor Hugo-Yrigoyen-Av. Colón-Godoy Cruz-Artigas-Pringles- Allayme-Bandera de Los Andes-Reconquista-Alem-Montecaseros-Córdoba-Av. San Martín-Godoy Cruz-Patricias Mendocinas-Virgen del Carmen de Cuyo- España-Av. Peltier-La Pampa-Virgen del Carmen de Cuyo-Perú-Colón-Arístides Villanueva-J.M. de Rosas-Moreno-Paso de los Andes-Colombia-Alvear Paraguay-B.S. Mer- Santiago del Estero -Moreno-Av. Las Tipas-Talcahuano-López de Vega-Cayetano Silva-Chapanay-Pirovano-Río Juramento-Montes de Oca-Lorenzini-Luzuriaga- Lavalle-J.V. González-Paso de los Andes-Pellegrini-Arizu-San Martín-Av.Peltier-España-Colón-Chile-Godoy Cruz-Av. San Martín-Corrientes-Rioja-Alem- Reconquista-Alberdi-Güemes-Alfonsina Storni-Pasteur-Pedernera-Saavedra- Allayme-Pringles-Artigas-Godoy Cruz-Colón-Yrigoyen-Víctor Hugo-Gomensoro- R.Obligado -Malvinas Argentinas-Allayme-Gomensoro-Libertad-Control</a:t>
          </a:r>
          <a:endParaRPr lang="es-AR"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566738</xdr:colOff>
      <xdr:row>13</xdr:row>
      <xdr:rowOff>30956</xdr:rowOff>
    </xdr:from>
    <xdr:to>
      <xdr:col>15</xdr:col>
      <xdr:colOff>166686</xdr:colOff>
      <xdr:row>21</xdr:row>
      <xdr:rowOff>88106</xdr:rowOff>
    </xdr:to>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1328738" y="2507456"/>
          <a:ext cx="10267948"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Control-Libertad-Gomensoro-Allayme-Malvinas Argentinas-R. Obligado- Gomensoro-Víctor Hugo-Yrigoyen-Av. Colón-Godoy Cruz-Artigas-Pringles- Allayme-Bandera de Los Andes-Reconquista-Alem-Montecaseros-Córdoba-Av. San Martín-Godoy Cruz-Patricias Mendocinas-Virgen del Carmen de Cuyo- España-Av. Peltier-La Pampa-Virgen del Carmen de Cuyo-Perú-Colón-Arístides Villanueva-J.M. de Rosas-Moreno-Paso de los Andes-Colombia-Alvear Paraguay-B.S. Mer- Santiago del Estero -Moreno-Av. Las Tipas-Talcahuano-López de Vega-Cayetano Silva-Chapanay-Pirovano-Río Juramento-Montes de Oca-Lorenzini-Luzuriaga- Lavalle-J.V. González-Paso de los Andes-Pellegrini-Arizu-San Martín-Av.Peltier-España-Colón-Chile-Godoy Cruz-Av. San Martín-Corrientes-Rioja-Alem- Reconquista-Alberdi-Güemes-Alfonsina Storni-Pasteur-Pedernera-Saavedra- Allayme-Pringles-Artigas-Godoy Cruz-Colón-Yrigoyen-Víctor Hugo-Gomensoro- R.Obligado -Malvinas Argentinas-Allayme-Gomensoro-Libertad-Control</a:t>
          </a:r>
          <a:endParaRPr lang="es-A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28575</xdr:colOff>
      <xdr:row>12</xdr:row>
      <xdr:rowOff>38101</xdr:rowOff>
    </xdr:from>
    <xdr:to>
      <xdr:col>15</xdr:col>
      <xdr:colOff>470647</xdr:colOff>
      <xdr:row>16</xdr:row>
      <xdr:rowOff>171451</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90575" y="2324101"/>
          <a:ext cx="11110072"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 Bolivia-Gomensoro-Los Paraísos-Malvinas Argentinas-Allayme-Correa Saá-Av. Mitre-Olascoaga-Alberdi-O’Brien-Buenos Aires-Salta-Córdoba-Av. San Martín- Godoy Cruz-Patricias Mendocinas-Pedro Molina-La Pampa-Av. Peltier- Pueyrredón-Boulogne Sur Mer-Sobremonte-Pedro Molina-Perú-San Lorenzo-Chile-Godoy Cruz-Av. San Martín-Corrientes-Rioja-San Luis-Uruguay-Pedernera-Correa Saá-Allayme-Gomensoro-Bolivia-Pedro Molina-Avellaneda-Yatay-Arenales-G. Cruz-Avda. Libertad-Control.</a:t>
          </a:r>
          <a:endParaRPr lang="es-AR">
            <a:effectLst/>
          </a:endParaRPr>
        </a:p>
        <a:p>
          <a:endParaRPr lang="es-AR"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28575</xdr:colOff>
      <xdr:row>12</xdr:row>
      <xdr:rowOff>38101</xdr:rowOff>
    </xdr:from>
    <xdr:to>
      <xdr:col>15</xdr:col>
      <xdr:colOff>470647</xdr:colOff>
      <xdr:row>16</xdr:row>
      <xdr:rowOff>171451</xdr:rowOff>
    </xdr:to>
    <xdr:sp macro="" textlink="">
      <xdr:nvSpPr>
        <xdr:cNvPr id="2" name="CuadroTexto 1">
          <a:extLst>
            <a:ext uri="{FF2B5EF4-FFF2-40B4-BE49-F238E27FC236}">
              <a16:creationId xmlns:a16="http://schemas.microsoft.com/office/drawing/2014/main" id="{00000000-0008-0000-2D00-000002000000}"/>
            </a:ext>
          </a:extLst>
        </xdr:cNvPr>
        <xdr:cNvSpPr txBox="1"/>
      </xdr:nvSpPr>
      <xdr:spPr>
        <a:xfrm>
          <a:off x="790575" y="2324101"/>
          <a:ext cx="11110072"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 Bolivia-Gomensoro-Los Paraísos-Malvinas Argentinas-Allayme-Correa Saá-Av. Mitre-Olascoaga-Alberdi-O’Brien-Buenos Aires-Salta-Córdoba-Av. San Martín- Godoy Cruz-Patricias Mendocinas-Pedro Molina-La Pampa-Av. Peltier- Pueyrredón-Boulogne Sur Mer-Sobremonte-Pedro Molina-Perú-San Lorenzo-Chile-Godoy Cruz-Av. San Martín-Corrientes-Rioja-San Luis-Uruguay-Pedernera-Correa Saá-Allayme-Gomensoro-Bolivia-Pedro Molina-Avellaneda-Yatay-Arenales-G. Cruz-Avda. Libertad-Control.</a:t>
          </a:r>
          <a:endParaRPr lang="es-AR">
            <a:effectLst/>
          </a:endParaRPr>
        </a:p>
        <a:p>
          <a:endParaRPr lang="es-A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28575</xdr:colOff>
      <xdr:row>12</xdr:row>
      <xdr:rowOff>38101</xdr:rowOff>
    </xdr:from>
    <xdr:to>
      <xdr:col>15</xdr:col>
      <xdr:colOff>470647</xdr:colOff>
      <xdr:row>16</xdr:row>
      <xdr:rowOff>171451</xdr:rowOff>
    </xdr:to>
    <xdr:sp macro="" textlink="">
      <xdr:nvSpPr>
        <xdr:cNvPr id="2" name="CuadroTexto 1">
          <a:extLst>
            <a:ext uri="{FF2B5EF4-FFF2-40B4-BE49-F238E27FC236}">
              <a16:creationId xmlns:a16="http://schemas.microsoft.com/office/drawing/2014/main" id="{00000000-0008-0000-2E00-000002000000}"/>
            </a:ext>
          </a:extLst>
        </xdr:cNvPr>
        <xdr:cNvSpPr txBox="1"/>
      </xdr:nvSpPr>
      <xdr:spPr>
        <a:xfrm>
          <a:off x="790575" y="2324101"/>
          <a:ext cx="11110072"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 Bolivia-Gomensoro-Los Paraísos-Malvinas Argentinas-Allayme-Correa Saá-Av. Mitre-Olascoaga-Alberdi-O’Brien-Buenos Aires-Salta-Córdoba-Av. San Martín- Godoy Cruz-Patricias Mendocinas-Pedro Molina-La Pampa-Av. Peltier- Pueyrredón-Boulogne Sur Mer-Sobremonte-Pedro Molina-Perú-San Lorenzo-Chile-Godoy Cruz-Av. San Martín-Corrientes-Rioja-San Luis-Uruguay-Pedernera-Correa Saá-Allayme-Gomensoro-Bolivia-Pedro Molina-Avellaneda-Yatay-Arenales-G. Cruz-Avda. Libertad-Control.</a:t>
          </a:r>
          <a:endParaRPr lang="es-AR">
            <a:effectLst/>
          </a:endParaRPr>
        </a:p>
        <a:p>
          <a:endParaRPr lang="es-A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13</xdr:row>
      <xdr:rowOff>76201</xdr:rowOff>
    </xdr:from>
    <xdr:to>
      <xdr:col>12</xdr:col>
      <xdr:colOff>66675</xdr:colOff>
      <xdr:row>17</xdr:row>
      <xdr:rowOff>133351</xdr:rowOff>
    </xdr:to>
    <xdr:sp macro="" textlink="">
      <xdr:nvSpPr>
        <xdr:cNvPr id="2" name="CuadroTexto 1">
          <a:extLst>
            <a:ext uri="{FF2B5EF4-FFF2-40B4-BE49-F238E27FC236}">
              <a16:creationId xmlns:a16="http://schemas.microsoft.com/office/drawing/2014/main" id="{00000000-0008-0000-1400-000002000000}"/>
            </a:ext>
          </a:extLst>
        </xdr:cNvPr>
        <xdr:cNvSpPr txBox="1"/>
      </xdr:nvSpPr>
      <xdr:spPr>
        <a:xfrm>
          <a:off x="809625" y="2552701"/>
          <a:ext cx="840105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Libertad-Rodriguez-Avellaneda-Pedro Molina-Félix Suarez- Virgen de las Nieves-Colón-Pedro Molina-Beltrán - Maza-9 de Julio-Godoy Cruz- Patricias Mendocinas-Colón-Chile-Godoy Cruz-San Martín-Corrientes- Montecaseros-Alberdi-Aristóbulo del Valle-R. Obligado-Cervantes-Colón-Virgen de las Nieves-Félix Suarez-Pedro Molina-Avellaneda-Benavente-Arenales-Godoy Cruz-Avda. Libertad-Control.</a:t>
          </a:r>
          <a:endParaRPr lang="es-AR">
            <a:effectLst/>
          </a:endParaRPr>
        </a:p>
        <a:p>
          <a:endParaRPr lang="es-AR"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85724</xdr:colOff>
      <xdr:row>13</xdr:row>
      <xdr:rowOff>35377</xdr:rowOff>
    </xdr:from>
    <xdr:to>
      <xdr:col>21</xdr:col>
      <xdr:colOff>571500</xdr:colOff>
      <xdr:row>21</xdr:row>
      <xdr:rowOff>95250</xdr:rowOff>
    </xdr:to>
    <xdr:sp macro="" textlink="">
      <xdr:nvSpPr>
        <xdr:cNvPr id="2" name="CuadroTexto 1">
          <a:extLst>
            <a:ext uri="{FF2B5EF4-FFF2-40B4-BE49-F238E27FC236}">
              <a16:creationId xmlns:a16="http://schemas.microsoft.com/office/drawing/2014/main" id="{00000000-0008-0000-2F00-000002000000}"/>
            </a:ext>
          </a:extLst>
        </xdr:cNvPr>
        <xdr:cNvSpPr txBox="1"/>
      </xdr:nvSpPr>
      <xdr:spPr>
        <a:xfrm>
          <a:off x="847724" y="2511877"/>
          <a:ext cx="15725776" cy="15838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Hondo-Bogado-Hungría-Cane-Paso Hondo-Ruta nº 28-Aristóbulo del Valle-Mathus Hoyos-Río Negro-Dr. M. Moreno- Lavalle-Pedro Molina-Beltrán- Ituzaingo – Urquiza -  Rioja – Córdoba – San Martin – Godoy Cruz -Perú-Suipacha-Av. Boulogne Sur </a:t>
          </a:r>
          <a:r>
            <a:rPr lang="es-AR" sz="1100" b="1">
              <a:solidFill>
                <a:schemeClr val="dk1"/>
              </a:solidFill>
              <a:effectLst/>
              <a:latin typeface="+mn-lt"/>
              <a:ea typeface="+mn-ea"/>
              <a:cs typeface="+mn-cs"/>
            </a:rPr>
            <a:t>Mer-Gordillo-Rotonda Hospital Lagomaggiore-</a:t>
          </a:r>
          <a:r>
            <a:rPr lang="es-AR" sz="1100" b="1" baseline="0">
              <a:solidFill>
                <a:schemeClr val="dk1"/>
              </a:solidFill>
              <a:effectLst/>
              <a:latin typeface="+mn-lt"/>
              <a:ea typeface="+mn-ea"/>
              <a:cs typeface="+mn-cs"/>
            </a:rPr>
            <a:t> Calle Colectora Sur - Pedro del Castillo - Plantamura- José Ingenieros - Rotonda UNCuyo - Circuito UNCuyo - Rotonda UNCuyo - Orzali - Rotonda Orzali - Arquitecto Carlos Tahys - Dr Ruiz Leal - San Francisco de Asis - D.A.D - San Francisco de Asis - Rotonda Ruiz Leal - Dr Ruiz Leal - Arq. Carlos Tahys - Rotonda de Orzali - Orzali - Rotonda U.N.Cuyo </a:t>
          </a:r>
          <a:r>
            <a:rPr lang="es-AR" sz="1100" b="1">
              <a:solidFill>
                <a:schemeClr val="dk1"/>
              </a:solidFill>
              <a:effectLst/>
              <a:latin typeface="+mn-lt"/>
              <a:ea typeface="+mn-ea"/>
              <a:cs typeface="+mn-cs"/>
            </a:rPr>
            <a:t> </a:t>
          </a:r>
          <a:r>
            <a:rPr lang="es-AR" sz="1100">
              <a:solidFill>
                <a:schemeClr val="dk1"/>
              </a:solidFill>
              <a:effectLst/>
              <a:latin typeface="+mn-lt"/>
              <a:ea typeface="+mn-ea"/>
              <a:cs typeface="+mn-cs"/>
            </a:rPr>
            <a:t>–  Lencinas – B. Sur Mer -  Paraná-Tiburcio Benegas-Suipacha-Cnel. Plaza-Av.  San Martín-Alberdi- Aristóbulo del Valle-Lavalle-Dr. M. Moreno-Río Negro-Mathus Hoyos-Aristóbulo del Valle-Quintana-Paso Hondo-Bogado- Hungría-Miguel Cané-Paso Hondo-A. del Valle-M. Hoyos-Avellaneda-Gutemberg-Avda. Libertad-Control</a:t>
          </a:r>
          <a:endParaRPr lang="es-AR" sz="1400">
            <a:effectLst/>
          </a:endParaRPr>
        </a:p>
        <a:p>
          <a:endParaRPr lang="es-AR" sz="1100"/>
        </a:p>
      </xdr:txBody>
    </xdr:sp>
    <xdr:clientData/>
  </xdr:twoCellAnchor>
  <xdr:twoCellAnchor>
    <xdr:from>
      <xdr:col>1</xdr:col>
      <xdr:colOff>85724</xdr:colOff>
      <xdr:row>13</xdr:row>
      <xdr:rowOff>35377</xdr:rowOff>
    </xdr:from>
    <xdr:to>
      <xdr:col>21</xdr:col>
      <xdr:colOff>571500</xdr:colOff>
      <xdr:row>21</xdr:row>
      <xdr:rowOff>95250</xdr:rowOff>
    </xdr:to>
    <xdr:sp macro="" textlink="">
      <xdr:nvSpPr>
        <xdr:cNvPr id="3" name="CuadroTexto 2">
          <a:extLst>
            <a:ext uri="{FF2B5EF4-FFF2-40B4-BE49-F238E27FC236}">
              <a16:creationId xmlns:a16="http://schemas.microsoft.com/office/drawing/2014/main" id="{2FB5F354-9D32-49F3-B2B2-8116EDDF89CE}"/>
            </a:ext>
          </a:extLst>
        </xdr:cNvPr>
        <xdr:cNvSpPr txBox="1"/>
      </xdr:nvSpPr>
      <xdr:spPr>
        <a:xfrm>
          <a:off x="847724" y="2902402"/>
          <a:ext cx="12868276" cy="19648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400">
              <a:solidFill>
                <a:schemeClr val="dk1"/>
              </a:solidFill>
              <a:effectLst/>
              <a:latin typeface="+mn-lt"/>
              <a:ea typeface="+mn-ea"/>
              <a:cs typeface="+mn-cs"/>
            </a:rPr>
            <a:t>Avda. Libertad-Gutemberg-Avellaneda-M. Hoyos-A. del Valle-Quintana-Paso Hondo- M. Cane- Monteavaro- Paso Hondo-Ruta nº 28-Aristóbulo del Valle-Mathus Hoyos-Río Negro-Dr. M. Moreno- Lavalle-Pedro Molina-Beltrán- Ituzaingo – Urquiza -  Rioja – Córdoba – San Martin – Godoy Cruz -Perú-Suipacha-Av. Boulogne Sur </a:t>
          </a:r>
          <a:r>
            <a:rPr lang="es-AR" sz="1400" b="1">
              <a:solidFill>
                <a:schemeClr val="dk1"/>
              </a:solidFill>
              <a:effectLst/>
              <a:latin typeface="+mn-lt"/>
              <a:ea typeface="+mn-ea"/>
              <a:cs typeface="+mn-cs"/>
            </a:rPr>
            <a:t>Mer-Gordillo-Rotonda Hospital Lagomaggiore-</a:t>
          </a:r>
          <a:r>
            <a:rPr lang="es-AR" sz="1400" b="1" baseline="0">
              <a:solidFill>
                <a:schemeClr val="dk1"/>
              </a:solidFill>
              <a:effectLst/>
              <a:latin typeface="+mn-lt"/>
              <a:ea typeface="+mn-ea"/>
              <a:cs typeface="+mn-cs"/>
            </a:rPr>
            <a:t> Calle Colectora Sur - Pedro del Castillo - Plantamura- José Ingenieros - Rotonda UNCuyo - Circuito UNCuyo - Rotonda UNCuyo - Orzali - Rotonda Orzali - Arquitecto Carlos Tahys - Dr Ruiz Leal - San Francisco de Asis - D.A.D - San Francisco de Asis - Rotonda Ruiz Leal - Dr Ruiz Leal - Arq. Carlos Tahys - Rotonda de Orzali - Orzali - Rotonda U.N.Cuyo </a:t>
          </a:r>
          <a:r>
            <a:rPr lang="es-AR" sz="1400" b="1">
              <a:solidFill>
                <a:schemeClr val="dk1"/>
              </a:solidFill>
              <a:effectLst/>
              <a:latin typeface="+mn-lt"/>
              <a:ea typeface="+mn-ea"/>
              <a:cs typeface="+mn-cs"/>
            </a:rPr>
            <a:t> </a:t>
          </a:r>
          <a:r>
            <a:rPr lang="es-AR" sz="1400">
              <a:solidFill>
                <a:schemeClr val="dk1"/>
              </a:solidFill>
              <a:effectLst/>
              <a:latin typeface="+mn-lt"/>
              <a:ea typeface="+mn-ea"/>
              <a:cs typeface="+mn-cs"/>
            </a:rPr>
            <a:t>–  Lencinas – B. Sur Mer -  Paraná-Tiburcio Benegas-Suipacha-Cnel. Plaza-Av.  San Martín-Alberdi- Aristóbulo del Valle-Lavalle-Dr. M. Moreno-Río Negro-Mathus Hoyos-Aristóbulo del Valle-Quintana-Paso Hondo-M. Cané- Monteavaro-Paso Hondo-A. del Valle-M. Hoyos-Avellaneda-Gutemberg-Avda. Libertad-Control</a:t>
          </a:r>
          <a:endParaRPr lang="es-AR" sz="1400">
            <a:effectLst/>
          </a:endParaRPr>
        </a:p>
        <a:p>
          <a:endParaRPr lang="es-AR"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85724</xdr:colOff>
      <xdr:row>13</xdr:row>
      <xdr:rowOff>35377</xdr:rowOff>
    </xdr:from>
    <xdr:to>
      <xdr:col>21</xdr:col>
      <xdr:colOff>571500</xdr:colOff>
      <xdr:row>21</xdr:row>
      <xdr:rowOff>95250</xdr:rowOff>
    </xdr:to>
    <xdr:sp macro="" textlink="">
      <xdr:nvSpPr>
        <xdr:cNvPr id="2" name="CuadroTexto 1">
          <a:extLst>
            <a:ext uri="{FF2B5EF4-FFF2-40B4-BE49-F238E27FC236}">
              <a16:creationId xmlns:a16="http://schemas.microsoft.com/office/drawing/2014/main" id="{00000000-0008-0000-3000-000002000000}"/>
            </a:ext>
          </a:extLst>
        </xdr:cNvPr>
        <xdr:cNvSpPr txBox="1"/>
      </xdr:nvSpPr>
      <xdr:spPr>
        <a:xfrm>
          <a:off x="847724" y="2511877"/>
          <a:ext cx="15725776" cy="15838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Hondo-Bogado-Hungría-Cane-Paso Hondo-Ruta nº 28-Aristóbulo del Valle-Mathus Hoyos-Río Negro-Dr. M. Moreno- Lavalle-Pedro Molina-Beltrán- Ituzaingo – Urquiza -  Rioja – Córdoba – San Martin – Godoy Cruz -Perú-Suipacha-Av. Boulogne Sur </a:t>
          </a:r>
          <a:r>
            <a:rPr lang="es-AR" sz="1100" b="1">
              <a:solidFill>
                <a:schemeClr val="dk1"/>
              </a:solidFill>
              <a:effectLst/>
              <a:latin typeface="+mn-lt"/>
              <a:ea typeface="+mn-ea"/>
              <a:cs typeface="+mn-cs"/>
            </a:rPr>
            <a:t>Mer-Gordillo-Rotonda Hospital Lagomaggiore-</a:t>
          </a:r>
          <a:r>
            <a:rPr lang="es-AR" sz="1100" b="1" baseline="0">
              <a:solidFill>
                <a:schemeClr val="dk1"/>
              </a:solidFill>
              <a:effectLst/>
              <a:latin typeface="+mn-lt"/>
              <a:ea typeface="+mn-ea"/>
              <a:cs typeface="+mn-cs"/>
            </a:rPr>
            <a:t> Calle Colectora Sur - Pedro del Castillo - Plantamura- José Ingenieros - Rotonda UNCuyo - Circuito UNCuyo - Rotonda UNCuyo - Orzali - Rotonda Orzali - Arquitecto Carlos Tahys - Dr Ruiz Leal - San Francisco de Asis - D.A.D - San Francisco de Asis - Rotonda Ruiz Leal - Dr Ruiz Leal - Arq. Carlos Tahys - Rotonda de Orzali - Orzali - Rotonda U.N.Cuyo </a:t>
          </a:r>
          <a:r>
            <a:rPr lang="es-AR" sz="1100" b="1">
              <a:solidFill>
                <a:schemeClr val="dk1"/>
              </a:solidFill>
              <a:effectLst/>
              <a:latin typeface="+mn-lt"/>
              <a:ea typeface="+mn-ea"/>
              <a:cs typeface="+mn-cs"/>
            </a:rPr>
            <a:t> </a:t>
          </a:r>
          <a:r>
            <a:rPr lang="es-AR" sz="1100">
              <a:solidFill>
                <a:schemeClr val="dk1"/>
              </a:solidFill>
              <a:effectLst/>
              <a:latin typeface="+mn-lt"/>
              <a:ea typeface="+mn-ea"/>
              <a:cs typeface="+mn-cs"/>
            </a:rPr>
            <a:t>–  Lencinas – B. Sur Mer -  Paraná-Tiburcio Benegas-Suipacha-Cnel. Plaza-Av.  San Martín-Alberdi- Aristóbulo del Valle-Lavalle-Dr. M. Moreno-Río Negro-Mathus Hoyos-Aristóbulo del Valle-Quintana-Paso Hondo-Bogado- Hungría-Miguel Cané-Paso Hondo-A. del Valle-M. Hoyos-Avellaneda-Gutemberg-Avda. Libertad-Control</a:t>
          </a:r>
          <a:endParaRPr lang="es-AR" sz="1400">
            <a:effectLst/>
          </a:endParaRPr>
        </a:p>
        <a:p>
          <a:endParaRPr lang="es-AR" sz="1100"/>
        </a:p>
      </xdr:txBody>
    </xdr:sp>
    <xdr:clientData/>
  </xdr:twoCellAnchor>
  <xdr:twoCellAnchor>
    <xdr:from>
      <xdr:col>1</xdr:col>
      <xdr:colOff>85724</xdr:colOff>
      <xdr:row>13</xdr:row>
      <xdr:rowOff>35377</xdr:rowOff>
    </xdr:from>
    <xdr:to>
      <xdr:col>18</xdr:col>
      <xdr:colOff>0</xdr:colOff>
      <xdr:row>21</xdr:row>
      <xdr:rowOff>13607</xdr:rowOff>
    </xdr:to>
    <xdr:sp macro="" textlink="">
      <xdr:nvSpPr>
        <xdr:cNvPr id="3" name="CuadroTexto 2">
          <a:extLst>
            <a:ext uri="{FF2B5EF4-FFF2-40B4-BE49-F238E27FC236}">
              <a16:creationId xmlns:a16="http://schemas.microsoft.com/office/drawing/2014/main" id="{B9D1D196-E0A9-482A-84BE-EDBA68E53EDA}"/>
            </a:ext>
          </a:extLst>
        </xdr:cNvPr>
        <xdr:cNvSpPr txBox="1"/>
      </xdr:nvSpPr>
      <xdr:spPr>
        <a:xfrm>
          <a:off x="847724" y="2397577"/>
          <a:ext cx="12868276" cy="1426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Libertad-Gutemberg-Avellaneda-M. Hoyos-A. del Valle-Quintana-Paso Hondo- M. Cane- Monteavaro- Paso Hondo-Ruta nº 28-Aristóbulo del Valle-Mathus Hoyos-Río Negro-Dr. M. Moreno- Lavalle-Pedro Molina-Beltrán- Ituzaingo – Urquiza -  Rioja – Córdoba – San Martin – Godoy Cruz -Perú-Suipacha-Av. Boulogne Sur </a:t>
          </a:r>
          <a:r>
            <a:rPr lang="es-AR" sz="1100" b="1">
              <a:solidFill>
                <a:schemeClr val="dk1"/>
              </a:solidFill>
              <a:effectLst/>
              <a:latin typeface="+mn-lt"/>
              <a:ea typeface="+mn-ea"/>
              <a:cs typeface="+mn-cs"/>
            </a:rPr>
            <a:t>Mer-Gordillo-Rotonda Hospital Lagomaggiore-</a:t>
          </a:r>
          <a:r>
            <a:rPr lang="es-AR" sz="1100" b="1" baseline="0">
              <a:solidFill>
                <a:schemeClr val="dk1"/>
              </a:solidFill>
              <a:effectLst/>
              <a:latin typeface="+mn-lt"/>
              <a:ea typeface="+mn-ea"/>
              <a:cs typeface="+mn-cs"/>
            </a:rPr>
            <a:t> Calle Colectora Sur - Pedro del Castillo - Plantamura- José Ingenieros - Rotonda UNCuyo - Circuito UNCuyo - Rotonda UNCuyo - Orzali - Rotonda Orzali - Arquitecto Carlos Tahys - Dr Ruiz Leal - San Francisco de Asis - D.A.D - San Francisco de Asis - Rotonda Ruiz Leal - Dr Ruiz Leal - Arq. Carlos Tahys - Rotonda de Orzali - Orzali - Rotonda U.N.Cuyo </a:t>
          </a:r>
          <a:r>
            <a:rPr lang="es-AR" sz="1100" b="1">
              <a:solidFill>
                <a:schemeClr val="dk1"/>
              </a:solidFill>
              <a:effectLst/>
              <a:latin typeface="+mn-lt"/>
              <a:ea typeface="+mn-ea"/>
              <a:cs typeface="+mn-cs"/>
            </a:rPr>
            <a:t> </a:t>
          </a:r>
          <a:r>
            <a:rPr lang="es-AR" sz="1100">
              <a:solidFill>
                <a:schemeClr val="dk1"/>
              </a:solidFill>
              <a:effectLst/>
              <a:latin typeface="+mn-lt"/>
              <a:ea typeface="+mn-ea"/>
              <a:cs typeface="+mn-cs"/>
            </a:rPr>
            <a:t>–  Lencinas – B. Sur Mer -  Paraná-Tiburcio Benegas-Suipacha-Cnel. Plaza-Av.  San Martín-Alberdi- Aristóbulo del Valle-Lavalle-Dr. M. Moreno-Río Negro-Mathus Hoyos-Aristóbulo del Valle-Quintana-Paso Hondo-M. Cané- Monteavaro-Paso Hondo-A. del Valle-M. Hoyos-Avellaneda-Gutemberg-Avda. Libertad-Control</a:t>
          </a:r>
          <a:endParaRPr lang="es-AR">
            <a:effectLst/>
          </a:endParaRPr>
        </a:p>
        <a:p>
          <a:endParaRPr lang="es-AR"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16</xdr:col>
      <xdr:colOff>723900</xdr:colOff>
      <xdr:row>18</xdr:row>
      <xdr:rowOff>28575</xdr:rowOff>
    </xdr:to>
    <xdr:sp macro="" textlink="">
      <xdr:nvSpPr>
        <xdr:cNvPr id="2" name="CuadroTexto 1">
          <a:extLst>
            <a:ext uri="{FF2B5EF4-FFF2-40B4-BE49-F238E27FC236}">
              <a16:creationId xmlns:a16="http://schemas.microsoft.com/office/drawing/2014/main" id="{00000000-0008-0000-3100-000002000000}"/>
            </a:ext>
          </a:extLst>
        </xdr:cNvPr>
        <xdr:cNvSpPr txBox="1"/>
      </xdr:nvSpPr>
      <xdr:spPr>
        <a:xfrm>
          <a:off x="847725" y="2619375"/>
          <a:ext cx="120681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Libertad-Yatay-Avellaneda-Mathus Hoyos-Araujo-Maure-Mathus Hoyos-Río Negro-Moreno-Lavalle-Pedro Molina- Beltrán -Maza-9 de Julio-Godoy Cruz-Patricias Mendocinas-Virgen del Carmen de Cuyo-España-Colón-Chile-Godoy Cruz-San Martín-Corrientes-Montecaseros-Alberdi-Aristóbulo del Valle-Lavalle-Moreno-Río Negro-Mathus Hoyos-Maure-Araujo-Mathus Hoyos-Avellaneda- Yatay-Arenales-Godoy Cruz-Avda. Libertad-Control</a:t>
          </a:r>
          <a:endParaRPr lang="es-AR"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38100</xdr:colOff>
      <xdr:row>13</xdr:row>
      <xdr:rowOff>152401</xdr:rowOff>
    </xdr:from>
    <xdr:to>
      <xdr:col>17</xdr:col>
      <xdr:colOff>28575</xdr:colOff>
      <xdr:row>17</xdr:row>
      <xdr:rowOff>133351</xdr:rowOff>
    </xdr:to>
    <xdr:sp macro="" textlink="">
      <xdr:nvSpPr>
        <xdr:cNvPr id="2" name="CuadroTexto 1">
          <a:extLst>
            <a:ext uri="{FF2B5EF4-FFF2-40B4-BE49-F238E27FC236}">
              <a16:creationId xmlns:a16="http://schemas.microsoft.com/office/drawing/2014/main" id="{00000000-0008-0000-3200-000002000000}"/>
            </a:ext>
          </a:extLst>
        </xdr:cNvPr>
        <xdr:cNvSpPr txBox="1"/>
      </xdr:nvSpPr>
      <xdr:spPr>
        <a:xfrm>
          <a:off x="800100" y="2628901"/>
          <a:ext cx="121824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 Mathus Hoyos-Araujo-Maure-Mathus Hoyos-Río Negro-Moreno-Lavalle-Pedro Molina – Beltrán -Maza-9 de Julio-Godoy Cruz-Patricias Mendocinas-Colón-Chile-Godoy Cruz-San Martín-Corrientes-Montecaseros-Alberdi-Aristóbulo del Valle-Lavalle- Moreno-Río Negro-Mathus Hoyos-Maure-Araujo-Mathus Hoyos-Avellaneda-Yatay-Arenales-Godoy Cruz-Avda.Libertad-Control.</a:t>
          </a:r>
          <a:endParaRPr lang="es-AR">
            <a:effectLst/>
          </a:endParaRPr>
        </a:p>
        <a:p>
          <a:endParaRPr lang="es-A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38100</xdr:colOff>
      <xdr:row>13</xdr:row>
      <xdr:rowOff>152401</xdr:rowOff>
    </xdr:from>
    <xdr:to>
      <xdr:col>17</xdr:col>
      <xdr:colOff>28575</xdr:colOff>
      <xdr:row>17</xdr:row>
      <xdr:rowOff>133351</xdr:rowOff>
    </xdr:to>
    <xdr:sp macro="" textlink="">
      <xdr:nvSpPr>
        <xdr:cNvPr id="2" name="CuadroTexto 1">
          <a:extLst>
            <a:ext uri="{FF2B5EF4-FFF2-40B4-BE49-F238E27FC236}">
              <a16:creationId xmlns:a16="http://schemas.microsoft.com/office/drawing/2014/main" id="{00000000-0008-0000-3300-000002000000}"/>
            </a:ext>
          </a:extLst>
        </xdr:cNvPr>
        <xdr:cNvSpPr txBox="1"/>
      </xdr:nvSpPr>
      <xdr:spPr>
        <a:xfrm>
          <a:off x="800100" y="2628901"/>
          <a:ext cx="121824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 Mathus Hoyos-Araujo-Maure-Mathus Hoyos-Río Negro-Moreno-Lavalle-Pedro Molina – Beltrán -Maza-9 de Julio-Godoy Cruz-Patricias Mendocinas-Colón-Chile-Godoy Cruz-San Martín-Corrientes-Montecaseros-Alberdi-Aristóbulo del Valle-Lavalle- Moreno-Río Negro-Mathus Hoyos-Maure-Araujo-Mathus Hoyos-Avellaneda-Yatay-Arenales-Godoy Cruz-Avda.Libertad-Control.</a:t>
          </a:r>
          <a:endParaRPr lang="es-AR">
            <a:effectLst/>
          </a:endParaRPr>
        </a:p>
        <a:p>
          <a:endParaRPr lang="es-AR"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38100</xdr:colOff>
      <xdr:row>13</xdr:row>
      <xdr:rowOff>152401</xdr:rowOff>
    </xdr:from>
    <xdr:to>
      <xdr:col>17</xdr:col>
      <xdr:colOff>28575</xdr:colOff>
      <xdr:row>17</xdr:row>
      <xdr:rowOff>133351</xdr:rowOff>
    </xdr:to>
    <xdr:sp macro="" textlink="">
      <xdr:nvSpPr>
        <xdr:cNvPr id="2" name="CuadroTexto 1">
          <a:extLst>
            <a:ext uri="{FF2B5EF4-FFF2-40B4-BE49-F238E27FC236}">
              <a16:creationId xmlns:a16="http://schemas.microsoft.com/office/drawing/2014/main" id="{00000000-0008-0000-3400-000002000000}"/>
            </a:ext>
          </a:extLst>
        </xdr:cNvPr>
        <xdr:cNvSpPr txBox="1"/>
      </xdr:nvSpPr>
      <xdr:spPr>
        <a:xfrm>
          <a:off x="800100" y="2628901"/>
          <a:ext cx="121824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 Mathus Hoyos-Araujo-Maure-Mathus Hoyos-Río Negro-Moreno-Lavalle-Pedro Molina – Beltrán -Maza-9 de Julio-Godoy Cruz-Patricias Mendocinas-Colón-Chile-Godoy Cruz-San Martín-Corrientes-Montecaseros-Alberdi-Aristóbulo del Valle-Lavalle- Moreno-Río Negro-Mathus Hoyos-Maure-Araujo-Mathus Hoyos-Avellaneda-Yatay-Arenales-Godoy Cruz-Avda.Libertad-Control.</a:t>
          </a:r>
          <a:endParaRPr lang="es-AR">
            <a:effectLst/>
          </a:endParaRPr>
        </a:p>
        <a:p>
          <a:endParaRPr lang="es-AR"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190500</xdr:colOff>
      <xdr:row>13</xdr:row>
      <xdr:rowOff>95249</xdr:rowOff>
    </xdr:from>
    <xdr:to>
      <xdr:col>16</xdr:col>
      <xdr:colOff>895350</xdr:colOff>
      <xdr:row>18</xdr:row>
      <xdr:rowOff>161925</xdr:rowOff>
    </xdr:to>
    <xdr:sp macro="" textlink="">
      <xdr:nvSpPr>
        <xdr:cNvPr id="2" name="CuadroTexto 1">
          <a:extLst>
            <a:ext uri="{FF2B5EF4-FFF2-40B4-BE49-F238E27FC236}">
              <a16:creationId xmlns:a16="http://schemas.microsoft.com/office/drawing/2014/main" id="{00000000-0008-0000-3500-000002000000}"/>
            </a:ext>
          </a:extLst>
        </xdr:cNvPr>
        <xdr:cNvSpPr txBox="1"/>
      </xdr:nvSpPr>
      <xdr:spPr>
        <a:xfrm>
          <a:off x="952500" y="2571749"/>
          <a:ext cx="12001500" cy="101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Molina-Félix Suarez- Mathus Hoyos-Allayme-Hernández-Mayorga-Delgado-Ibarborou-Hernández- Allayme-Moreno-Lavalle-Pedro Molina- Beltrán - Maza-9 de Julio-Godoy Cruz-Patricias Mendocinas-Virgen del Carmen de Cuyo-España-Colón-Chile-Godoy Cruz-San Martín-Corrientes-Montecaseros-Alberdi-Aristóbulo del Valle-Lavalle-Moreno- Allayme-Hernández-Ibarbourou-Delgado-Mayorga-Hernández-Allayme-Mathus Hoyos-Félix Suarez-Pedro Molina-Avellaneda-Yatay-Arenales-Godoy Cruz- Avda. Libertad-Control.</a:t>
          </a:r>
          <a:endParaRPr lang="es-AR">
            <a:effectLst/>
          </a:endParaRPr>
        </a:p>
        <a:p>
          <a:endParaRPr lang="es-AR"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123825</xdr:colOff>
      <xdr:row>13</xdr:row>
      <xdr:rowOff>76201</xdr:rowOff>
    </xdr:from>
    <xdr:to>
      <xdr:col>16</xdr:col>
      <xdr:colOff>742950</xdr:colOff>
      <xdr:row>17</xdr:row>
      <xdr:rowOff>171451</xdr:rowOff>
    </xdr:to>
    <xdr:sp macro="" textlink="">
      <xdr:nvSpPr>
        <xdr:cNvPr id="2" name="CuadroTexto 1">
          <a:extLst>
            <a:ext uri="{FF2B5EF4-FFF2-40B4-BE49-F238E27FC236}">
              <a16:creationId xmlns:a16="http://schemas.microsoft.com/office/drawing/2014/main" id="{00000000-0008-0000-3600-000002000000}"/>
            </a:ext>
          </a:extLst>
        </xdr:cNvPr>
        <xdr:cNvSpPr txBox="1"/>
      </xdr:nvSpPr>
      <xdr:spPr>
        <a:xfrm>
          <a:off x="885825" y="2552701"/>
          <a:ext cx="120491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Molina-Félix Suarez- Mathus Hoyos-Allayme-Hernández-Mayorga-Delgado-Ibarborou-Hernández- Allayme-Moreno-Lavalle-Pedro Molina- Beltrán - Maza-9 de Julio-Godoy Cruz-Patricias Mendocinas-Colón-Chile-Godoy Cruz-San Martín-Corrientes-Montecaseros- Alberdi-Aristóbulo del Valle-Lavalle-Moreno-Allayme-Hernández-Ibarborou- Delgado-Mayorga-Hernández-Allayme-Mathus Hoyos-Félix Suarez-Pedro Molina-Avellaneda-Yatay-Arenales-Godoy Cruz-Libertad-Control.</a:t>
          </a:r>
          <a:endParaRPr lang="es-AR">
            <a:effectLst/>
          </a:endParaRPr>
        </a:p>
        <a:p>
          <a:endParaRPr lang="es-AR"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123825</xdr:colOff>
      <xdr:row>13</xdr:row>
      <xdr:rowOff>76201</xdr:rowOff>
    </xdr:from>
    <xdr:to>
      <xdr:col>16</xdr:col>
      <xdr:colOff>742950</xdr:colOff>
      <xdr:row>17</xdr:row>
      <xdr:rowOff>171451</xdr:rowOff>
    </xdr:to>
    <xdr:sp macro="" textlink="">
      <xdr:nvSpPr>
        <xdr:cNvPr id="2" name="CuadroTexto 1">
          <a:extLst>
            <a:ext uri="{FF2B5EF4-FFF2-40B4-BE49-F238E27FC236}">
              <a16:creationId xmlns:a16="http://schemas.microsoft.com/office/drawing/2014/main" id="{00000000-0008-0000-3700-000002000000}"/>
            </a:ext>
          </a:extLst>
        </xdr:cNvPr>
        <xdr:cNvSpPr txBox="1"/>
      </xdr:nvSpPr>
      <xdr:spPr>
        <a:xfrm>
          <a:off x="885825" y="2552701"/>
          <a:ext cx="120491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Molina-Félix Suarez- Mathus Hoyos-Allayme-Hernández-Mayorga-Delgado-Ibarborou-Hernández- Allayme-Moreno-Lavalle-Pedro Molina- Beltrán - Maza-9 de Julio-Godoy Cruz-Patricias Mendocinas-Colón-Chile-Godoy Cruz-San Martín-Corrientes-Montecaseros- Alberdi-Aristóbulo del Valle-Lavalle-Moreno-Allayme-Hernández-Ibarborou- Delgado-Mayorga-Hernández-Allayme-Mathus Hoyos-Félix Suarez-Pedro Molina-Avellaneda-Yatay-Arenales-Godoy Cruz-Libertad-Control.</a:t>
          </a:r>
          <a:endParaRPr lang="es-AR">
            <a:effectLst/>
          </a:endParaRPr>
        </a:p>
        <a:p>
          <a:endParaRPr lang="es-AR"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123825</xdr:colOff>
      <xdr:row>13</xdr:row>
      <xdr:rowOff>76201</xdr:rowOff>
    </xdr:from>
    <xdr:to>
      <xdr:col>16</xdr:col>
      <xdr:colOff>742950</xdr:colOff>
      <xdr:row>17</xdr:row>
      <xdr:rowOff>171451</xdr:rowOff>
    </xdr:to>
    <xdr:sp macro="" textlink="">
      <xdr:nvSpPr>
        <xdr:cNvPr id="2" name="CuadroTexto 1">
          <a:extLst>
            <a:ext uri="{FF2B5EF4-FFF2-40B4-BE49-F238E27FC236}">
              <a16:creationId xmlns:a16="http://schemas.microsoft.com/office/drawing/2014/main" id="{00000000-0008-0000-3800-000002000000}"/>
            </a:ext>
          </a:extLst>
        </xdr:cNvPr>
        <xdr:cNvSpPr txBox="1"/>
      </xdr:nvSpPr>
      <xdr:spPr>
        <a:xfrm>
          <a:off x="885825" y="2552701"/>
          <a:ext cx="120491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Molina-Félix Suarez- Mathus Hoyos-Allayme-Hernández-Mayorga-Delgado-Ibarborou-Hernández- Allayme-Moreno-Lavalle-Pedro Molina- Beltrán - Maza-9 de Julio-Godoy Cruz-Patricias Mendocinas-Colón-Chile-Godoy Cruz-San Martín-Corrientes-Montecaseros- Alberdi-Aristóbulo del Valle-Lavalle-Moreno-Allayme-Hernández-Ibarborou- Delgado-Mayorga-Hernández-Allayme-Mathus Hoyos-Félix Suarez-Pedro Molina-Avellaneda-Yatay-Arenales-Godoy Cruz-Libertad-Control.</a:t>
          </a:r>
          <a:endParaRPr lang="es-AR">
            <a:effectLst/>
          </a:endParaRPr>
        </a:p>
        <a:p>
          <a:endParaRPr lang="es-A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13</xdr:row>
      <xdr:rowOff>76201</xdr:rowOff>
    </xdr:from>
    <xdr:to>
      <xdr:col>12</xdr:col>
      <xdr:colOff>66675</xdr:colOff>
      <xdr:row>17</xdr:row>
      <xdr:rowOff>133351</xdr:rowOff>
    </xdr:to>
    <xdr:sp macro="" textlink="">
      <xdr:nvSpPr>
        <xdr:cNvPr id="2" name="CuadroTexto 1">
          <a:extLst>
            <a:ext uri="{FF2B5EF4-FFF2-40B4-BE49-F238E27FC236}">
              <a16:creationId xmlns:a16="http://schemas.microsoft.com/office/drawing/2014/main" id="{00000000-0008-0000-1500-000002000000}"/>
            </a:ext>
          </a:extLst>
        </xdr:cNvPr>
        <xdr:cNvSpPr txBox="1"/>
      </xdr:nvSpPr>
      <xdr:spPr>
        <a:xfrm>
          <a:off x="809625" y="2552701"/>
          <a:ext cx="840105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Libertad-Rodriguez-Avellaneda-Pedro Molina-Félix Suarez- Virgen de las Nieves-Colón-Pedro Molina-Beltrán - Maza-9 de Julio-Godoy Cruz- Patricias Mendocinas-Colón-Chile-Godoy Cruz-San Martín-Corrientes- Montecaseros-Alberdi-Aristóbulo del Valle-R. Obligado-Cervantes-Colón-Virgen de las Nieves-Félix Suarez-Pedro Molina-Avellaneda-Benavente-Arenales-Godoy Cruz-Avda. Libertad-Control.</a:t>
          </a:r>
          <a:endParaRPr lang="es-AR">
            <a:effectLst/>
          </a:endParaRPr>
        </a:p>
        <a:p>
          <a:endParaRPr lang="es-AR"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76201</xdr:colOff>
      <xdr:row>13</xdr:row>
      <xdr:rowOff>95249</xdr:rowOff>
    </xdr:from>
    <xdr:to>
      <xdr:col>18</xdr:col>
      <xdr:colOff>625929</xdr:colOff>
      <xdr:row>19</xdr:row>
      <xdr:rowOff>68035</xdr:rowOff>
    </xdr:to>
    <xdr:sp macro="" textlink="">
      <xdr:nvSpPr>
        <xdr:cNvPr id="2" name="CuadroTexto 1">
          <a:extLst>
            <a:ext uri="{FF2B5EF4-FFF2-40B4-BE49-F238E27FC236}">
              <a16:creationId xmlns:a16="http://schemas.microsoft.com/office/drawing/2014/main" id="{00000000-0008-0000-3900-000002000000}"/>
            </a:ext>
          </a:extLst>
        </xdr:cNvPr>
        <xdr:cNvSpPr txBox="1"/>
      </xdr:nvSpPr>
      <xdr:spPr>
        <a:xfrm>
          <a:off x="838201" y="2571749"/>
          <a:ext cx="13503728" cy="1115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 Ntra. Sra. del Carmen-Calle Lumaco 5 – Malbec – Calle Lumaco 7 – Ntra. Sra. del Carmen- Profesor Mathus-Victoria-Dante Alighieri-Avellaneda-Pedro Molina- Beltrán-Rioja-Córdoba-Av. San Martín-Godoy Cruz-25 de Mayo-Las Heras-J.B. Justo-Olascoaga-Suipacha-B.S. Mer- Gordillo-Rotonda Hospital Lagomaggiore- Gordillo-B.S. Mer-Paraná-M. de Rosas-J.B. Justo-Las Heras-Perú-Godoy Cruz- Av. San Martín-Corrientes-Montecaseros-Alberdi-Aristóbulo del Valle-R. Obligado-Cervantes-Colón-Pedro Molina-Avellaneda-Dante Alighieri-Victoria- Profesor Mathus- Ntra. Sra. del Carmen – Calle Lumaco 7 – Malbec – Calle Lumaco 5 - Ntra. Sra del Carmen-J.L. Cabezas (Bº El Carmen).</a:t>
          </a:r>
          <a:endParaRPr lang="es-AR">
            <a:effectLst/>
          </a:endParaRPr>
        </a:p>
        <a:p>
          <a:endParaRPr lang="es-A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76201</xdr:colOff>
      <xdr:row>13</xdr:row>
      <xdr:rowOff>95249</xdr:rowOff>
    </xdr:from>
    <xdr:to>
      <xdr:col>18</xdr:col>
      <xdr:colOff>625929</xdr:colOff>
      <xdr:row>19</xdr:row>
      <xdr:rowOff>68035</xdr:rowOff>
    </xdr:to>
    <xdr:sp macro="" textlink="">
      <xdr:nvSpPr>
        <xdr:cNvPr id="2" name="CuadroTexto 1">
          <a:extLst>
            <a:ext uri="{FF2B5EF4-FFF2-40B4-BE49-F238E27FC236}">
              <a16:creationId xmlns:a16="http://schemas.microsoft.com/office/drawing/2014/main" id="{00000000-0008-0000-3A00-000002000000}"/>
            </a:ext>
          </a:extLst>
        </xdr:cNvPr>
        <xdr:cNvSpPr txBox="1"/>
      </xdr:nvSpPr>
      <xdr:spPr>
        <a:xfrm>
          <a:off x="838201" y="2571749"/>
          <a:ext cx="13503728" cy="1115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 Ntra. Sra. del Carmen-Calle Lumaco 5 – Malbec – Calle Lumaco 7 – Ntra. Sra. del Carmen- Profesor Mathus-Victoria-Dante Alighieri-Avellaneda-Pedro Molina- Beltrán-Rioja-Córdoba-Av. San Martín-Godoy Cruz-25 de Mayo-Las Heras-J.B. Justo-Olascoaga-Suipacha-B.S. Mer- Gordillo-Rotonda Hospital Lagomaggiore- Gordillo-B.S. Mer-Paraná-M. de Rosas-J.B. Justo-Las Heras-Perú-Godoy Cruz- Av. San Martín-Corrientes-Montecaseros-Alberdi-Aristóbulo del Valle-R. Obligado-Cervantes-Colón-Pedro Molina-Avellaneda-Dante Alighieri-Victoria- Profesor Mathus- Ntra. Sra. del Carmen – Calle Lumaco 7 – Malbec – Calle Lumaco 5 - Ntra. Sra del Carmen-J.L. Cabezas (Bº El Carmen).</a:t>
          </a:r>
          <a:endParaRPr lang="es-AR">
            <a:effectLst/>
          </a:endParaRPr>
        </a:p>
        <a:p>
          <a:endParaRPr lang="es-A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76201</xdr:colOff>
      <xdr:row>13</xdr:row>
      <xdr:rowOff>95249</xdr:rowOff>
    </xdr:from>
    <xdr:to>
      <xdr:col>18</xdr:col>
      <xdr:colOff>625929</xdr:colOff>
      <xdr:row>19</xdr:row>
      <xdr:rowOff>68035</xdr:rowOff>
    </xdr:to>
    <xdr:sp macro="" textlink="">
      <xdr:nvSpPr>
        <xdr:cNvPr id="2" name="CuadroTexto 1">
          <a:extLst>
            <a:ext uri="{FF2B5EF4-FFF2-40B4-BE49-F238E27FC236}">
              <a16:creationId xmlns:a16="http://schemas.microsoft.com/office/drawing/2014/main" id="{00000000-0008-0000-3B00-000002000000}"/>
            </a:ext>
          </a:extLst>
        </xdr:cNvPr>
        <xdr:cNvSpPr txBox="1"/>
      </xdr:nvSpPr>
      <xdr:spPr>
        <a:xfrm>
          <a:off x="838201" y="2571749"/>
          <a:ext cx="13503728" cy="1115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 Ntra. Sra. del Carmen-Calle Lumaco 5 – Malbec – Calle Lumaco 7 – Ntra. Sra. del Carmen- Profesor Mathus-Victoria-Dante Alighieri-Avellaneda-Pedro Molina- Beltrán-Rioja-Córdoba-Av. San Martín-Godoy Cruz-25 de Mayo-Las Heras-J.B. Justo-Olascoaga-Suipacha-B.S. Mer- Gordillo-Rotonda Hospital Lagomaggiore- Gordillo-B.S. Mer-Paraná-M. de Rosas-J.B. Justo-Las Heras-Perú-Godoy Cruz- Av. San Martín-Corrientes-Montecaseros-Alberdi-Aristóbulo del Valle-R. Obligado-Cervantes-Colón-Pedro Molina-Avellaneda-Dante Alighieri-Victoria- Profesor Mathus- Ntra. Sra. del Carmen – Calle Lumaco 7 – Malbec – Calle Lumaco 5 - Ntra. Sra del Carmen-J.L. Cabezas (Bº El Carmen).</a:t>
          </a:r>
          <a:endParaRPr lang="es-AR">
            <a:effectLst/>
          </a:endParaRPr>
        </a:p>
        <a:p>
          <a:endParaRPr lang="es-AR"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76201</xdr:colOff>
      <xdr:row>13</xdr:row>
      <xdr:rowOff>95249</xdr:rowOff>
    </xdr:from>
    <xdr:to>
      <xdr:col>18</xdr:col>
      <xdr:colOff>625929</xdr:colOff>
      <xdr:row>19</xdr:row>
      <xdr:rowOff>68035</xdr:rowOff>
    </xdr:to>
    <xdr:sp macro="" textlink="">
      <xdr:nvSpPr>
        <xdr:cNvPr id="2" name="CuadroTexto 1">
          <a:extLst>
            <a:ext uri="{FF2B5EF4-FFF2-40B4-BE49-F238E27FC236}">
              <a16:creationId xmlns:a16="http://schemas.microsoft.com/office/drawing/2014/main" id="{1A0E52E5-5290-4DCC-95C4-D3DD433090FF}"/>
            </a:ext>
          </a:extLst>
        </xdr:cNvPr>
        <xdr:cNvSpPr txBox="1"/>
      </xdr:nvSpPr>
      <xdr:spPr>
        <a:xfrm>
          <a:off x="838201" y="2495549"/>
          <a:ext cx="12332153" cy="1058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400">
              <a:solidFill>
                <a:schemeClr val="dk1"/>
              </a:solidFill>
              <a:effectLst/>
              <a:latin typeface="+mn-lt"/>
              <a:ea typeface="+mn-ea"/>
              <a:cs typeface="+mn-cs"/>
            </a:rPr>
            <a:t>Salida B° Carmen- J.L. Cabezas – Ntra. Sra. del Carmen-</a:t>
          </a:r>
          <a:r>
            <a:rPr lang="es-AR" sz="1400" b="1">
              <a:solidFill>
                <a:schemeClr val="dk1"/>
              </a:solidFill>
              <a:effectLst/>
              <a:latin typeface="+mn-lt"/>
              <a:ea typeface="+mn-ea"/>
              <a:cs typeface="+mn-cs"/>
            </a:rPr>
            <a:t> </a:t>
          </a:r>
          <a:r>
            <a:rPr lang="es-AR" sz="1400">
              <a:solidFill>
                <a:schemeClr val="dk1"/>
              </a:solidFill>
              <a:effectLst/>
              <a:latin typeface="+mn-lt"/>
              <a:ea typeface="+mn-ea"/>
              <a:cs typeface="+mn-cs"/>
            </a:rPr>
            <a:t>Profesor Mathus-Victoria-Dante Alighieri-Avellaneda-Pedro Molina- Beltrán-Rioja-Córdoba-Av. San Martín-Godoy Cruz-25 de Mayo-Las Heras-J.B. Justo-Olascoaga-Suipacha-B.S. Mer- Gordillo-Rotonda Hospital Lagomaggiore- Gordillo-B.S. Mer-Paraná-M. de Rosas-J.B. Justo-Las Heras-Perú-Godoy Cruz- Av. San Martín-Corrientes-Montecaseros-Alberdi-Aristóbulo del Valle-R. Obligado-Cervantes-Colón-Pedro Molina-Avellaneda-Dante Alighieri-Victoria- Profesor Mathus- </a:t>
          </a:r>
          <a:r>
            <a:rPr lang="es-AR" sz="1400" b="1">
              <a:solidFill>
                <a:schemeClr val="dk1"/>
              </a:solidFill>
              <a:effectLst/>
              <a:latin typeface="+mn-lt"/>
              <a:ea typeface="+mn-ea"/>
              <a:cs typeface="+mn-cs"/>
            </a:rPr>
            <a:t>ESC. POUGET</a:t>
          </a:r>
          <a:r>
            <a:rPr lang="es-AR" sz="1400">
              <a:solidFill>
                <a:schemeClr val="dk1"/>
              </a:solidFill>
              <a:effectLst/>
              <a:latin typeface="+mn-lt"/>
              <a:ea typeface="+mn-ea"/>
              <a:cs typeface="+mn-cs"/>
            </a:rPr>
            <a:t>-Ntra. Sra. del Carmen -J.L. Cabezas (Bº El Carmen).</a:t>
          </a:r>
          <a:endParaRPr lang="es-AR" sz="1400">
            <a:effectLst/>
          </a:endParaRPr>
        </a:p>
        <a:p>
          <a:endParaRPr lang="es-AR"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76201</xdr:colOff>
      <xdr:row>13</xdr:row>
      <xdr:rowOff>95249</xdr:rowOff>
    </xdr:from>
    <xdr:to>
      <xdr:col>18</xdr:col>
      <xdr:colOff>625929</xdr:colOff>
      <xdr:row>19</xdr:row>
      <xdr:rowOff>68035</xdr:rowOff>
    </xdr:to>
    <xdr:sp macro="" textlink="">
      <xdr:nvSpPr>
        <xdr:cNvPr id="2" name="CuadroTexto 1">
          <a:extLst>
            <a:ext uri="{FF2B5EF4-FFF2-40B4-BE49-F238E27FC236}">
              <a16:creationId xmlns:a16="http://schemas.microsoft.com/office/drawing/2014/main" id="{7B3F2EFE-361F-4BAF-AD8B-A3B24B13E3ED}"/>
            </a:ext>
          </a:extLst>
        </xdr:cNvPr>
        <xdr:cNvSpPr txBox="1"/>
      </xdr:nvSpPr>
      <xdr:spPr>
        <a:xfrm>
          <a:off x="838201" y="2495549"/>
          <a:ext cx="12332153" cy="1058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B° Carmen- J.L. Cabezas – Ntra. Sra. del Carmen-</a:t>
          </a:r>
          <a:r>
            <a:rPr lang="es-AR" sz="1100" b="1">
              <a:solidFill>
                <a:schemeClr val="dk1"/>
              </a:solidFill>
              <a:effectLst/>
              <a:latin typeface="+mn-lt"/>
              <a:ea typeface="+mn-ea"/>
              <a:cs typeface="+mn-cs"/>
            </a:rPr>
            <a:t> </a:t>
          </a:r>
          <a:r>
            <a:rPr lang="es-AR" sz="1100">
              <a:solidFill>
                <a:schemeClr val="dk1"/>
              </a:solidFill>
              <a:effectLst/>
              <a:latin typeface="+mn-lt"/>
              <a:ea typeface="+mn-ea"/>
              <a:cs typeface="+mn-cs"/>
            </a:rPr>
            <a:t>Profesor Mathus-Victoria-Dante Alighieri-Avellaneda-Pedro Molina- Beltrán-Rioja-Córdoba-Av. San Martín-Godoy Cruz-25 de Mayo-Las Heras-J.B. Justo-Olascoaga-Suipacha-B.S. Mer- Gordillo-Rotonda Hospital Lagomaggiore- Gordillo-B.S. Mer-Paraná-M. de Rosas-J.B. Justo-Las Heras-Perú-Godoy Cruz- Av. San Martín-Corrientes-Montecaseros-Alberdi-Aristóbulo del Valle-R. Obligado-Cervantes-Colón-Pedro Molina-Avellaneda-Dante Alighieri-Victoria- Profesor Mathus- </a:t>
          </a:r>
          <a:r>
            <a:rPr lang="es-AR" sz="1100" b="1">
              <a:solidFill>
                <a:schemeClr val="dk1"/>
              </a:solidFill>
              <a:effectLst/>
              <a:latin typeface="+mn-lt"/>
              <a:ea typeface="+mn-ea"/>
              <a:cs typeface="+mn-cs"/>
            </a:rPr>
            <a:t>ESC. POUGET</a:t>
          </a:r>
          <a:r>
            <a:rPr lang="es-AR" sz="1100">
              <a:solidFill>
                <a:schemeClr val="dk1"/>
              </a:solidFill>
              <a:effectLst/>
              <a:latin typeface="+mn-lt"/>
              <a:ea typeface="+mn-ea"/>
              <a:cs typeface="+mn-cs"/>
            </a:rPr>
            <a:t>-Ntra. Sra. del Carmen -J.L. Cabezas (Bº El Carmen).</a:t>
          </a:r>
          <a:endParaRPr lang="es-AR">
            <a:effectLst/>
          </a:endParaRPr>
        </a:p>
        <a:p>
          <a:endParaRPr lang="es-AR"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17</xdr:col>
      <xdr:colOff>619125</xdr:colOff>
      <xdr:row>19</xdr:row>
      <xdr:rowOff>0</xdr:rowOff>
    </xdr:to>
    <xdr:sp macro="" textlink="">
      <xdr:nvSpPr>
        <xdr:cNvPr id="2" name="CuadroTexto 1">
          <a:extLst>
            <a:ext uri="{FF2B5EF4-FFF2-40B4-BE49-F238E27FC236}">
              <a16:creationId xmlns:a16="http://schemas.microsoft.com/office/drawing/2014/main" id="{00000000-0008-0000-3C00-000002000000}"/>
            </a:ext>
          </a:extLst>
        </xdr:cNvPr>
        <xdr:cNvSpPr txBox="1"/>
      </xdr:nvSpPr>
      <xdr:spPr>
        <a:xfrm>
          <a:off x="847725" y="2552700"/>
          <a:ext cx="12725400"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Hondo-Bogado-Hungría-Cane-Paso Hondo-Ruta nº 28-Aristóbulo del Valle-Mathus Hoyos-Río Negro-Dr. M. Moreno- Lavalle-Pedro Molina-Beltrán-J. A. Maza-Perú-Suipacha-Av. Boulogne Sur Mer-Gordillo-Rotonda Hospital Lagomaggiore-Gordillo-Av. Boulogne Sur Mer- Paraná-Tiburcio Benegas-Suipacha-Cnel. Plaza-Av.  San Martín-Alberdi- Aristóbulo del Valle-Lavalle-Dr. M. Moreno-Río Negro-Mathus Hoyos-Aristóbulo del Valle-Quintana-Paso Hondo-Bogado- Hungría-Miguel Cané-Paso Hondo-A. del Valle-M. Hoyos-Avellaneda-Gutemberg-Avda. Libertad-Control</a:t>
          </a:r>
          <a:endParaRPr lang="es-AR">
            <a:effectLst/>
          </a:endParaRPr>
        </a:p>
        <a:p>
          <a:endParaRPr lang="es-AR" sz="1100"/>
        </a:p>
      </xdr:txBody>
    </xdr:sp>
    <xdr:clientData/>
  </xdr:twoCellAnchor>
  <xdr:twoCellAnchor>
    <xdr:from>
      <xdr:col>1</xdr:col>
      <xdr:colOff>85725</xdr:colOff>
      <xdr:row>13</xdr:row>
      <xdr:rowOff>76200</xdr:rowOff>
    </xdr:from>
    <xdr:to>
      <xdr:col>17</xdr:col>
      <xdr:colOff>619125</xdr:colOff>
      <xdr:row>19</xdr:row>
      <xdr:rowOff>0</xdr:rowOff>
    </xdr:to>
    <xdr:sp macro="" textlink="">
      <xdr:nvSpPr>
        <xdr:cNvPr id="3" name="CuadroTexto 2">
          <a:extLst>
            <a:ext uri="{FF2B5EF4-FFF2-40B4-BE49-F238E27FC236}">
              <a16:creationId xmlns:a16="http://schemas.microsoft.com/office/drawing/2014/main" id="{21BE7A79-3E5D-4F0F-A388-27CF43D2BE39}"/>
            </a:ext>
          </a:extLst>
        </xdr:cNvPr>
        <xdr:cNvSpPr txBox="1"/>
      </xdr:nvSpPr>
      <xdr:spPr>
        <a:xfrm>
          <a:off x="847725" y="2438400"/>
          <a:ext cx="12639675"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Libertad-Gutemberg-Avellaneda-M. Hoyos-A. del Valle-Quintana-Paso Hondo- M. Cane-Monteavaro- Paso Hondo-Ruta nº 28-Aristóbulo del Valle-Mathus Hoyos-Río Negro-Dr. M. Moreno- Lavalle-Pedro Molina-Beltrán-J. A. Maza- 9 de Julio - G. Cruz -Perú-Suipacha-Av. Boulogne Sur Mer-Gordillo-Rotonda Hospital Lagomaggiore-Gordillo-Av. Boulogne Sur Mer- Paraná-Tiburcio Benegas-Suipacha-Cnel. Plaza-Av.  San Martín-Alberdi- Aristóbulo del Valle-Lavalle-Dr. M. Moreno-Río Negro-Mathus Hoyos-Aristóbulo del Valle-Quintana-Paso Hondo-M.Cané-Monteavaro-Paso Hondo-A. del Valle-M. Hoyos-Avellaneda-Gutemberg-Avda. Libertad-Control</a:t>
          </a:r>
        </a:p>
        <a:p>
          <a:endParaRPr lang="es-AR"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17</xdr:col>
      <xdr:colOff>619125</xdr:colOff>
      <xdr:row>19</xdr:row>
      <xdr:rowOff>0</xdr:rowOff>
    </xdr:to>
    <xdr:sp macro="" textlink="">
      <xdr:nvSpPr>
        <xdr:cNvPr id="2" name="CuadroTexto 1">
          <a:extLst>
            <a:ext uri="{FF2B5EF4-FFF2-40B4-BE49-F238E27FC236}">
              <a16:creationId xmlns:a16="http://schemas.microsoft.com/office/drawing/2014/main" id="{00000000-0008-0000-3D00-000002000000}"/>
            </a:ext>
          </a:extLst>
        </xdr:cNvPr>
        <xdr:cNvSpPr txBox="1"/>
      </xdr:nvSpPr>
      <xdr:spPr>
        <a:xfrm>
          <a:off x="847725" y="2552700"/>
          <a:ext cx="12725400"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Hondo-Bogado-Hungría-Cane-Paso Hondo-Ruta nº 28-Aristóbulo del Valle-Mathus Hoyos-Río Negro-Dr. M. Moreno- Lavalle-Pedro Molina-Beltrán-J. A. Maza-Perú-Suipacha-Av. Boulogne Sur Mer-Gordillo-Rotonda Hospital Lagomaggiore-Gordillo-Av. Boulogne Sur Mer- Paraná-Tiburcio Benegas-Suipacha-Cnel. Plaza-Av.  San Martín-Alberdi- Aristóbulo del Valle-Lavalle-Dr. M. Moreno-Río Negro-Mathus Hoyos-Aristóbulo del Valle-Quintana-Paso Hondo-Bogado- Hungría-Miguel Cané-Paso Hondo-A. del Valle-M. Hoyos-Avellaneda-Gutemberg-Avda. Libertad-Control</a:t>
          </a:r>
          <a:endParaRPr lang="es-AR">
            <a:effectLst/>
          </a:endParaRPr>
        </a:p>
        <a:p>
          <a:endParaRPr lang="es-AR" sz="1100"/>
        </a:p>
      </xdr:txBody>
    </xdr:sp>
    <xdr:clientData/>
  </xdr:twoCellAnchor>
  <xdr:twoCellAnchor>
    <xdr:from>
      <xdr:col>1</xdr:col>
      <xdr:colOff>85725</xdr:colOff>
      <xdr:row>13</xdr:row>
      <xdr:rowOff>76200</xdr:rowOff>
    </xdr:from>
    <xdr:to>
      <xdr:col>17</xdr:col>
      <xdr:colOff>619125</xdr:colOff>
      <xdr:row>19</xdr:row>
      <xdr:rowOff>0</xdr:rowOff>
    </xdr:to>
    <xdr:sp macro="" textlink="">
      <xdr:nvSpPr>
        <xdr:cNvPr id="3" name="CuadroTexto 2">
          <a:extLst>
            <a:ext uri="{FF2B5EF4-FFF2-40B4-BE49-F238E27FC236}">
              <a16:creationId xmlns:a16="http://schemas.microsoft.com/office/drawing/2014/main" id="{F7EB2C68-D796-4FFC-9A0A-E526951D4EAB}"/>
            </a:ext>
          </a:extLst>
        </xdr:cNvPr>
        <xdr:cNvSpPr txBox="1"/>
      </xdr:nvSpPr>
      <xdr:spPr>
        <a:xfrm>
          <a:off x="847725" y="2438400"/>
          <a:ext cx="12639675"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 M. Cane-Monteavaro- Paso Hondo-Ruta nº 28-Aristóbulo del Valle-Mathus Hoyos-Río Negro-Dr. M. Moreno- Lavalle-Pedro Molina-Beltrán-J. A. Maza- 9 de Julio - G. Cruz -Perú-Suipacha-Av. Boulogne Sur Mer-Gordillo-Rotonda Hospital Lagomaggiore-Gordillo-Av. Boulogne Sur Mer- Paraná-Tiburcio Benegas-Suipacha-Cnel. Plaza-Av.  San Martín-Alberdi- Aristóbulo del Valle-Lavalle-Dr. M. Moreno-Río Negro-Mathus Hoyos-Aristóbulo del Valle-Quintana-Paso Hondo-M.Cané-Monteavaro-Paso Hondo-A. del Valle-M. Hoyos-Avellaneda-Gutemberg-Avda. Libertad-Control</a:t>
          </a:r>
          <a:endParaRPr lang="es-AR">
            <a:effectLst/>
          </a:endParaRPr>
        </a:p>
        <a:p>
          <a:endParaRPr lang="es-AR"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17</xdr:col>
      <xdr:colOff>619125</xdr:colOff>
      <xdr:row>19</xdr:row>
      <xdr:rowOff>0</xdr:rowOff>
    </xdr:to>
    <xdr:sp macro="" textlink="">
      <xdr:nvSpPr>
        <xdr:cNvPr id="2" name="CuadroTexto 1">
          <a:extLst>
            <a:ext uri="{FF2B5EF4-FFF2-40B4-BE49-F238E27FC236}">
              <a16:creationId xmlns:a16="http://schemas.microsoft.com/office/drawing/2014/main" id="{00000000-0008-0000-3E00-000002000000}"/>
            </a:ext>
          </a:extLst>
        </xdr:cNvPr>
        <xdr:cNvSpPr txBox="1"/>
      </xdr:nvSpPr>
      <xdr:spPr>
        <a:xfrm>
          <a:off x="847725" y="2552700"/>
          <a:ext cx="12725400"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Hondo-Bogado-Hungría-Cane-Paso Hondo-Ruta nº 28-Aristóbulo del Valle-Mathus Hoyos-Río Negro-Dr. M. Moreno- Lavalle-Pedro Molina-Beltrán-J. A. Maza-Perú-Suipacha-Av. Boulogne Sur Mer-Gordillo-Rotonda Hospital Lagomaggiore-Gordillo-Av. Boulogne Sur Mer- Paraná-Tiburcio Benegas-Suipacha-Cnel. Plaza-Av.  San Martín-Alberdi- Aristóbulo del Valle-Lavalle-Dr. M. Moreno-Río Negro-Mathus Hoyos-Aristóbulo del Valle-Quintana-Paso Hondo-Bogado- Hungría-Miguel Cané-Paso Hondo-A. del Valle-M. Hoyos-Avellaneda-Gutemberg-Avda. Libertad-Control</a:t>
          </a:r>
          <a:endParaRPr lang="es-AR">
            <a:effectLst/>
          </a:endParaRPr>
        </a:p>
        <a:p>
          <a:endParaRPr lang="es-AR" sz="1100"/>
        </a:p>
      </xdr:txBody>
    </xdr:sp>
    <xdr:clientData/>
  </xdr:twoCellAnchor>
  <xdr:twoCellAnchor>
    <xdr:from>
      <xdr:col>1</xdr:col>
      <xdr:colOff>85725</xdr:colOff>
      <xdr:row>13</xdr:row>
      <xdr:rowOff>76200</xdr:rowOff>
    </xdr:from>
    <xdr:to>
      <xdr:col>17</xdr:col>
      <xdr:colOff>619125</xdr:colOff>
      <xdr:row>19</xdr:row>
      <xdr:rowOff>0</xdr:rowOff>
    </xdr:to>
    <xdr:sp macro="" textlink="">
      <xdr:nvSpPr>
        <xdr:cNvPr id="3" name="CuadroTexto 2">
          <a:extLst>
            <a:ext uri="{FF2B5EF4-FFF2-40B4-BE49-F238E27FC236}">
              <a16:creationId xmlns:a16="http://schemas.microsoft.com/office/drawing/2014/main" id="{32309F5E-BE6A-45A9-8078-807ADDF6EF17}"/>
            </a:ext>
          </a:extLst>
        </xdr:cNvPr>
        <xdr:cNvSpPr txBox="1"/>
      </xdr:nvSpPr>
      <xdr:spPr>
        <a:xfrm>
          <a:off x="847725" y="2438400"/>
          <a:ext cx="12639675"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 M. Cane-Monteavaro- Paso Hondo-Ruta nº 28-Aristóbulo del Valle-Mathus Hoyos-Río Negro-Dr. M. Moreno- Lavalle-Pedro Molina-Beltrán-J. A. Maza- 9 de Julio - G. Cruz -Perú-Suipacha-Av. Boulogne Sur Mer-Gordillo-Rotonda Hospital Lagomaggiore-Gordillo-Av. Boulogne Sur Mer- Paraná-Tiburcio Benegas-Suipacha-Cnel. Plaza-Av.  San Martín-Alberdi- Aristóbulo del Valle-Lavalle-Dr. M. Moreno-Río Negro-Mathus Hoyos-Aristóbulo del Valle-Quintana-Paso Hondo-M.Cané-Monteavaro-Paso Hondo-A. del Valle-M. Hoyos-Avellaneda-Gutemberg-Avda. Libertad-Control</a:t>
          </a:r>
          <a:endParaRPr lang="es-AR">
            <a:effectLst/>
          </a:endParaRPr>
        </a:p>
        <a:p>
          <a:endParaRPr lang="es-AR"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133350</xdr:colOff>
      <xdr:row>13</xdr:row>
      <xdr:rowOff>161925</xdr:rowOff>
    </xdr:from>
    <xdr:to>
      <xdr:col>15</xdr:col>
      <xdr:colOff>381000</xdr:colOff>
      <xdr:row>17</xdr:row>
      <xdr:rowOff>133351</xdr:rowOff>
    </xdr:to>
    <xdr:sp macro="" textlink="">
      <xdr:nvSpPr>
        <xdr:cNvPr id="2" name="CuadroTexto 1">
          <a:extLst>
            <a:ext uri="{FF2B5EF4-FFF2-40B4-BE49-F238E27FC236}">
              <a16:creationId xmlns:a16="http://schemas.microsoft.com/office/drawing/2014/main" id="{00000000-0008-0000-3F00-000002000000}"/>
            </a:ext>
          </a:extLst>
        </xdr:cNvPr>
        <xdr:cNvSpPr txBox="1"/>
      </xdr:nvSpPr>
      <xdr:spPr>
        <a:xfrm>
          <a:off x="895350" y="2638425"/>
          <a:ext cx="10915650" cy="733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Correa-Pringles-P. del Castillo-Avellaneda-Mathus Hoyos-A. del Valle-Quintana-Paso Hondo-Bogado-Hungría-Cane-A. del Valle-M. Hoyos-Avellaneda- Pedro del Castillo-Pringles-T. Sosa-Bandera de Los Andes-Arenales-G. Cruz- Avda. Libertad- Control.</a:t>
          </a:r>
          <a:endParaRPr lang="es-AR">
            <a:effectLst/>
          </a:endParaRPr>
        </a:p>
      </xdr:txBody>
    </xdr:sp>
    <xdr:clientData/>
  </xdr:twoCellAnchor>
  <xdr:twoCellAnchor>
    <xdr:from>
      <xdr:col>1</xdr:col>
      <xdr:colOff>133350</xdr:colOff>
      <xdr:row>13</xdr:row>
      <xdr:rowOff>161925</xdr:rowOff>
    </xdr:from>
    <xdr:to>
      <xdr:col>15</xdr:col>
      <xdr:colOff>381000</xdr:colOff>
      <xdr:row>17</xdr:row>
      <xdr:rowOff>133351</xdr:rowOff>
    </xdr:to>
    <xdr:sp macro="" textlink="">
      <xdr:nvSpPr>
        <xdr:cNvPr id="3" name="CuadroTexto 2">
          <a:extLst>
            <a:ext uri="{FF2B5EF4-FFF2-40B4-BE49-F238E27FC236}">
              <a16:creationId xmlns:a16="http://schemas.microsoft.com/office/drawing/2014/main" id="{7A980EAA-C0F7-472D-A1ED-859E47CA4C0D}"/>
            </a:ext>
          </a:extLst>
        </xdr:cNvPr>
        <xdr:cNvSpPr txBox="1"/>
      </xdr:nvSpPr>
      <xdr:spPr>
        <a:xfrm>
          <a:off x="895350" y="2524125"/>
          <a:ext cx="10696575" cy="69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Libertad-B. de Los Andes-Videla Correa-Pringles-P. del Castillo-Avellaneda-Mathus Hoyos-A. del Valle-Quintana-Paso Hondo- M. Cane- Monteavaro - Paso Hondo-Ruta 28-A. del Valle-M. Hoyos-Avellaneda- Pedro del Castillo-Pringles-T. Sosa-Bandera de Los Andes-Libertad-yatay,Arenales-G. Cruz- Avda. Libertad- Control.</a:t>
          </a:r>
          <a:endParaRPr lang="es-AR">
            <a:effectLst/>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133350</xdr:colOff>
      <xdr:row>13</xdr:row>
      <xdr:rowOff>161925</xdr:rowOff>
    </xdr:from>
    <xdr:to>
      <xdr:col>15</xdr:col>
      <xdr:colOff>381000</xdr:colOff>
      <xdr:row>17</xdr:row>
      <xdr:rowOff>133351</xdr:rowOff>
    </xdr:to>
    <xdr:sp macro="" textlink="">
      <xdr:nvSpPr>
        <xdr:cNvPr id="2" name="CuadroTexto 1">
          <a:extLst>
            <a:ext uri="{FF2B5EF4-FFF2-40B4-BE49-F238E27FC236}">
              <a16:creationId xmlns:a16="http://schemas.microsoft.com/office/drawing/2014/main" id="{00000000-0008-0000-4000-000002000000}"/>
            </a:ext>
          </a:extLst>
        </xdr:cNvPr>
        <xdr:cNvSpPr txBox="1"/>
      </xdr:nvSpPr>
      <xdr:spPr>
        <a:xfrm>
          <a:off x="895350" y="2638425"/>
          <a:ext cx="10915650" cy="733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Correa-Pringles-P. del Castillo-Avellaneda-Mathus Hoyos-A. del Valle-Quintana-Paso Hondo-Bogado-Hungría-Cane-A. del Valle-M. Hoyos-Avellaneda- Pedro del Castillo-Pringles-T. Sosa-Bandera de Los Andes-Arenales-G. Cruz- Avda. Libertad- Control.</a:t>
          </a:r>
          <a:endParaRPr lang="es-AR">
            <a:effectLst/>
          </a:endParaRPr>
        </a:p>
      </xdr:txBody>
    </xdr:sp>
    <xdr:clientData/>
  </xdr:twoCellAnchor>
  <xdr:twoCellAnchor>
    <xdr:from>
      <xdr:col>1</xdr:col>
      <xdr:colOff>133350</xdr:colOff>
      <xdr:row>13</xdr:row>
      <xdr:rowOff>161925</xdr:rowOff>
    </xdr:from>
    <xdr:to>
      <xdr:col>15</xdr:col>
      <xdr:colOff>381000</xdr:colOff>
      <xdr:row>17</xdr:row>
      <xdr:rowOff>133351</xdr:rowOff>
    </xdr:to>
    <xdr:sp macro="" textlink="">
      <xdr:nvSpPr>
        <xdr:cNvPr id="3" name="CuadroTexto 2">
          <a:extLst>
            <a:ext uri="{FF2B5EF4-FFF2-40B4-BE49-F238E27FC236}">
              <a16:creationId xmlns:a16="http://schemas.microsoft.com/office/drawing/2014/main" id="{92210349-6F14-4162-9748-31BC0D1AE6A8}"/>
            </a:ext>
          </a:extLst>
        </xdr:cNvPr>
        <xdr:cNvSpPr txBox="1"/>
      </xdr:nvSpPr>
      <xdr:spPr>
        <a:xfrm>
          <a:off x="895350" y="2524125"/>
          <a:ext cx="10696575" cy="69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Libertad-B. de Los Andes-Videla Correa-Pringles-P. del Castillo-Avellaneda-Mathus Hoyos-A. del Valle-Quintana-Paso Hondo- M. Cane- Monteavaro - Paso Hondo-Ruta 28-A. del Valle-M. Hoyos-Avellaneda- Pedro del Castillo-Pringles-T. Sosa-Bandera de Los Andes-Libertad-yatay,Arenales-G. Cruz- Avda. Libertad- Control</a:t>
          </a:r>
          <a:endParaRPr lang="es-AR">
            <a:effectLst/>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xdr:col>
      <xdr:colOff>327606</xdr:colOff>
      <xdr:row>10</xdr:row>
      <xdr:rowOff>133350</xdr:rowOff>
    </xdr:from>
    <xdr:ext cx="215319" cy="264560"/>
    <xdr:sp macro="" textlink="">
      <xdr:nvSpPr>
        <xdr:cNvPr id="2" name="CuadroTexto 1">
          <a:extLst>
            <a:ext uri="{FF2B5EF4-FFF2-40B4-BE49-F238E27FC236}">
              <a16:creationId xmlns:a16="http://schemas.microsoft.com/office/drawing/2014/main" id="{00000000-0008-0000-1600-000002000000}"/>
            </a:ext>
          </a:extLst>
        </xdr:cNvPr>
        <xdr:cNvSpPr txBox="1"/>
      </xdr:nvSpPr>
      <xdr:spPr>
        <a:xfrm flipH="1">
          <a:off x="6423606" y="2038350"/>
          <a:ext cx="215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AR"/>
        </a:p>
      </xdr:txBody>
    </xdr:sp>
    <xdr:clientData/>
  </xdr:oneCellAnchor>
  <xdr:oneCellAnchor>
    <xdr:from>
      <xdr:col>1</xdr:col>
      <xdr:colOff>533400</xdr:colOff>
      <xdr:row>13</xdr:row>
      <xdr:rowOff>123825</xdr:rowOff>
    </xdr:from>
    <xdr:ext cx="10107386" cy="752475"/>
    <xdr:sp macro="" textlink="">
      <xdr:nvSpPr>
        <xdr:cNvPr id="3" name="CuadroTexto 2">
          <a:extLst>
            <a:ext uri="{FF2B5EF4-FFF2-40B4-BE49-F238E27FC236}">
              <a16:creationId xmlns:a16="http://schemas.microsoft.com/office/drawing/2014/main" id="{00000000-0008-0000-1600-000003000000}"/>
            </a:ext>
          </a:extLst>
        </xdr:cNvPr>
        <xdr:cNvSpPr txBox="1"/>
      </xdr:nvSpPr>
      <xdr:spPr>
        <a:xfrm>
          <a:off x="1295400" y="2450646"/>
          <a:ext cx="10107386"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Salida Control - Avda. Libertad – Gutemberg – Avellaneda –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 Gutemberg – Avda. Libertad – llegada Control.</a:t>
          </a:r>
          <a:endParaRPr lang="es-AR">
            <a:effectLst/>
          </a:endParaRPr>
        </a:p>
        <a:p>
          <a:endParaRPr lang="es-AR" sz="1100"/>
        </a:p>
      </xdr:txBody>
    </xdr:sp>
    <xdr:clientData/>
  </xdr:oneCellAnchor>
</xdr:wsDr>
</file>

<file path=xl/drawings/drawing50.xml><?xml version="1.0" encoding="utf-8"?>
<xdr:wsDr xmlns:xdr="http://schemas.openxmlformats.org/drawingml/2006/spreadsheetDrawing" xmlns:a="http://schemas.openxmlformats.org/drawingml/2006/main">
  <xdr:twoCellAnchor>
    <xdr:from>
      <xdr:col>1</xdr:col>
      <xdr:colOff>133350</xdr:colOff>
      <xdr:row>13</xdr:row>
      <xdr:rowOff>161925</xdr:rowOff>
    </xdr:from>
    <xdr:to>
      <xdr:col>15</xdr:col>
      <xdr:colOff>381000</xdr:colOff>
      <xdr:row>17</xdr:row>
      <xdr:rowOff>133351</xdr:rowOff>
    </xdr:to>
    <xdr:sp macro="" textlink="">
      <xdr:nvSpPr>
        <xdr:cNvPr id="2" name="CuadroTexto 1">
          <a:extLst>
            <a:ext uri="{FF2B5EF4-FFF2-40B4-BE49-F238E27FC236}">
              <a16:creationId xmlns:a16="http://schemas.microsoft.com/office/drawing/2014/main" id="{00000000-0008-0000-4100-000002000000}"/>
            </a:ext>
          </a:extLst>
        </xdr:cNvPr>
        <xdr:cNvSpPr txBox="1"/>
      </xdr:nvSpPr>
      <xdr:spPr>
        <a:xfrm>
          <a:off x="895350" y="2638425"/>
          <a:ext cx="10915650" cy="733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Correa-Pringles-P. del Castillo-Avellaneda-Mathus Hoyos-A. del Valle-Quintana-Paso Hondo-Bogado-Hungría-Cane-A. del Valle-M. Hoyos-Avellaneda- Pedro del Castillo-Pringles-T. Sosa-Bandera de Los Andes-Arenales-G. Cruz- Avda. Libertad- Control.</a:t>
          </a:r>
          <a:endParaRPr lang="es-AR">
            <a:effectLst/>
          </a:endParaRPr>
        </a:p>
      </xdr:txBody>
    </xdr:sp>
    <xdr:clientData/>
  </xdr:twoCellAnchor>
  <xdr:twoCellAnchor>
    <xdr:from>
      <xdr:col>1</xdr:col>
      <xdr:colOff>133350</xdr:colOff>
      <xdr:row>13</xdr:row>
      <xdr:rowOff>161925</xdr:rowOff>
    </xdr:from>
    <xdr:to>
      <xdr:col>15</xdr:col>
      <xdr:colOff>381000</xdr:colOff>
      <xdr:row>17</xdr:row>
      <xdr:rowOff>133351</xdr:rowOff>
    </xdr:to>
    <xdr:sp macro="" textlink="">
      <xdr:nvSpPr>
        <xdr:cNvPr id="3" name="CuadroTexto 2">
          <a:extLst>
            <a:ext uri="{FF2B5EF4-FFF2-40B4-BE49-F238E27FC236}">
              <a16:creationId xmlns:a16="http://schemas.microsoft.com/office/drawing/2014/main" id="{C55CAB2A-89E7-41F4-9DBB-65411A658E37}"/>
            </a:ext>
          </a:extLst>
        </xdr:cNvPr>
        <xdr:cNvSpPr txBox="1"/>
      </xdr:nvSpPr>
      <xdr:spPr>
        <a:xfrm>
          <a:off x="895350" y="2524125"/>
          <a:ext cx="10696575" cy="69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Libertad-B. de Los Andes-Videla Correa-Pringles-P. del Castillo-Avellaneda-Mathus Hoyos-A. del Valle-Quintana-Paso Hondo- M. Cane- Monteavaro - Paso Hondo-Ruta 28-A. del Valle-M. Hoyos-Avellaneda- Pedro del Castillo-Pringles-T. Sosa-Bandera de Los Andes-Libertad-yatay,Arenales-G. Cruz- Avda. Libertad- Control</a:t>
          </a:r>
          <a:endParaRPr lang="es-AR">
            <a:effectLst/>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xdr:col>
      <xdr:colOff>0</xdr:colOff>
      <xdr:row>11</xdr:row>
      <xdr:rowOff>0</xdr:rowOff>
    </xdr:from>
    <xdr:to>
      <xdr:col>18</xdr:col>
      <xdr:colOff>300877</xdr:colOff>
      <xdr:row>14</xdr:row>
      <xdr:rowOff>134470</xdr:rowOff>
    </xdr:to>
    <xdr:sp macro="" textlink="">
      <xdr:nvSpPr>
        <xdr:cNvPr id="2" name="CuadroTexto 1">
          <a:extLst>
            <a:ext uri="{FF2B5EF4-FFF2-40B4-BE49-F238E27FC236}">
              <a16:creationId xmlns:a16="http://schemas.microsoft.com/office/drawing/2014/main" id="{00000000-0008-0000-4200-000002000000}"/>
            </a:ext>
          </a:extLst>
        </xdr:cNvPr>
        <xdr:cNvSpPr txBox="1"/>
      </xdr:nvSpPr>
      <xdr:spPr>
        <a:xfrm>
          <a:off x="2286000" y="2095500"/>
          <a:ext cx="11730877" cy="705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B° Carmen- J.L. Cabezas– Ntra. Sra. del Carmen-Prof. Mathus-Tirasso- Hospital El Sauce-Tirasso-Bandera de Los Andes-Reconquista-Alem- Montevideo-</a:t>
          </a:r>
          <a:r>
            <a:rPr lang="es-AR" sz="1100" baseline="0">
              <a:solidFill>
                <a:schemeClr val="dk1"/>
              </a:solidFill>
              <a:effectLst/>
              <a:latin typeface="+mn-lt"/>
              <a:ea typeface="+mn-ea"/>
              <a:cs typeface="+mn-cs"/>
            </a:rPr>
            <a:t> Patricias Mendocinas</a:t>
          </a:r>
          <a:r>
            <a:rPr lang="es-AR" sz="1100">
              <a:solidFill>
                <a:schemeClr val="dk1"/>
              </a:solidFill>
              <a:effectLst/>
              <a:latin typeface="+mn-lt"/>
              <a:ea typeface="+mn-ea"/>
              <a:cs typeface="+mn-cs"/>
            </a:rPr>
            <a:t> - Pedro Molina-Rondeau-Av. Gobernador R. Videla-Saavedra-Allayme-Álvarez Condarco-Tropero Sosa-Bandera de Los Andes-Tirasso- Hospital El Sauce-Tirasso-Prof. Mathus- Ntra. Sra. del Carmen-J.L. Cabezas-B° del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es-AR"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14</xdr:col>
      <xdr:colOff>971550</xdr:colOff>
      <xdr:row>18</xdr:row>
      <xdr:rowOff>85725</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47725" y="2619375"/>
          <a:ext cx="105822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a:t>
          </a:r>
          <a:r>
            <a:rPr lang="es-AR" sz="1100" baseline="0">
              <a:solidFill>
                <a:schemeClr val="dk1"/>
              </a:solidFill>
              <a:effectLst/>
              <a:latin typeface="+mn-lt"/>
              <a:ea typeface="+mn-ea"/>
              <a:cs typeface="+mn-cs"/>
            </a:rPr>
            <a:t> B° El Carmen - J.L.Cabezas. Ntra. Sra. del Carmen - P. Mathus - Victoria - D. Alighieri</a:t>
          </a:r>
          <a:r>
            <a:rPr lang="es-AR" sz="1100">
              <a:solidFill>
                <a:schemeClr val="dk1"/>
              </a:solidFill>
              <a:effectLst/>
              <a:latin typeface="+mn-lt"/>
              <a:ea typeface="+mn-ea"/>
              <a:cs typeface="+mn-cs"/>
            </a:rPr>
            <a:t>-Avellaneda-Mathus Hoyos-Río Negro-Moreno-Lavalle-Pedro Molina- Beltrán -Ituzaingo</a:t>
          </a:r>
          <a:r>
            <a:rPr lang="es-AR" sz="1100" baseline="0">
              <a:solidFill>
                <a:schemeClr val="dk1"/>
              </a:solidFill>
              <a:effectLst/>
              <a:latin typeface="+mn-lt"/>
              <a:ea typeface="+mn-ea"/>
              <a:cs typeface="+mn-cs"/>
            </a:rPr>
            <a:t> - Urquiza - San Martin - Eusebio Blanco - </a:t>
          </a:r>
          <a:r>
            <a:rPr lang="es-AR" sz="1100">
              <a:solidFill>
                <a:schemeClr val="dk1"/>
              </a:solidFill>
              <a:effectLst/>
              <a:latin typeface="+mn-lt"/>
              <a:ea typeface="+mn-ea"/>
              <a:cs typeface="+mn-cs"/>
            </a:rPr>
            <a:t>9 de Julio-Godoy - Patricias Mendocinas</a:t>
          </a:r>
          <a:r>
            <a:rPr lang="es-AR" sz="1100" baseline="0">
              <a:solidFill>
                <a:schemeClr val="dk1"/>
              </a:solidFill>
              <a:effectLst/>
              <a:latin typeface="+mn-lt"/>
              <a:ea typeface="+mn-ea"/>
              <a:cs typeface="+mn-cs"/>
            </a:rPr>
            <a:t> - Pedro Molina - Perú - San Lorenzo - Chile -  Godoy Cruz - S</a:t>
          </a:r>
          <a:r>
            <a:rPr lang="es-AR" sz="1100">
              <a:solidFill>
                <a:schemeClr val="dk1"/>
              </a:solidFill>
              <a:effectLst/>
              <a:latin typeface="+mn-lt"/>
              <a:ea typeface="+mn-ea"/>
              <a:cs typeface="+mn-cs"/>
            </a:rPr>
            <a:t>an Martín-Corrientes-Montecaseros-Alberdi-Aristóbulo del Valle-Lavalle-Moreno-Río Negro-Mathus Hoyos-Avellaneda- D. Aligheri - Victoria - P. Mathus - Ntra. Sra. del Carmen - J.l.Cabezas - llegada B° El Carmen.</a:t>
          </a:r>
          <a:endParaRPr lang="es-AR">
            <a:effectLst/>
          </a:endParaRPr>
        </a:p>
        <a:p>
          <a:endParaRPr lang="es-AR"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14</xdr:col>
      <xdr:colOff>971550</xdr:colOff>
      <xdr:row>18</xdr:row>
      <xdr:rowOff>85725</xdr:rowOff>
    </xdr:to>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847725" y="2619375"/>
          <a:ext cx="105822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a:t>
          </a:r>
          <a:r>
            <a:rPr lang="es-AR" sz="1100" baseline="0">
              <a:solidFill>
                <a:schemeClr val="dk1"/>
              </a:solidFill>
              <a:effectLst/>
              <a:latin typeface="+mn-lt"/>
              <a:ea typeface="+mn-ea"/>
              <a:cs typeface="+mn-cs"/>
            </a:rPr>
            <a:t> B° El Carmen - J.L.Cabezas. Ntra. Sra. del Carmen - P. Mathus - Victoria - D. Alighieri</a:t>
          </a:r>
          <a:r>
            <a:rPr lang="es-AR" sz="1100">
              <a:solidFill>
                <a:schemeClr val="dk1"/>
              </a:solidFill>
              <a:effectLst/>
              <a:latin typeface="+mn-lt"/>
              <a:ea typeface="+mn-ea"/>
              <a:cs typeface="+mn-cs"/>
            </a:rPr>
            <a:t>-Avellaneda-Mathus Hoyos-Río Negro-Moreno-Lavalle-Pedro Molina- Beltrán -Ituzaingo</a:t>
          </a:r>
          <a:r>
            <a:rPr lang="es-AR" sz="1100" baseline="0">
              <a:solidFill>
                <a:schemeClr val="dk1"/>
              </a:solidFill>
              <a:effectLst/>
              <a:latin typeface="+mn-lt"/>
              <a:ea typeface="+mn-ea"/>
              <a:cs typeface="+mn-cs"/>
            </a:rPr>
            <a:t> - Urquiza - San Martin - Eusebio Blanco - </a:t>
          </a:r>
          <a:r>
            <a:rPr lang="es-AR" sz="1100">
              <a:solidFill>
                <a:schemeClr val="dk1"/>
              </a:solidFill>
              <a:effectLst/>
              <a:latin typeface="+mn-lt"/>
              <a:ea typeface="+mn-ea"/>
              <a:cs typeface="+mn-cs"/>
            </a:rPr>
            <a:t>9 de Julio-Godoy - Patricias Mendocinas</a:t>
          </a:r>
          <a:r>
            <a:rPr lang="es-AR" sz="1100" baseline="0">
              <a:solidFill>
                <a:schemeClr val="dk1"/>
              </a:solidFill>
              <a:effectLst/>
              <a:latin typeface="+mn-lt"/>
              <a:ea typeface="+mn-ea"/>
              <a:cs typeface="+mn-cs"/>
            </a:rPr>
            <a:t> - Pedro Molina - Perú - San Lorenzo - Chile -  Godoy Cruz - S</a:t>
          </a:r>
          <a:r>
            <a:rPr lang="es-AR" sz="1100">
              <a:solidFill>
                <a:schemeClr val="dk1"/>
              </a:solidFill>
              <a:effectLst/>
              <a:latin typeface="+mn-lt"/>
              <a:ea typeface="+mn-ea"/>
              <a:cs typeface="+mn-cs"/>
            </a:rPr>
            <a:t>an Martín-Corrientes-Montecaseros-Alberdi-Aristóbulo del Valle-Lavalle-Moreno-Río Negro-Mathus Hoyos-Avellaneda- D. Aligheri - Victoria - P. Mathus - Ntra. Sra. del Carmen - J.l.Cabezas - llegada B° 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t>
          </a:r>
          <a:endParaRPr lang="es-AR">
            <a:effectLst/>
          </a:endParaRPr>
        </a:p>
        <a:p>
          <a:endParaRPr lang="es-AR"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14</xdr:col>
      <xdr:colOff>971550</xdr:colOff>
      <xdr:row>18</xdr:row>
      <xdr:rowOff>85725</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847725" y="2619375"/>
          <a:ext cx="105822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a:t>
          </a:r>
          <a:r>
            <a:rPr lang="es-AR" sz="1100" baseline="0">
              <a:solidFill>
                <a:schemeClr val="dk1"/>
              </a:solidFill>
              <a:effectLst/>
              <a:latin typeface="+mn-lt"/>
              <a:ea typeface="+mn-ea"/>
              <a:cs typeface="+mn-cs"/>
            </a:rPr>
            <a:t> B° El Carmen - J.L.Cabezas. Ntra. Sra. del Carmen - P. Mathus - Victoria - D. Alighieri</a:t>
          </a:r>
          <a:r>
            <a:rPr lang="es-AR" sz="1100">
              <a:solidFill>
                <a:schemeClr val="dk1"/>
              </a:solidFill>
              <a:effectLst/>
              <a:latin typeface="+mn-lt"/>
              <a:ea typeface="+mn-ea"/>
              <a:cs typeface="+mn-cs"/>
            </a:rPr>
            <a:t>-Avellaneda-Mathus Hoyos-Río Negro-Moreno-Lavalle-Pedro Molina- Beltrán -Ituzaingo</a:t>
          </a:r>
          <a:r>
            <a:rPr lang="es-AR" sz="1100" baseline="0">
              <a:solidFill>
                <a:schemeClr val="dk1"/>
              </a:solidFill>
              <a:effectLst/>
              <a:latin typeface="+mn-lt"/>
              <a:ea typeface="+mn-ea"/>
              <a:cs typeface="+mn-cs"/>
            </a:rPr>
            <a:t> - Urquiza - San Martin - Eusebio Blanco - </a:t>
          </a:r>
          <a:r>
            <a:rPr lang="es-AR" sz="1100">
              <a:solidFill>
                <a:schemeClr val="dk1"/>
              </a:solidFill>
              <a:effectLst/>
              <a:latin typeface="+mn-lt"/>
              <a:ea typeface="+mn-ea"/>
              <a:cs typeface="+mn-cs"/>
            </a:rPr>
            <a:t>9 de Julio-Godoy - Patricias Mendocinas</a:t>
          </a:r>
          <a:r>
            <a:rPr lang="es-AR" sz="1100" baseline="0">
              <a:solidFill>
                <a:schemeClr val="dk1"/>
              </a:solidFill>
              <a:effectLst/>
              <a:latin typeface="+mn-lt"/>
              <a:ea typeface="+mn-ea"/>
              <a:cs typeface="+mn-cs"/>
            </a:rPr>
            <a:t> - Pedro Molina - Perú - San Lorenzo - Chile -  Godoy Cruz - S</a:t>
          </a:r>
          <a:r>
            <a:rPr lang="es-AR" sz="1100">
              <a:solidFill>
                <a:schemeClr val="dk1"/>
              </a:solidFill>
              <a:effectLst/>
              <a:latin typeface="+mn-lt"/>
              <a:ea typeface="+mn-ea"/>
              <a:cs typeface="+mn-cs"/>
            </a:rPr>
            <a:t>an Martín-Corrientes-Montecaseros-Alberdi-Aristóbulo del Valle-Lavalle-Moreno-Río Negro-Mathus Hoyos-Avellaneda- D. Aligheri - Victoria - P. Mathus - Ntra. Sra. del Carmen - J.l.Cabezas - llegada B° 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t>
          </a:r>
          <a:endParaRPr lang="es-AR">
            <a:effectLst/>
          </a:endParaRPr>
        </a:p>
        <a:p>
          <a:endParaRPr lang="es-AR"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14</xdr:col>
      <xdr:colOff>542925</xdr:colOff>
      <xdr:row>18</xdr:row>
      <xdr:rowOff>76200</xdr:rowOff>
    </xdr:to>
    <xdr:sp macro="" textlink="">
      <xdr:nvSpPr>
        <xdr:cNvPr id="2" name="CuadroTexto 1">
          <a:extLst>
            <a:ext uri="{FF2B5EF4-FFF2-40B4-BE49-F238E27FC236}">
              <a16:creationId xmlns:a16="http://schemas.microsoft.com/office/drawing/2014/main" id="{00000000-0008-0000-4600-000002000000}"/>
            </a:ext>
          </a:extLst>
        </xdr:cNvPr>
        <xdr:cNvSpPr txBox="1"/>
      </xdr:nvSpPr>
      <xdr:spPr>
        <a:xfrm>
          <a:off x="847725" y="2552700"/>
          <a:ext cx="1036320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Colonia Segovia-Bº Dirocco-Guaymare-Buenos Vecinos-Mathus Hoyos-Tirasso- Ingresa</a:t>
          </a:r>
          <a:r>
            <a:rPr lang="es-AR" sz="1100" baseline="0">
              <a:solidFill>
                <a:schemeClr val="dk1"/>
              </a:solidFill>
              <a:effectLst/>
              <a:latin typeface="+mn-lt"/>
              <a:ea typeface="+mn-ea"/>
              <a:cs typeface="+mn-cs"/>
            </a:rPr>
            <a:t> Hospital del Sauce - </a:t>
          </a:r>
          <a:r>
            <a:rPr lang="es-AR" sz="1100">
              <a:solidFill>
                <a:schemeClr val="dk1"/>
              </a:solidFill>
              <a:effectLst/>
              <a:latin typeface="+mn-lt"/>
              <a:ea typeface="+mn-ea"/>
              <a:cs typeface="+mn-cs"/>
            </a:rPr>
            <a:t>Mathus Hoyos-Río Negro-Dr. M. Moreno-Lavalle-Pedro Molina-Beltrán-Maza-9 de Julio-Godoy Cruz-Patricias Mendocinas-Av. Colón-Chile-Godoy Cruz-Av. San Martín- Alberdi-Aristóbulo del Valle-Lavalle-Dr. M. Moreno-Río Negro-Mathus Hoyos- Tirasso – Ingresa</a:t>
          </a:r>
          <a:r>
            <a:rPr lang="es-AR" sz="1100" baseline="0">
              <a:solidFill>
                <a:schemeClr val="dk1"/>
              </a:solidFill>
              <a:effectLst/>
              <a:latin typeface="+mn-lt"/>
              <a:ea typeface="+mn-ea"/>
              <a:cs typeface="+mn-cs"/>
            </a:rPr>
            <a:t> Hospital del Sauce  - </a:t>
          </a:r>
          <a:r>
            <a:rPr lang="es-AR" sz="1100">
              <a:solidFill>
                <a:schemeClr val="dk1"/>
              </a:solidFill>
              <a:effectLst/>
              <a:latin typeface="+mn-lt"/>
              <a:ea typeface="+mn-ea"/>
              <a:cs typeface="+mn-cs"/>
            </a:rPr>
            <a:t>Mathus Hoyos - Buenos Vecinos-Guaymare-B° Dirocco-Llegada Colonia Segovia.</a:t>
          </a:r>
          <a:endParaRPr lang="es-AR">
            <a:effectLst/>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xdr:colOff>
      <xdr:row>13</xdr:row>
      <xdr:rowOff>95250</xdr:rowOff>
    </xdr:from>
    <xdr:to>
      <xdr:col>14</xdr:col>
      <xdr:colOff>85725</xdr:colOff>
      <xdr:row>18</xdr:row>
      <xdr:rowOff>28575</xdr:rowOff>
    </xdr:to>
    <xdr:sp macro="" textlink="">
      <xdr:nvSpPr>
        <xdr:cNvPr id="2" name="CuadroTexto 1">
          <a:extLst>
            <a:ext uri="{FF2B5EF4-FFF2-40B4-BE49-F238E27FC236}">
              <a16:creationId xmlns:a16="http://schemas.microsoft.com/office/drawing/2014/main" id="{00000000-0008-0000-4700-000002000000}"/>
            </a:ext>
          </a:extLst>
        </xdr:cNvPr>
        <xdr:cNvSpPr txBox="1"/>
      </xdr:nvSpPr>
      <xdr:spPr>
        <a:xfrm>
          <a:off x="762001" y="2571750"/>
          <a:ext cx="9991724"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Libertad-Yatay-Avellaneda-D. Aligheri-Victoria-P. Mathus- Calle Lumaco 5 – Malbec – Calle Lumaco 7 -  Ntra. Sra. del Carmen-M. Hoyos-ingresa H. El Sauce-Tirasso-Mathus Hoyos-Buenos Vecinos- Guaymare-Buenos Vecinos- Mathus Hoyos - Tirasso-Ingresa H. el Sauce-Mathus</a:t>
          </a:r>
          <a:r>
            <a:rPr lang="es-AR" sz="1100" baseline="0">
              <a:solidFill>
                <a:schemeClr val="dk1"/>
              </a:solidFill>
              <a:effectLst/>
              <a:latin typeface="+mn-lt"/>
              <a:ea typeface="+mn-ea"/>
              <a:cs typeface="+mn-cs"/>
            </a:rPr>
            <a:t> Hoyos-</a:t>
          </a:r>
          <a:r>
            <a:rPr lang="es-AR" sz="1100">
              <a:solidFill>
                <a:schemeClr val="dk1"/>
              </a:solidFill>
              <a:effectLst/>
              <a:latin typeface="+mn-lt"/>
              <a:ea typeface="+mn-ea"/>
              <a:cs typeface="+mn-cs"/>
            </a:rPr>
            <a:t>Ntra. Sra. del Carmen- Calle LUmaco 7  - Malbec – Calle Lumaco 5 -  P. Mathus-Victoria-D. Aligheri-Avellaneda-Yatay-Arenales-G. Cruz-Avda. Libertad-Control</a:t>
          </a:r>
          <a:endParaRPr lang="es-AR">
            <a:effectLst/>
          </a:endParaRPr>
        </a:p>
        <a:p>
          <a:endParaRPr lang="es-AR"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76200</xdr:colOff>
      <xdr:row>13</xdr:row>
      <xdr:rowOff>133350</xdr:rowOff>
    </xdr:from>
    <xdr:to>
      <xdr:col>17</xdr:col>
      <xdr:colOff>457200</xdr:colOff>
      <xdr:row>18</xdr:row>
      <xdr:rowOff>66675</xdr:rowOff>
    </xdr:to>
    <xdr:sp macro="" textlink="">
      <xdr:nvSpPr>
        <xdr:cNvPr id="2" name="CuadroTexto 1">
          <a:extLst>
            <a:ext uri="{FF2B5EF4-FFF2-40B4-BE49-F238E27FC236}">
              <a16:creationId xmlns:a16="http://schemas.microsoft.com/office/drawing/2014/main" id="{00000000-0008-0000-4800-000002000000}"/>
            </a:ext>
          </a:extLst>
        </xdr:cNvPr>
        <xdr:cNvSpPr txBox="1"/>
      </xdr:nvSpPr>
      <xdr:spPr>
        <a:xfrm>
          <a:off x="838200" y="2609850"/>
          <a:ext cx="1257300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Correa-Pringles-Sarmiento- P. Molina-Allayme-M. Hoyos-Tirasso- Mathus Hoyos-Milagros-S. Peña-Tabanera-Ferrari-San Miguel-Grenon-   Miiralles - Barrio</a:t>
          </a:r>
          <a:r>
            <a:rPr lang="es-AR" sz="1100" baseline="0">
              <a:solidFill>
                <a:schemeClr val="dk1"/>
              </a:solidFill>
              <a:effectLst/>
              <a:latin typeface="+mn-lt"/>
              <a:ea typeface="+mn-ea"/>
              <a:cs typeface="+mn-cs"/>
            </a:rPr>
            <a:t> Madres    Unidas - Miralles - Complejo</a:t>
          </a:r>
          <a:r>
            <a:rPr lang="es-AR" sz="1100">
              <a:solidFill>
                <a:schemeClr val="dk1"/>
              </a:solidFill>
              <a:effectLst/>
              <a:latin typeface="+mn-lt"/>
              <a:ea typeface="+mn-ea"/>
              <a:cs typeface="+mn-cs"/>
            </a:rPr>
            <a:t> Las Palmeras - Miralles - Barrio Madres </a:t>
          </a:r>
          <a:r>
            <a:rPr lang="es-AR" sz="1100" baseline="0">
              <a:solidFill>
                <a:schemeClr val="dk1"/>
              </a:solidFill>
              <a:effectLst/>
              <a:latin typeface="+mn-lt"/>
              <a:ea typeface="+mn-ea"/>
              <a:cs typeface="+mn-cs"/>
            </a:rPr>
            <a:t> U</a:t>
          </a:r>
          <a:r>
            <a:rPr lang="es-AR" sz="1100">
              <a:solidFill>
                <a:schemeClr val="dk1"/>
              </a:solidFill>
              <a:effectLst/>
              <a:latin typeface="+mn-lt"/>
              <a:ea typeface="+mn-ea"/>
              <a:cs typeface="+mn-cs"/>
            </a:rPr>
            <a:t>nidas -Grenon-San Miguel-Ferrari-Tabanera- Sáenz Peña-Milagros- Mathus Hoyos-Tirasso-Mathus Hoyos-Allayme-Cervantes- Colón-Pedro Molina-Sarmiento-Pringles-Tropero</a:t>
          </a:r>
          <a:r>
            <a:rPr lang="es-AR" sz="1100" baseline="0">
              <a:solidFill>
                <a:schemeClr val="dk1"/>
              </a:solidFill>
              <a:effectLst/>
              <a:latin typeface="+mn-lt"/>
              <a:ea typeface="+mn-ea"/>
              <a:cs typeface="+mn-cs"/>
            </a:rPr>
            <a:t> Sosa-</a:t>
          </a:r>
          <a:r>
            <a:rPr lang="es-AR" sz="1100">
              <a:solidFill>
                <a:schemeClr val="dk1"/>
              </a:solidFill>
              <a:effectLst/>
              <a:latin typeface="+mn-lt"/>
              <a:ea typeface="+mn-ea"/>
              <a:cs typeface="+mn-cs"/>
            </a:rPr>
            <a:t>Bandera de Los Andes- Avda.</a:t>
          </a:r>
          <a:r>
            <a:rPr lang="es-AR" sz="1100" baseline="0">
              <a:solidFill>
                <a:schemeClr val="dk1"/>
              </a:solidFill>
              <a:effectLst/>
              <a:latin typeface="+mn-lt"/>
              <a:ea typeface="+mn-ea"/>
              <a:cs typeface="+mn-cs"/>
            </a:rPr>
            <a:t> Libertad - Yatay -</a:t>
          </a:r>
          <a:r>
            <a:rPr lang="es-AR" sz="1100">
              <a:solidFill>
                <a:schemeClr val="dk1"/>
              </a:solidFill>
              <a:effectLst/>
              <a:latin typeface="+mn-lt"/>
              <a:ea typeface="+mn-ea"/>
              <a:cs typeface="+mn-cs"/>
            </a:rPr>
            <a:t>Arenales- G. Cruz-Avda. Libertad- Control</a:t>
          </a:r>
          <a:endParaRPr lang="es-AR">
            <a:effectLst/>
          </a:endParaRPr>
        </a:p>
        <a:p>
          <a:endParaRPr lang="es-AR"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76200</xdr:colOff>
      <xdr:row>13</xdr:row>
      <xdr:rowOff>133350</xdr:rowOff>
    </xdr:from>
    <xdr:to>
      <xdr:col>17</xdr:col>
      <xdr:colOff>457200</xdr:colOff>
      <xdr:row>18</xdr:row>
      <xdr:rowOff>66675</xdr:rowOff>
    </xdr:to>
    <xdr:sp macro="" textlink="">
      <xdr:nvSpPr>
        <xdr:cNvPr id="2" name="CuadroTexto 1">
          <a:extLst>
            <a:ext uri="{FF2B5EF4-FFF2-40B4-BE49-F238E27FC236}">
              <a16:creationId xmlns:a16="http://schemas.microsoft.com/office/drawing/2014/main" id="{00000000-0008-0000-4900-000002000000}"/>
            </a:ext>
          </a:extLst>
        </xdr:cNvPr>
        <xdr:cNvSpPr txBox="1"/>
      </xdr:nvSpPr>
      <xdr:spPr>
        <a:xfrm>
          <a:off x="838200" y="2495550"/>
          <a:ext cx="123729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Correa-Pringles-Sarmiento- P. Molina-Allayme-M. Hoyos-Tirasso- Mathus Hoyos-Milagros-S. Peña-Tabanera-Ferrari-San Miguel-Grenon-   Miiralles - Barrio</a:t>
          </a:r>
          <a:r>
            <a:rPr lang="es-AR" sz="1100" baseline="0">
              <a:solidFill>
                <a:schemeClr val="dk1"/>
              </a:solidFill>
              <a:effectLst/>
              <a:latin typeface="+mn-lt"/>
              <a:ea typeface="+mn-ea"/>
              <a:cs typeface="+mn-cs"/>
            </a:rPr>
            <a:t> Madres    Unidas - Miralles - Complejo</a:t>
          </a:r>
          <a:r>
            <a:rPr lang="es-AR" sz="1100">
              <a:solidFill>
                <a:schemeClr val="dk1"/>
              </a:solidFill>
              <a:effectLst/>
              <a:latin typeface="+mn-lt"/>
              <a:ea typeface="+mn-ea"/>
              <a:cs typeface="+mn-cs"/>
            </a:rPr>
            <a:t> Las Palmeras - Miralles - Barrio Madres </a:t>
          </a:r>
          <a:r>
            <a:rPr lang="es-AR" sz="1100" baseline="0">
              <a:solidFill>
                <a:schemeClr val="dk1"/>
              </a:solidFill>
              <a:effectLst/>
              <a:latin typeface="+mn-lt"/>
              <a:ea typeface="+mn-ea"/>
              <a:cs typeface="+mn-cs"/>
            </a:rPr>
            <a:t> U</a:t>
          </a:r>
          <a:r>
            <a:rPr lang="es-AR" sz="1100">
              <a:solidFill>
                <a:schemeClr val="dk1"/>
              </a:solidFill>
              <a:effectLst/>
              <a:latin typeface="+mn-lt"/>
              <a:ea typeface="+mn-ea"/>
              <a:cs typeface="+mn-cs"/>
            </a:rPr>
            <a:t>nidas -Grenon-San Miguel-Ferrari-Tabanera- Sáenz Peña-Milagros- Mathus Hoyos-Tirasso-Mathus Hoyos-Allayme-Cervantes- Colón-Pedro Molina-Sarmiento-Pringles-Tropero</a:t>
          </a:r>
          <a:r>
            <a:rPr lang="es-AR" sz="1100" baseline="0">
              <a:solidFill>
                <a:schemeClr val="dk1"/>
              </a:solidFill>
              <a:effectLst/>
              <a:latin typeface="+mn-lt"/>
              <a:ea typeface="+mn-ea"/>
              <a:cs typeface="+mn-cs"/>
            </a:rPr>
            <a:t> Sosa-</a:t>
          </a:r>
          <a:r>
            <a:rPr lang="es-AR" sz="1100">
              <a:solidFill>
                <a:schemeClr val="dk1"/>
              </a:solidFill>
              <a:effectLst/>
              <a:latin typeface="+mn-lt"/>
              <a:ea typeface="+mn-ea"/>
              <a:cs typeface="+mn-cs"/>
            </a:rPr>
            <a:t>Bandera de Los Andes- Avda.</a:t>
          </a:r>
          <a:r>
            <a:rPr lang="es-AR" sz="1100" baseline="0">
              <a:solidFill>
                <a:schemeClr val="dk1"/>
              </a:solidFill>
              <a:effectLst/>
              <a:latin typeface="+mn-lt"/>
              <a:ea typeface="+mn-ea"/>
              <a:cs typeface="+mn-cs"/>
            </a:rPr>
            <a:t> Libertad - Yatay -</a:t>
          </a:r>
          <a:r>
            <a:rPr lang="es-AR" sz="1100">
              <a:solidFill>
                <a:schemeClr val="dk1"/>
              </a:solidFill>
              <a:effectLst/>
              <a:latin typeface="+mn-lt"/>
              <a:ea typeface="+mn-ea"/>
              <a:cs typeface="+mn-cs"/>
            </a:rPr>
            <a:t>Arenales- G. Cruz-Avda. Libertad- Control</a:t>
          </a:r>
          <a:endParaRPr lang="es-AR">
            <a:effectLst/>
          </a:endParaRPr>
        </a:p>
        <a:p>
          <a:endParaRPr lang="es-AR"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76200</xdr:colOff>
      <xdr:row>13</xdr:row>
      <xdr:rowOff>133350</xdr:rowOff>
    </xdr:from>
    <xdr:to>
      <xdr:col>17</xdr:col>
      <xdr:colOff>457200</xdr:colOff>
      <xdr:row>18</xdr:row>
      <xdr:rowOff>66675</xdr:rowOff>
    </xdr:to>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838200" y="2609850"/>
          <a:ext cx="1257300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Correa-Pringles-Sarmiento- P. Molina-Allayme-M. Hoyos-Tirasso- Mathus Hoyos-Milagros-S. Peña-Tabanera-Ferrari-San Miguel-Grenon-   Miiralles - Barrio</a:t>
          </a:r>
          <a:r>
            <a:rPr lang="es-AR" sz="1100" baseline="0">
              <a:solidFill>
                <a:schemeClr val="dk1"/>
              </a:solidFill>
              <a:effectLst/>
              <a:latin typeface="+mn-lt"/>
              <a:ea typeface="+mn-ea"/>
              <a:cs typeface="+mn-cs"/>
            </a:rPr>
            <a:t> Madres    Unidas - Miralles - Complejo</a:t>
          </a:r>
          <a:r>
            <a:rPr lang="es-AR" sz="1100">
              <a:solidFill>
                <a:schemeClr val="dk1"/>
              </a:solidFill>
              <a:effectLst/>
              <a:latin typeface="+mn-lt"/>
              <a:ea typeface="+mn-ea"/>
              <a:cs typeface="+mn-cs"/>
            </a:rPr>
            <a:t> Las Palmeras - Miralles - Barrio Madres </a:t>
          </a:r>
          <a:r>
            <a:rPr lang="es-AR" sz="1100" baseline="0">
              <a:solidFill>
                <a:schemeClr val="dk1"/>
              </a:solidFill>
              <a:effectLst/>
              <a:latin typeface="+mn-lt"/>
              <a:ea typeface="+mn-ea"/>
              <a:cs typeface="+mn-cs"/>
            </a:rPr>
            <a:t> U</a:t>
          </a:r>
          <a:r>
            <a:rPr lang="es-AR" sz="1100">
              <a:solidFill>
                <a:schemeClr val="dk1"/>
              </a:solidFill>
              <a:effectLst/>
              <a:latin typeface="+mn-lt"/>
              <a:ea typeface="+mn-ea"/>
              <a:cs typeface="+mn-cs"/>
            </a:rPr>
            <a:t>nidas -Grenon-San Miguel-Ferrari-Tabanera- Sáenz Peña-Milagros- Mathus Hoyos-Tirasso-Mathus Hoyos-Allayme-Cervantes- Colón-Pedro Molina-Sarmiento-Pringles-Tropero</a:t>
          </a:r>
          <a:r>
            <a:rPr lang="es-AR" sz="1100" baseline="0">
              <a:solidFill>
                <a:schemeClr val="dk1"/>
              </a:solidFill>
              <a:effectLst/>
              <a:latin typeface="+mn-lt"/>
              <a:ea typeface="+mn-ea"/>
              <a:cs typeface="+mn-cs"/>
            </a:rPr>
            <a:t> Sosa-</a:t>
          </a:r>
          <a:r>
            <a:rPr lang="es-AR" sz="1100">
              <a:solidFill>
                <a:schemeClr val="dk1"/>
              </a:solidFill>
              <a:effectLst/>
              <a:latin typeface="+mn-lt"/>
              <a:ea typeface="+mn-ea"/>
              <a:cs typeface="+mn-cs"/>
            </a:rPr>
            <a:t>Bandera de Los Andes- Avda.</a:t>
          </a:r>
          <a:r>
            <a:rPr lang="es-AR" sz="1100" baseline="0">
              <a:solidFill>
                <a:schemeClr val="dk1"/>
              </a:solidFill>
              <a:effectLst/>
              <a:latin typeface="+mn-lt"/>
              <a:ea typeface="+mn-ea"/>
              <a:cs typeface="+mn-cs"/>
            </a:rPr>
            <a:t> Libertad - Yatay -</a:t>
          </a:r>
          <a:r>
            <a:rPr lang="es-AR" sz="1100">
              <a:solidFill>
                <a:schemeClr val="dk1"/>
              </a:solidFill>
              <a:effectLst/>
              <a:latin typeface="+mn-lt"/>
              <a:ea typeface="+mn-ea"/>
              <a:cs typeface="+mn-cs"/>
            </a:rPr>
            <a:t>Arenales- G. Cruz-Avda. Libertad- Control</a:t>
          </a:r>
          <a:endParaRPr lang="es-AR">
            <a:effectLst/>
          </a:endParaRPr>
        </a:p>
        <a:p>
          <a:endParaRPr lang="es-AR"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xdr:col>
      <xdr:colOff>327606</xdr:colOff>
      <xdr:row>10</xdr:row>
      <xdr:rowOff>133350</xdr:rowOff>
    </xdr:from>
    <xdr:ext cx="215319" cy="264560"/>
    <xdr:sp macro="" textlink="">
      <xdr:nvSpPr>
        <xdr:cNvPr id="2" name="CuadroTexto 1">
          <a:extLst>
            <a:ext uri="{FF2B5EF4-FFF2-40B4-BE49-F238E27FC236}">
              <a16:creationId xmlns:a16="http://schemas.microsoft.com/office/drawing/2014/main" id="{00000000-0008-0000-1700-000002000000}"/>
            </a:ext>
          </a:extLst>
        </xdr:cNvPr>
        <xdr:cNvSpPr txBox="1"/>
      </xdr:nvSpPr>
      <xdr:spPr>
        <a:xfrm flipH="1">
          <a:off x="6423606" y="2038350"/>
          <a:ext cx="215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AR"/>
        </a:p>
      </xdr:txBody>
    </xdr:sp>
    <xdr:clientData/>
  </xdr:oneCellAnchor>
  <xdr:oneCellAnchor>
    <xdr:from>
      <xdr:col>1</xdr:col>
      <xdr:colOff>533400</xdr:colOff>
      <xdr:row>13</xdr:row>
      <xdr:rowOff>123825</xdr:rowOff>
    </xdr:from>
    <xdr:ext cx="9182100" cy="752475"/>
    <xdr:sp macro="" textlink="">
      <xdr:nvSpPr>
        <xdr:cNvPr id="3" name="CuadroTexto 2">
          <a:extLst>
            <a:ext uri="{FF2B5EF4-FFF2-40B4-BE49-F238E27FC236}">
              <a16:creationId xmlns:a16="http://schemas.microsoft.com/office/drawing/2014/main" id="{00000000-0008-0000-1700-000003000000}"/>
            </a:ext>
          </a:extLst>
        </xdr:cNvPr>
        <xdr:cNvSpPr txBox="1"/>
      </xdr:nvSpPr>
      <xdr:spPr>
        <a:xfrm>
          <a:off x="1295400" y="2477060"/>
          <a:ext cx="9182100"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Salida Control - Avda. Libertad – Gutemberg – Avellaneda –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 Gutemberg – Avda. Libertad – llegada Control.</a:t>
          </a:r>
          <a:endParaRPr lang="es-AR">
            <a:effectLst/>
          </a:endParaRPr>
        </a:p>
        <a:p>
          <a:endParaRPr lang="es-AR" sz="1100"/>
        </a:p>
      </xdr:txBody>
    </xdr:sp>
    <xdr:clientData/>
  </xdr:oneCellAnchor>
  <xdr:oneCellAnchor>
    <xdr:from>
      <xdr:col>8</xdr:col>
      <xdr:colOff>327606</xdr:colOff>
      <xdr:row>10</xdr:row>
      <xdr:rowOff>133350</xdr:rowOff>
    </xdr:from>
    <xdr:ext cx="215319" cy="264560"/>
    <xdr:sp macro="" textlink="">
      <xdr:nvSpPr>
        <xdr:cNvPr id="4" name="CuadroTexto 3">
          <a:extLst>
            <a:ext uri="{FF2B5EF4-FFF2-40B4-BE49-F238E27FC236}">
              <a16:creationId xmlns:a16="http://schemas.microsoft.com/office/drawing/2014/main" id="{00000000-0008-0000-1700-000004000000}"/>
            </a:ext>
          </a:extLst>
        </xdr:cNvPr>
        <xdr:cNvSpPr txBox="1"/>
      </xdr:nvSpPr>
      <xdr:spPr>
        <a:xfrm flipH="1">
          <a:off x="6423606" y="2038350"/>
          <a:ext cx="215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AR"/>
        </a:p>
      </xdr:txBody>
    </xdr:sp>
    <xdr:clientData/>
  </xdr:oneCellAnchor>
  <xdr:oneCellAnchor>
    <xdr:from>
      <xdr:col>6</xdr:col>
      <xdr:colOff>129988</xdr:colOff>
      <xdr:row>10</xdr:row>
      <xdr:rowOff>135030</xdr:rowOff>
    </xdr:from>
    <xdr:ext cx="9238129" cy="752475"/>
    <xdr:sp macro="" textlink="">
      <xdr:nvSpPr>
        <xdr:cNvPr id="5" name="CuadroTexto 4">
          <a:extLst>
            <a:ext uri="{FF2B5EF4-FFF2-40B4-BE49-F238E27FC236}">
              <a16:creationId xmlns:a16="http://schemas.microsoft.com/office/drawing/2014/main" id="{00000000-0008-0000-1700-000005000000}"/>
            </a:ext>
          </a:extLst>
        </xdr:cNvPr>
        <xdr:cNvSpPr txBox="1"/>
      </xdr:nvSpPr>
      <xdr:spPr>
        <a:xfrm>
          <a:off x="4701988" y="1950383"/>
          <a:ext cx="9238129"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AR" sz="1100"/>
        </a:p>
      </xdr:txBody>
    </xdr:sp>
    <xdr:clientData/>
  </xdr:oneCellAnchor>
</xdr:wsDr>
</file>

<file path=xl/drawings/drawing60.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12</xdr:col>
      <xdr:colOff>152400</xdr:colOff>
      <xdr:row>17</xdr:row>
      <xdr:rowOff>190500</xdr:rowOff>
    </xdr:to>
    <xdr:sp macro="" textlink="">
      <xdr:nvSpPr>
        <xdr:cNvPr id="2" name="CuadroTexto 1">
          <a:extLst>
            <a:ext uri="{FF2B5EF4-FFF2-40B4-BE49-F238E27FC236}">
              <a16:creationId xmlns:a16="http://schemas.microsoft.com/office/drawing/2014/main" id="{00000000-0008-0000-4B00-000002000000}"/>
            </a:ext>
          </a:extLst>
        </xdr:cNvPr>
        <xdr:cNvSpPr txBox="1"/>
      </xdr:nvSpPr>
      <xdr:spPr>
        <a:xfrm>
          <a:off x="800100" y="2571750"/>
          <a:ext cx="8496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Control - Avda. Libertad-Yatay-Arenales-Godoy Cruz-Tirasso-G. Cruz-Antonelli-Bandera de Los Andes-Torrontegui-Buenos Vecinos- Buenos Aires-Sánchez- Buena Nueva-Buenos Vecinos-Torrontegui-Bandera de Los Andes-Antonelli-Godoy Cruz-Tirasso-Godoy Cruz-Murialdo-Bandera de Los Andes-Arenales-G. Cruz Avda. Libertad- Llegada Control.</a:t>
          </a:r>
          <a:endParaRPr lang="es-AR">
            <a:effectLst/>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12</xdr:col>
      <xdr:colOff>152400</xdr:colOff>
      <xdr:row>17</xdr:row>
      <xdr:rowOff>190500</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0100" y="2571750"/>
          <a:ext cx="8496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Control - Avda. Libertad-Yatay-Arenales-Godoy Cruz-Tirasso-G. Cruz-Antonelli-Bandera de Los Andes-Torrontegui-Buenos Vecinos- Buenos Aires-Sánchez- Buena Nueva-Buenos Vecinos-Torrontegui-Bandera de Los Andes-Antonelli-Godoy Cruz-Tirasso-Godoy Cruz-Murialdo-Bandera de Los Andes-Arenales-G. Cruz Avda. Libertad- Llegada Control.</a:t>
          </a:r>
          <a:endParaRPr lang="es-AR"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12</xdr:col>
      <xdr:colOff>152400</xdr:colOff>
      <xdr:row>17</xdr:row>
      <xdr:rowOff>190500</xdr:rowOff>
    </xdr:to>
    <xdr:sp macro="" textlink="">
      <xdr:nvSpPr>
        <xdr:cNvPr id="2" name="CuadroTexto 1">
          <a:extLst>
            <a:ext uri="{FF2B5EF4-FFF2-40B4-BE49-F238E27FC236}">
              <a16:creationId xmlns:a16="http://schemas.microsoft.com/office/drawing/2014/main" id="{00000000-0008-0000-4D00-000002000000}"/>
            </a:ext>
          </a:extLst>
        </xdr:cNvPr>
        <xdr:cNvSpPr txBox="1"/>
      </xdr:nvSpPr>
      <xdr:spPr>
        <a:xfrm>
          <a:off x="800100" y="2571750"/>
          <a:ext cx="8496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Control - Avda. Libertad-Yatay-Arenales-Godoy Cruz-Tirasso-G. Cruz-Antonelli-Bandera de Los Andes-Torrontegui-Buenos Vecinos- Buenos Aires-Sánchez- Buena Nueva-Buenos Vecinos-Torrontegui-Bandera de Los Andes-Antonelli-Godoy Cruz-Tirasso-Godoy Cruz-Murialdo-Bandera de Los Andes-Arenales-G. Cruz Avda. Libertad- Llegada Control.</a:t>
          </a:r>
          <a:endParaRPr lang="es-AR">
            <a:effectLst/>
          </a:endParaRPr>
        </a:p>
      </xdr:txBody>
    </xdr:sp>
    <xdr:clientData/>
  </xdr:twoCellAnchor>
</xdr:wsDr>
</file>

<file path=xl/drawings/drawing63.xml><?xml version="1.0" encoding="utf-8"?>
<xdr:wsDr xmlns:xdr="http://schemas.openxmlformats.org/drawingml/2006/spreadsheetDrawing" xmlns:a="http://schemas.openxmlformats.org/drawingml/2006/main">
  <xdr:oneCellAnchor>
    <xdr:from>
      <xdr:col>1</xdr:col>
      <xdr:colOff>276225</xdr:colOff>
      <xdr:row>13</xdr:row>
      <xdr:rowOff>171450</xdr:rowOff>
    </xdr:from>
    <xdr:ext cx="184731" cy="264560"/>
    <xdr:sp macro="" textlink="">
      <xdr:nvSpPr>
        <xdr:cNvPr id="2" name="CuadroTexto 1">
          <a:extLst>
            <a:ext uri="{FF2B5EF4-FFF2-40B4-BE49-F238E27FC236}">
              <a16:creationId xmlns:a16="http://schemas.microsoft.com/office/drawing/2014/main" id="{00000000-0008-0000-5100-000002000000}"/>
            </a:ext>
          </a:extLst>
        </xdr:cNvPr>
        <xdr:cNvSpPr txBox="1"/>
      </xdr:nvSpPr>
      <xdr:spPr>
        <a:xfrm>
          <a:off x="1038225" y="26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AR"/>
        </a:p>
      </xdr:txBody>
    </xdr:sp>
    <xdr:clientData/>
  </xdr:oneCellAnchor>
  <xdr:twoCellAnchor>
    <xdr:from>
      <xdr:col>1</xdr:col>
      <xdr:colOff>76200</xdr:colOff>
      <xdr:row>13</xdr:row>
      <xdr:rowOff>95250</xdr:rowOff>
    </xdr:from>
    <xdr:to>
      <xdr:col>15</xdr:col>
      <xdr:colOff>695325</xdr:colOff>
      <xdr:row>19</xdr:row>
      <xdr:rowOff>0</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838200" y="2571750"/>
          <a:ext cx="11287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Control C. Segovia-B° Dirocco-Guaymare-Buenos Vecinos-Mathus Hoyos-Tirasso-Ingresa Bº Municipal-Tirasso-Ingresa Bº Paraguay-(Boulevard hasta el paredón)-Tirasso-Ropolo-Serú-Ropolo-Julio A. Roca-Avda. Libertad-Yatay-Avellaneda-Acceso Este-Rosario-Lateral Norte Acceso Este (Hosp. Notti)- (Hosp. Italiano) -  Gobernador R. Videla- Reconquista-Alem-Rioja-Rondeau-Av. Gobernador R. Videla- Lateral Sur Acceso Este – Cobos – Acceso Este - Arenales-Godoy Cruz-Avda. Libertad-Julio A. Roca-Ropolo-Serú-Ropolo- Tirasso-Ingresa Bº Paraguay- (Boulevard hasta el paredón)- Tirasso- Ingresa Bº Municipal- Tirasso-Mathus Hoyos-Buenos Vecinos-Guaymare°-B Dirocco.-Control C Segovia.</a:t>
          </a:r>
          <a:endParaRPr lang="es-AR">
            <a:effectLst/>
          </a:endParaRPr>
        </a:p>
        <a:p>
          <a:endParaRPr lang="es-AR" sz="1100"/>
        </a:p>
      </xdr:txBody>
    </xdr:sp>
    <xdr:clientData/>
  </xdr:twoCellAnchor>
  <xdr:oneCellAnchor>
    <xdr:from>
      <xdr:col>1</xdr:col>
      <xdr:colOff>276225</xdr:colOff>
      <xdr:row>13</xdr:row>
      <xdr:rowOff>171450</xdr:rowOff>
    </xdr:from>
    <xdr:ext cx="184731" cy="264560"/>
    <xdr:sp macro="" textlink="">
      <xdr:nvSpPr>
        <xdr:cNvPr id="4" name="CuadroTexto 3">
          <a:extLst>
            <a:ext uri="{FF2B5EF4-FFF2-40B4-BE49-F238E27FC236}">
              <a16:creationId xmlns:a16="http://schemas.microsoft.com/office/drawing/2014/main" id="{3E4D7761-735B-4ECF-83FA-903E2722B6AF}"/>
            </a:ext>
          </a:extLst>
        </xdr:cNvPr>
        <xdr:cNvSpPr txBox="1"/>
      </xdr:nvSpPr>
      <xdr:spPr>
        <a:xfrm>
          <a:off x="10382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AR"/>
        </a:p>
      </xdr:txBody>
    </xdr:sp>
    <xdr:clientData/>
  </xdr:oneCellAnchor>
  <xdr:twoCellAnchor>
    <xdr:from>
      <xdr:col>1</xdr:col>
      <xdr:colOff>76200</xdr:colOff>
      <xdr:row>13</xdr:row>
      <xdr:rowOff>95250</xdr:rowOff>
    </xdr:from>
    <xdr:to>
      <xdr:col>15</xdr:col>
      <xdr:colOff>695325</xdr:colOff>
      <xdr:row>19</xdr:row>
      <xdr:rowOff>0</xdr:rowOff>
    </xdr:to>
    <xdr:sp macro="" textlink="">
      <xdr:nvSpPr>
        <xdr:cNvPr id="5" name="CuadroTexto 4">
          <a:extLst>
            <a:ext uri="{FF2B5EF4-FFF2-40B4-BE49-F238E27FC236}">
              <a16:creationId xmlns:a16="http://schemas.microsoft.com/office/drawing/2014/main" id="{42B2F743-BE4E-4C05-A300-B187D00A223C}"/>
            </a:ext>
          </a:extLst>
        </xdr:cNvPr>
        <xdr:cNvSpPr txBox="1"/>
      </xdr:nvSpPr>
      <xdr:spPr>
        <a:xfrm>
          <a:off x="838200" y="2457450"/>
          <a:ext cx="10982325"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B° Dirocco-Buenos Vecinos-Mathus Hoyos-Tirasso-Ingresa Bº Municipal-Tirasso-Ingresa Bº Paraguay-(Boulevard hasta el paredón)-Tirasso-Ropolo-Serú-Ropolo-Julio A. Roca-Avda. Libertad-Yatay-Avellaneda-Acceso Este-Rosario-Lateral Norte Acceso Este (Hosp. Notti)- (Hosp. Italiano) -  Gobernador R. Videla- Reconquista-Alem-Rioja-Rondeau-Av. Gobernador R. Videla- Lateral Sur Acceso Este – Cobos – Acceso Este - Arenales-Godoy Cruz-Avda. Libertad-Julio A. Roca-Ropolo-Serú-Ropolo- Tirasso-Ingresa Bº Paraguay- (Boulevard hasta el paredón)- Tirasso- Ingresa Bº Municipal- Tirasso-Mathus Hoyos-Buenos Vecinos-B° Dirocco.</a:t>
          </a:r>
        </a:p>
        <a:p>
          <a:endParaRPr lang="es-AR" sz="1100"/>
        </a:p>
      </xdr:txBody>
    </xdr:sp>
    <xdr:clientData/>
  </xdr:twoCellAnchor>
</xdr:wsDr>
</file>

<file path=xl/drawings/drawing64.xml><?xml version="1.0" encoding="utf-8"?>
<xdr:wsDr xmlns:xdr="http://schemas.openxmlformats.org/drawingml/2006/spreadsheetDrawing" xmlns:a="http://schemas.openxmlformats.org/drawingml/2006/main">
  <xdr:oneCellAnchor>
    <xdr:from>
      <xdr:col>1</xdr:col>
      <xdr:colOff>276225</xdr:colOff>
      <xdr:row>13</xdr:row>
      <xdr:rowOff>171450</xdr:rowOff>
    </xdr:from>
    <xdr:ext cx="184731" cy="264560"/>
    <xdr:sp macro="" textlink="">
      <xdr:nvSpPr>
        <xdr:cNvPr id="2" name="CuadroTexto 1">
          <a:extLst>
            <a:ext uri="{FF2B5EF4-FFF2-40B4-BE49-F238E27FC236}">
              <a16:creationId xmlns:a16="http://schemas.microsoft.com/office/drawing/2014/main" id="{00000000-0008-0000-5200-000002000000}"/>
            </a:ext>
          </a:extLst>
        </xdr:cNvPr>
        <xdr:cNvSpPr txBox="1"/>
      </xdr:nvSpPr>
      <xdr:spPr>
        <a:xfrm>
          <a:off x="1038225" y="26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AR"/>
        </a:p>
      </xdr:txBody>
    </xdr:sp>
    <xdr:clientData/>
  </xdr:oneCellAnchor>
  <xdr:twoCellAnchor>
    <xdr:from>
      <xdr:col>1</xdr:col>
      <xdr:colOff>76200</xdr:colOff>
      <xdr:row>13</xdr:row>
      <xdr:rowOff>95250</xdr:rowOff>
    </xdr:from>
    <xdr:to>
      <xdr:col>15</xdr:col>
      <xdr:colOff>695325</xdr:colOff>
      <xdr:row>19</xdr:row>
      <xdr:rowOff>0</xdr:rowOff>
    </xdr:to>
    <xdr:sp macro="" textlink="">
      <xdr:nvSpPr>
        <xdr:cNvPr id="3" name="CuadroTexto 2">
          <a:extLst>
            <a:ext uri="{FF2B5EF4-FFF2-40B4-BE49-F238E27FC236}">
              <a16:creationId xmlns:a16="http://schemas.microsoft.com/office/drawing/2014/main" id="{00000000-0008-0000-5200-000003000000}"/>
            </a:ext>
          </a:extLst>
        </xdr:cNvPr>
        <xdr:cNvSpPr txBox="1"/>
      </xdr:nvSpPr>
      <xdr:spPr>
        <a:xfrm>
          <a:off x="838200" y="2571750"/>
          <a:ext cx="11287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Control C. Segovia-B° Dirocco-Guaymare-Buenos Vecinos-Mathus Hoyos-Tirasso-Ingresa Bº Municipal-Tirasso-Ingresa Bº Paraguay-(Boulevard hasta el paredón)-Tirasso-Ropolo-Serú-Ropolo-Julio A. Roca-Avda. Libertad-Yatay-Avellaneda-Acceso Este-Rosario-Lateral Norte Acceso Este (Hosp. Notti)- (Hosp. Italiano) -  Gobernador R. Videla- Reconquista-Alem-Rioja-Rondeau-Av. Gobernador R. Videla- Lateral Sur Acceso Este – Cobos – Acceso Este - Arenales-Godoy Cruz-Avda. Libertad-Julio A. Roca-Ropolo-Serú-Ropolo- Tirasso-Ingresa Bº Paraguay- (Boulevard hasta el paredón)- Tirasso- Ingresa Bº Municipal- Tirasso-Mathus Hoyos-Buenos Vecinos-Guaymare°-B Dirocco.-Control C Segovia.</a:t>
          </a:r>
          <a:endParaRPr lang="es-AR">
            <a:effectLst/>
          </a:endParaRPr>
        </a:p>
        <a:p>
          <a:endParaRPr lang="es-AR" sz="1100"/>
        </a:p>
      </xdr:txBody>
    </xdr:sp>
    <xdr:clientData/>
  </xdr:twoCellAnchor>
</xdr:wsDr>
</file>

<file path=xl/drawings/drawing65.xml><?xml version="1.0" encoding="utf-8"?>
<xdr:wsDr xmlns:xdr="http://schemas.openxmlformats.org/drawingml/2006/spreadsheetDrawing" xmlns:a="http://schemas.openxmlformats.org/drawingml/2006/main">
  <xdr:oneCellAnchor>
    <xdr:from>
      <xdr:col>1</xdr:col>
      <xdr:colOff>276225</xdr:colOff>
      <xdr:row>13</xdr:row>
      <xdr:rowOff>171450</xdr:rowOff>
    </xdr:from>
    <xdr:ext cx="184731" cy="264560"/>
    <xdr:sp macro="" textlink="">
      <xdr:nvSpPr>
        <xdr:cNvPr id="2" name="CuadroTexto 1">
          <a:extLst>
            <a:ext uri="{FF2B5EF4-FFF2-40B4-BE49-F238E27FC236}">
              <a16:creationId xmlns:a16="http://schemas.microsoft.com/office/drawing/2014/main" id="{00000000-0008-0000-5300-000002000000}"/>
            </a:ext>
          </a:extLst>
        </xdr:cNvPr>
        <xdr:cNvSpPr txBox="1"/>
      </xdr:nvSpPr>
      <xdr:spPr>
        <a:xfrm>
          <a:off x="1038225" y="26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AR"/>
        </a:p>
      </xdr:txBody>
    </xdr:sp>
    <xdr:clientData/>
  </xdr:oneCellAnchor>
  <xdr:twoCellAnchor>
    <xdr:from>
      <xdr:col>1</xdr:col>
      <xdr:colOff>76200</xdr:colOff>
      <xdr:row>13</xdr:row>
      <xdr:rowOff>95250</xdr:rowOff>
    </xdr:from>
    <xdr:to>
      <xdr:col>15</xdr:col>
      <xdr:colOff>695325</xdr:colOff>
      <xdr:row>19</xdr:row>
      <xdr:rowOff>0</xdr:rowOff>
    </xdr:to>
    <xdr:sp macro="" textlink="">
      <xdr:nvSpPr>
        <xdr:cNvPr id="3" name="CuadroTexto 2">
          <a:extLst>
            <a:ext uri="{FF2B5EF4-FFF2-40B4-BE49-F238E27FC236}">
              <a16:creationId xmlns:a16="http://schemas.microsoft.com/office/drawing/2014/main" id="{00000000-0008-0000-5300-000003000000}"/>
            </a:ext>
          </a:extLst>
        </xdr:cNvPr>
        <xdr:cNvSpPr txBox="1"/>
      </xdr:nvSpPr>
      <xdr:spPr>
        <a:xfrm>
          <a:off x="838200" y="2571750"/>
          <a:ext cx="11287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Control C. Segovia-B° Dirocco-Guaymare-Buenos Vecinos-Mathus Hoyos-Tirasso-Ingresa Bº Municipal-Tirasso-Ingresa Bº Paraguay-(Boulevard hasta el paredón)-Tirasso-Ropolo-Serú-Ropolo-Julio A. Roca-Avda. Libertad-Yatay-Avellaneda-Acceso Este-Rosario-Lateral Norte Acceso Este (Hosp. Notti)- (Hosp. Italiano) -  Gobernador R. Videla- Reconquista-Alem-Rioja-Rondeau-Av. Gobernador R. Videla- Lateral Sur Acceso Este – Cobos – Acceso Este - Arenales-Godoy Cruz-Avda. Libertad-Julio A. Roca-Ropolo-Serú-Ropolo- Tirasso-Ingresa Bº Paraguay- (Boulevard hasta el paredón)- Tirasso- Ingresa Bº Municipal- Tirasso-Mathus Hoyos-Buenos Vecinos-Guaymare°-B Dirocco.-Control C Segovia.</a:t>
          </a:r>
          <a:endParaRPr lang="es-AR">
            <a:effectLst/>
          </a:endParaRPr>
        </a:p>
        <a:p>
          <a:endParaRPr lang="es-AR"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13</xdr:col>
      <xdr:colOff>152400</xdr:colOff>
      <xdr:row>17</xdr:row>
      <xdr:rowOff>190500</xdr:rowOff>
    </xdr:to>
    <xdr:sp macro="" textlink="">
      <xdr:nvSpPr>
        <xdr:cNvPr id="2" name="CuadroTexto 1">
          <a:extLst>
            <a:ext uri="{FF2B5EF4-FFF2-40B4-BE49-F238E27FC236}">
              <a16:creationId xmlns:a16="http://schemas.microsoft.com/office/drawing/2014/main" id="{00000000-0008-0000-5400-000002000000}"/>
            </a:ext>
          </a:extLst>
        </xdr:cNvPr>
        <xdr:cNvSpPr txBox="1"/>
      </xdr:nvSpPr>
      <xdr:spPr>
        <a:xfrm>
          <a:off x="800100" y="2571750"/>
          <a:ext cx="9258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Control Villa Nueva – Avda. Libertad – Gutemberg – Avellaneda -Mathus Hoyos- Río Negro-Dr. M. Moreno-Lavalle-Pedro Molina-Beltrán-Maza-9 de Julio-Godoy Cruz- Av. San Martín- Alberdi-Aristóbulo del Valle-Lavalle-Dr. M. Moreno-Río Negro-Mathus Hoyos- Tirasso – M. Hoyos -Milagros- S. Peña-Tabanera-Ferrari-San Miguel-Grenon- Complejo Las Palmeras -Llegada Colonia Molina.</a:t>
          </a:r>
          <a:endParaRPr lang="es-AR">
            <a:effectLst/>
          </a:endParaRPr>
        </a:p>
        <a:p>
          <a:endParaRPr lang="es-AR"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13</xdr:col>
      <xdr:colOff>152400</xdr:colOff>
      <xdr:row>17</xdr:row>
      <xdr:rowOff>190500</xdr:rowOff>
    </xdr:to>
    <xdr:sp macro="" textlink="">
      <xdr:nvSpPr>
        <xdr:cNvPr id="2" name="CuadroTexto 1">
          <a:extLst>
            <a:ext uri="{FF2B5EF4-FFF2-40B4-BE49-F238E27FC236}">
              <a16:creationId xmlns:a16="http://schemas.microsoft.com/office/drawing/2014/main" id="{00000000-0008-0000-5500-000002000000}"/>
            </a:ext>
          </a:extLst>
        </xdr:cNvPr>
        <xdr:cNvSpPr txBox="1"/>
      </xdr:nvSpPr>
      <xdr:spPr>
        <a:xfrm>
          <a:off x="800100" y="2571750"/>
          <a:ext cx="9258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Control Villa Nueva – Avda. Libertad – Gutemberg – Avellaneda -Mathus Hoyos- Río Negro-Dr. M. Moreno-Lavalle-Pedro Molina-Beltrán-Maza-9 de Julio-Godoy Cruz- Av. San Martín- Alberdi-Aristóbulo del Valle-Lavalle-Dr. M. Moreno-Río Negro-Mathus Hoyos- Tirasso – M. Hoyos -Milagros- S. Peña-Tabanera-Ferrari-San Miguel-Grenon- Complejo Las Palmeras -Llegada Colonia Molina.</a:t>
          </a:r>
          <a:endParaRPr lang="es-AR">
            <a:effectLst/>
          </a:endParaRPr>
        </a:p>
        <a:p>
          <a:endParaRPr lang="es-AR"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14</xdr:col>
      <xdr:colOff>152400</xdr:colOff>
      <xdr:row>17</xdr:row>
      <xdr:rowOff>190500</xdr:rowOff>
    </xdr:to>
    <xdr:sp macro="" textlink="">
      <xdr:nvSpPr>
        <xdr:cNvPr id="2" name="CuadroTexto 1">
          <a:extLst>
            <a:ext uri="{FF2B5EF4-FFF2-40B4-BE49-F238E27FC236}">
              <a16:creationId xmlns:a16="http://schemas.microsoft.com/office/drawing/2014/main" id="{00000000-0008-0000-5600-000002000000}"/>
            </a:ext>
          </a:extLst>
        </xdr:cNvPr>
        <xdr:cNvSpPr txBox="1"/>
      </xdr:nvSpPr>
      <xdr:spPr>
        <a:xfrm>
          <a:off x="800100" y="2571750"/>
          <a:ext cx="10020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Colonia Molina- Complejo Las Palmeras – MIralles</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 Barrio Madres Unidas - Miralles - Grenon – San Miguel – Ferrari – Tabanera – S. Peña – Milagros - Mathus Hoyos- Tirasso – M. Hoyos - Río Negro-Dr. M. Moreno-Lavalle-Pedro Molina-Beltrán-Maza-9 de Julio-Godoy Cruz- Av. San Martín- Alberdi-Aristóbulo del Valle-Lavalle-Dr. M. Moreno-Río Negro-Mathus Hoyos- Milagros- S. Peña-Tabanera-Ferrari-San Miguel-Grenon-Miralles -  Barrio Madres Unidas - Miralles-  Complejo Las Palmeras -Llegada Colonia Molina.</a:t>
          </a:r>
          <a:endParaRPr lang="es-AR">
            <a:effectLst/>
          </a:endParaRPr>
        </a:p>
        <a:p>
          <a:endParaRPr lang="es-AR"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14</xdr:col>
      <xdr:colOff>152400</xdr:colOff>
      <xdr:row>17</xdr:row>
      <xdr:rowOff>190500</xdr:rowOff>
    </xdr:to>
    <xdr:sp macro="" textlink="">
      <xdr:nvSpPr>
        <xdr:cNvPr id="2" name="CuadroTexto 1">
          <a:extLst>
            <a:ext uri="{FF2B5EF4-FFF2-40B4-BE49-F238E27FC236}">
              <a16:creationId xmlns:a16="http://schemas.microsoft.com/office/drawing/2014/main" id="{00000000-0008-0000-5700-000002000000}"/>
            </a:ext>
          </a:extLst>
        </xdr:cNvPr>
        <xdr:cNvSpPr txBox="1"/>
      </xdr:nvSpPr>
      <xdr:spPr>
        <a:xfrm>
          <a:off x="800100" y="2571750"/>
          <a:ext cx="10020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Colonia Molina- Complejo Las Palmeras – MIralles</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 Barrio Madres Unidas - Miralles - Grenon – San Miguel – Ferrari – Tabanera – S. Peña – Milagros - Mathus Hoyos- Tirasso – M. Hoyos - Río Negro-Dr. M. Moreno-Lavalle-Pedro Molina-Beltrán-Maza-9 de Julio-Godoy Cruz- Av. San Martín- Alberdi-Aristóbulo del Valle-Lavalle-Dr. M. Moreno-Río Negro-Mathus Hoyos- Milagros- S. Peña-Tabanera-Ferrari-San Miguel-Grenon-Miralles -  Barrio Madres Unidas - Miralles-  Complejo Las Palmeras -Llegada Colonia Molina.</a:t>
          </a:r>
          <a:endParaRPr lang="es-AR">
            <a:effectLst/>
          </a:endParaRPr>
        </a:p>
        <a:p>
          <a:r>
            <a:rPr lang="es-AR" sz="1100">
              <a:solidFill>
                <a:schemeClr val="dk1"/>
              </a:solidFill>
              <a:effectLst/>
              <a:latin typeface="+mn-lt"/>
              <a:ea typeface="+mn-ea"/>
              <a:cs typeface="+mn-cs"/>
            </a:rPr>
            <a:t>-Llegada Colonia Molina</a:t>
          </a:r>
          <a:endParaRPr lang="es-AR"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8</xdr:col>
      <xdr:colOff>327606</xdr:colOff>
      <xdr:row>10</xdr:row>
      <xdr:rowOff>133350</xdr:rowOff>
    </xdr:from>
    <xdr:ext cx="215319" cy="264560"/>
    <xdr:sp macro="" textlink="">
      <xdr:nvSpPr>
        <xdr:cNvPr id="2" name="CuadroTexto 1">
          <a:extLst>
            <a:ext uri="{FF2B5EF4-FFF2-40B4-BE49-F238E27FC236}">
              <a16:creationId xmlns:a16="http://schemas.microsoft.com/office/drawing/2014/main" id="{00000000-0008-0000-1800-000002000000}"/>
            </a:ext>
          </a:extLst>
        </xdr:cNvPr>
        <xdr:cNvSpPr txBox="1"/>
      </xdr:nvSpPr>
      <xdr:spPr>
        <a:xfrm flipH="1">
          <a:off x="6423606" y="2038350"/>
          <a:ext cx="215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AR"/>
        </a:p>
      </xdr:txBody>
    </xdr:sp>
    <xdr:clientData/>
  </xdr:oneCellAnchor>
  <xdr:oneCellAnchor>
    <xdr:from>
      <xdr:col>1</xdr:col>
      <xdr:colOff>533400</xdr:colOff>
      <xdr:row>13</xdr:row>
      <xdr:rowOff>123825</xdr:rowOff>
    </xdr:from>
    <xdr:ext cx="10986247" cy="752475"/>
    <xdr:sp macro="" textlink="">
      <xdr:nvSpPr>
        <xdr:cNvPr id="3" name="CuadroTexto 2">
          <a:extLst>
            <a:ext uri="{FF2B5EF4-FFF2-40B4-BE49-F238E27FC236}">
              <a16:creationId xmlns:a16="http://schemas.microsoft.com/office/drawing/2014/main" id="{00000000-0008-0000-1800-000003000000}"/>
            </a:ext>
          </a:extLst>
        </xdr:cNvPr>
        <xdr:cNvSpPr txBox="1"/>
      </xdr:nvSpPr>
      <xdr:spPr>
        <a:xfrm>
          <a:off x="1295400" y="2477060"/>
          <a:ext cx="10986247"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Salida Control - Avda. Libertad – Gutemberg – Avellaneda –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 Gutemberg – Avda. Libertad – llegada Control.</a:t>
          </a:r>
          <a:endParaRPr lang="es-AR">
            <a:effectLst/>
          </a:endParaRPr>
        </a:p>
        <a:p>
          <a:endParaRPr lang="es-AR" sz="1100"/>
        </a:p>
      </xdr:txBody>
    </xdr:sp>
    <xdr:clientData/>
  </xdr:oneCellAnchor>
</xdr:wsDr>
</file>

<file path=xl/drawings/drawing70.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14</xdr:col>
      <xdr:colOff>152400</xdr:colOff>
      <xdr:row>17</xdr:row>
      <xdr:rowOff>190500</xdr:rowOff>
    </xdr:to>
    <xdr:sp macro="" textlink="">
      <xdr:nvSpPr>
        <xdr:cNvPr id="2" name="CuadroTexto 1">
          <a:extLst>
            <a:ext uri="{FF2B5EF4-FFF2-40B4-BE49-F238E27FC236}">
              <a16:creationId xmlns:a16="http://schemas.microsoft.com/office/drawing/2014/main" id="{00000000-0008-0000-5800-000002000000}"/>
            </a:ext>
          </a:extLst>
        </xdr:cNvPr>
        <xdr:cNvSpPr txBox="1"/>
      </xdr:nvSpPr>
      <xdr:spPr>
        <a:xfrm>
          <a:off x="800100" y="2571750"/>
          <a:ext cx="10020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Colonia Molina- Complejo Las Palmeras – MIralles</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 Barrio Madres Unidas - Miralles - Grenon – San Miguel – Ferrari – Tabanera – S. Peña – Milagros - Mathus Hoyos- Tirasso – M. Hoyos - Río Negro-Dr. M. Moreno-Lavalle-Pedro Molina-Beltrán-Maza-9 de Julio-Godoy Cruz- Av. San Martín- Alberdi-Aristóbulo del Valle-Lavalle-Dr. M. Moreno-Río Negro-Mathus Hoyos- Milagros- S. Peña-Tabanera-Ferrari-San Miguel-Grenon-Miralles -  Barrio Madres Unidas - Miralles-  Complejo Las Palmeras -Llegada Colonia Molina.</a:t>
          </a:r>
          <a:endParaRPr lang="es-AR">
            <a:effectLst/>
          </a:endParaRPr>
        </a:p>
        <a:p>
          <a:endParaRPr lang="es-AR"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14</xdr:col>
      <xdr:colOff>971550</xdr:colOff>
      <xdr:row>18</xdr:row>
      <xdr:rowOff>85725</xdr:rowOff>
    </xdr:to>
    <xdr:sp macro="" textlink="">
      <xdr:nvSpPr>
        <xdr:cNvPr id="2" name="CuadroTexto 1">
          <a:extLst>
            <a:ext uri="{FF2B5EF4-FFF2-40B4-BE49-F238E27FC236}">
              <a16:creationId xmlns:a16="http://schemas.microsoft.com/office/drawing/2014/main" id="{4E52FDE6-0605-480E-899B-B868BFF3DD17}"/>
            </a:ext>
          </a:extLst>
        </xdr:cNvPr>
        <xdr:cNvSpPr txBox="1"/>
      </xdr:nvSpPr>
      <xdr:spPr>
        <a:xfrm>
          <a:off x="847725" y="2505075"/>
          <a:ext cx="1007745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a:t>
          </a:r>
          <a:r>
            <a:rPr lang="es-AR" sz="1100" baseline="0">
              <a:solidFill>
                <a:schemeClr val="dk1"/>
              </a:solidFill>
              <a:effectLst/>
              <a:latin typeface="+mn-lt"/>
              <a:ea typeface="+mn-ea"/>
              <a:cs typeface="+mn-cs"/>
            </a:rPr>
            <a:t> B° El Carmen - J.L.Cabezas. Ntra. Sra. del Carmen - </a:t>
          </a:r>
          <a:r>
            <a:rPr lang="es-AR" sz="1100" b="1" baseline="0">
              <a:solidFill>
                <a:schemeClr val="dk1"/>
              </a:solidFill>
              <a:effectLst/>
              <a:latin typeface="+mn-lt"/>
              <a:ea typeface="+mn-ea"/>
              <a:cs typeface="+mn-cs"/>
            </a:rPr>
            <a:t>ESC. POUGET- </a:t>
          </a:r>
          <a:r>
            <a:rPr lang="es-AR" sz="1100" b="0" baseline="0">
              <a:solidFill>
                <a:schemeClr val="dk1"/>
              </a:solidFill>
              <a:effectLst/>
              <a:latin typeface="+mn-lt"/>
              <a:ea typeface="+mn-ea"/>
              <a:cs typeface="+mn-cs"/>
            </a:rPr>
            <a:t>P. Mathus-</a:t>
          </a:r>
          <a:r>
            <a:rPr lang="es-AR" sz="1100" baseline="0">
              <a:solidFill>
                <a:schemeClr val="dk1"/>
              </a:solidFill>
              <a:effectLst/>
              <a:latin typeface="+mn-lt"/>
              <a:ea typeface="+mn-ea"/>
              <a:cs typeface="+mn-cs"/>
            </a:rPr>
            <a:t>Victoria - D. Alighieri</a:t>
          </a:r>
          <a:r>
            <a:rPr lang="es-AR" sz="1100">
              <a:solidFill>
                <a:schemeClr val="dk1"/>
              </a:solidFill>
              <a:effectLst/>
              <a:latin typeface="+mn-lt"/>
              <a:ea typeface="+mn-ea"/>
              <a:cs typeface="+mn-cs"/>
            </a:rPr>
            <a:t>-Avellaneda-Mathus Hoyos-Río Negro-Moreno-Lavalle-Pedro Molina- Beltrán -Ituzaingo</a:t>
          </a:r>
          <a:r>
            <a:rPr lang="es-AR" sz="1100" baseline="0">
              <a:solidFill>
                <a:schemeClr val="dk1"/>
              </a:solidFill>
              <a:effectLst/>
              <a:latin typeface="+mn-lt"/>
              <a:ea typeface="+mn-ea"/>
              <a:cs typeface="+mn-cs"/>
            </a:rPr>
            <a:t> - Urquiza - San Martin - Eusebio Blanco - </a:t>
          </a:r>
          <a:r>
            <a:rPr lang="es-AR" sz="1100">
              <a:solidFill>
                <a:schemeClr val="dk1"/>
              </a:solidFill>
              <a:effectLst/>
              <a:latin typeface="+mn-lt"/>
              <a:ea typeface="+mn-ea"/>
              <a:cs typeface="+mn-cs"/>
            </a:rPr>
            <a:t>9 de Julio-Godoy - Patricias Mendocinas</a:t>
          </a:r>
          <a:r>
            <a:rPr lang="es-AR" sz="1100" baseline="0">
              <a:solidFill>
                <a:schemeClr val="dk1"/>
              </a:solidFill>
              <a:effectLst/>
              <a:latin typeface="+mn-lt"/>
              <a:ea typeface="+mn-ea"/>
              <a:cs typeface="+mn-cs"/>
            </a:rPr>
            <a:t> - Pedro Molina - Perú - San Lorenzo - Chile -  Godoy Cruz - S</a:t>
          </a:r>
          <a:r>
            <a:rPr lang="es-AR" sz="1100">
              <a:solidFill>
                <a:schemeClr val="dk1"/>
              </a:solidFill>
              <a:effectLst/>
              <a:latin typeface="+mn-lt"/>
              <a:ea typeface="+mn-ea"/>
              <a:cs typeface="+mn-cs"/>
            </a:rPr>
            <a:t>an Martín-Corrientes-Montecaseros-Alberdi-Aristóbulo del Valle-Lavalle-Moreno-Río Negro-Mathus Hoyos-Avellaneda- D. Aligheri - Victoria - P. Mathus - </a:t>
          </a:r>
          <a:r>
            <a:rPr lang="es-AR" sz="1100" b="1" baseline="0">
              <a:solidFill>
                <a:schemeClr val="dk1"/>
              </a:solidFill>
              <a:effectLst/>
              <a:latin typeface="+mn-lt"/>
              <a:ea typeface="+mn-ea"/>
              <a:cs typeface="+mn-cs"/>
            </a:rPr>
            <a:t>ESC. POUGET- </a:t>
          </a:r>
          <a:r>
            <a:rPr lang="es-AR" sz="1100">
              <a:solidFill>
                <a:schemeClr val="dk1"/>
              </a:solidFill>
              <a:effectLst/>
              <a:latin typeface="+mn-lt"/>
              <a:ea typeface="+mn-ea"/>
              <a:cs typeface="+mn-cs"/>
            </a:rPr>
            <a:t> Ntra. Sra. del Carmen -J.l.Cabezas - llegada (B° El Carmen.)</a:t>
          </a:r>
          <a:endParaRPr lang="es-AR">
            <a:effectLst/>
          </a:endParaRPr>
        </a:p>
        <a:p>
          <a:endParaRPr lang="es-AR"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14</xdr:col>
      <xdr:colOff>542925</xdr:colOff>
      <xdr:row>18</xdr:row>
      <xdr:rowOff>76200</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847725" y="2438400"/>
          <a:ext cx="10201275"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Colonia Segovia-Bº Dirocco-Guaymare-Buenos Vecinos-Mathus Hoyos-Tirasso-</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Mathus Hoyos-Río Negro-Dr. M. Moreno-Lavalle-Pedro Molina-Beltrán-Maza-9 de Julio-Godoy Cruz-Patricias Mendocinas-Av. Colón-Chile-Godoy Cruz-Av. San Martín- Alberdi-Aristóbulo del Valle-Lavalle-Dr. M. Moreno-Río Negro-Mathus Hoyos- Tirasso </a:t>
          </a:r>
          <a:r>
            <a:rPr lang="es-AR" sz="1100" baseline="0">
              <a:solidFill>
                <a:schemeClr val="dk1"/>
              </a:solidFill>
              <a:effectLst/>
              <a:latin typeface="+mn-lt"/>
              <a:ea typeface="+mn-ea"/>
              <a:cs typeface="+mn-cs"/>
            </a:rPr>
            <a:t> - </a:t>
          </a:r>
          <a:r>
            <a:rPr lang="es-AR" sz="1100">
              <a:solidFill>
                <a:schemeClr val="dk1"/>
              </a:solidFill>
              <a:effectLst/>
              <a:latin typeface="+mn-lt"/>
              <a:ea typeface="+mn-ea"/>
              <a:cs typeface="+mn-cs"/>
            </a:rPr>
            <a:t>Mathus Hoyos - Buenos Vecinos-Guaymare-B° Dirocco-Llegada Colonia Segovia.</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t>
          </a:r>
          <a:endParaRPr lang="es-AR">
            <a:effectLst/>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14</xdr:col>
      <xdr:colOff>542925</xdr:colOff>
      <xdr:row>18</xdr:row>
      <xdr:rowOff>76200</xdr:rowOff>
    </xdr:to>
    <xdr:sp macro="" textlink="">
      <xdr:nvSpPr>
        <xdr:cNvPr id="2" name="CuadroTexto 1">
          <a:extLst>
            <a:ext uri="{FF2B5EF4-FFF2-40B4-BE49-F238E27FC236}">
              <a16:creationId xmlns:a16="http://schemas.microsoft.com/office/drawing/2014/main" id="{00000000-0008-0000-5A00-000002000000}"/>
            </a:ext>
          </a:extLst>
        </xdr:cNvPr>
        <xdr:cNvSpPr txBox="1"/>
      </xdr:nvSpPr>
      <xdr:spPr>
        <a:xfrm>
          <a:off x="847725" y="2552700"/>
          <a:ext cx="1036320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Colonia Segovia-Bº Dirocco-Guaymare-Buenos Vecinos-Mathus Hoyos-Tirasso-</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Mathus Hoyos-Río Negro-Dr. M. Moreno-Lavalle-Pedro Molina-Beltrán-Maza-9 de Julio-Godoy Cruz-Patricias Mendocinas-Av. Colón-Chile-Godoy Cruz-Av. San Martín- Alberdi-Aristóbulo del Valle-Lavalle-Dr. M. Moreno-Río Negro-Mathus Hoyos- Tirasso </a:t>
          </a:r>
          <a:r>
            <a:rPr lang="es-AR" sz="1100" baseline="0">
              <a:solidFill>
                <a:schemeClr val="dk1"/>
              </a:solidFill>
              <a:effectLst/>
              <a:latin typeface="+mn-lt"/>
              <a:ea typeface="+mn-ea"/>
              <a:cs typeface="+mn-cs"/>
            </a:rPr>
            <a:t> - </a:t>
          </a:r>
          <a:r>
            <a:rPr lang="es-AR" sz="1100">
              <a:solidFill>
                <a:schemeClr val="dk1"/>
              </a:solidFill>
              <a:effectLst/>
              <a:latin typeface="+mn-lt"/>
              <a:ea typeface="+mn-ea"/>
              <a:cs typeface="+mn-cs"/>
            </a:rPr>
            <a:t>Mathus Hoyos - Buenos Vecinos-Guaymare-B° Dirocco-Llegada Colonia Segovia.</a:t>
          </a:r>
          <a:endParaRPr lang="es-AR">
            <a:effectLst/>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14</xdr:col>
      <xdr:colOff>542925</xdr:colOff>
      <xdr:row>18</xdr:row>
      <xdr:rowOff>76200</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847725" y="2552700"/>
          <a:ext cx="1036320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Colonia Segovia-Bº Dirocco-Guaymare-Buenos Vecinos-Mathus Hoyos-Tirasso-</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Mathus Hoyos-Río Negro-Dr. M. Moreno-Lavalle-Pedro Molina-Beltrán-Maza-9 de Julio-Godoy Cruz-Patricias Mendocinas-Av. Colón-Chile-Godoy Cruz-Av. San Martín- Alberdi-Aristóbulo del Valle-Lavalle-Dr. M. Moreno-Río Negro-Mathus Hoyos- Tirasso </a:t>
          </a:r>
          <a:r>
            <a:rPr lang="es-AR" sz="1100" baseline="0">
              <a:solidFill>
                <a:schemeClr val="dk1"/>
              </a:solidFill>
              <a:effectLst/>
              <a:latin typeface="+mn-lt"/>
              <a:ea typeface="+mn-ea"/>
              <a:cs typeface="+mn-cs"/>
            </a:rPr>
            <a:t> - </a:t>
          </a:r>
          <a:r>
            <a:rPr lang="es-AR" sz="1100">
              <a:solidFill>
                <a:schemeClr val="dk1"/>
              </a:solidFill>
              <a:effectLst/>
              <a:latin typeface="+mn-lt"/>
              <a:ea typeface="+mn-ea"/>
              <a:cs typeface="+mn-cs"/>
            </a:rPr>
            <a:t>Mathus Hoyos - Buenos Vecinos-Guaymare-B° Dirocco-Llegada Colonia Segovia.</a:t>
          </a:r>
          <a:endParaRPr lang="es-AR">
            <a:effectLst/>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3</xdr:col>
      <xdr:colOff>0</xdr:colOff>
      <xdr:row>11</xdr:row>
      <xdr:rowOff>0</xdr:rowOff>
    </xdr:from>
    <xdr:to>
      <xdr:col>18</xdr:col>
      <xdr:colOff>300877</xdr:colOff>
      <xdr:row>14</xdr:row>
      <xdr:rowOff>134470</xdr:rowOff>
    </xdr:to>
    <xdr:sp macro="" textlink="">
      <xdr:nvSpPr>
        <xdr:cNvPr id="2" name="CuadroTexto 1">
          <a:extLst>
            <a:ext uri="{FF2B5EF4-FFF2-40B4-BE49-F238E27FC236}">
              <a16:creationId xmlns:a16="http://schemas.microsoft.com/office/drawing/2014/main" id="{00000000-0008-0000-5C00-000002000000}"/>
            </a:ext>
          </a:extLst>
        </xdr:cNvPr>
        <xdr:cNvSpPr txBox="1"/>
      </xdr:nvSpPr>
      <xdr:spPr>
        <a:xfrm>
          <a:off x="3028950" y="2276475"/>
          <a:ext cx="12016627" cy="877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Ntra. Sra. del Carmen-Prof. Mathus-Tirasso- Florida - Sobral - Alfonso X -Tirasso-Bandera de Los Andes-Reconquista-Alem- Montevideo-</a:t>
          </a:r>
          <a:r>
            <a:rPr lang="es-AR" sz="1100" baseline="0">
              <a:solidFill>
                <a:schemeClr val="dk1"/>
              </a:solidFill>
              <a:effectLst/>
              <a:latin typeface="+mn-lt"/>
              <a:ea typeface="+mn-ea"/>
              <a:cs typeface="+mn-cs"/>
            </a:rPr>
            <a:t> Patricias Mendocinas</a:t>
          </a:r>
          <a:r>
            <a:rPr lang="es-AR" sz="1100">
              <a:solidFill>
                <a:schemeClr val="dk1"/>
              </a:solidFill>
              <a:effectLst/>
              <a:latin typeface="+mn-lt"/>
              <a:ea typeface="+mn-ea"/>
              <a:cs typeface="+mn-cs"/>
            </a:rPr>
            <a:t> - Pedro Molina-Rondeau-Av. Gobernador R. Videla-Saavedra-Allayme-Álvarez Condarco-Tropero Sosa-Bandera de Los Andes-Tirasso- Alfonso X - Sobral - La Florida --Tirasso-Prof. Mathus- Ntra. Sra. del Carmen-J.L. Cabezas-B° del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3</xdr:col>
      <xdr:colOff>-1</xdr:colOff>
      <xdr:row>12</xdr:row>
      <xdr:rowOff>136072</xdr:rowOff>
    </xdr:from>
    <xdr:to>
      <xdr:col>18</xdr:col>
      <xdr:colOff>734785</xdr:colOff>
      <xdr:row>16</xdr:row>
      <xdr:rowOff>134470</xdr:rowOff>
    </xdr:to>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3020785" y="2653393"/>
          <a:ext cx="12368893" cy="9781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Ntra. Sra. del Carmen-Prof. Mathus-Tirasso- Florida - Sobral - Alfonso X -Tirasso-Bandera de Los Andes-Reconquista-Alem- Montevideo-</a:t>
          </a:r>
          <a:r>
            <a:rPr lang="es-AR" sz="1100" baseline="0">
              <a:solidFill>
                <a:schemeClr val="dk1"/>
              </a:solidFill>
              <a:effectLst/>
              <a:latin typeface="+mn-lt"/>
              <a:ea typeface="+mn-ea"/>
              <a:cs typeface="+mn-cs"/>
            </a:rPr>
            <a:t> Patricias Mendocinas</a:t>
          </a:r>
          <a:r>
            <a:rPr lang="es-AR" sz="1100">
              <a:solidFill>
                <a:schemeClr val="dk1"/>
              </a:solidFill>
              <a:effectLst/>
              <a:latin typeface="+mn-lt"/>
              <a:ea typeface="+mn-ea"/>
              <a:cs typeface="+mn-cs"/>
            </a:rPr>
            <a:t> - Pedro Molina-Rondeau-Av. Gobernador R. Videla-Saavedra-Allayme-Álvarez Condarco-Tropero Sosa-Bandera de Los Andes-Tirasso- Alfonso X - Sobral - La Florida --Tirasso-Prof. Mathus- Ntra. Sra. del Carmen-J.L. Cabezas-B° del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3</xdr:col>
      <xdr:colOff>0</xdr:colOff>
      <xdr:row>11</xdr:row>
      <xdr:rowOff>0</xdr:rowOff>
    </xdr:from>
    <xdr:to>
      <xdr:col>18</xdr:col>
      <xdr:colOff>300877</xdr:colOff>
      <xdr:row>14</xdr:row>
      <xdr:rowOff>134470</xdr:rowOff>
    </xdr:to>
    <xdr:sp macro="" textlink="">
      <xdr:nvSpPr>
        <xdr:cNvPr id="2" name="CuadroTexto 1">
          <a:extLst>
            <a:ext uri="{FF2B5EF4-FFF2-40B4-BE49-F238E27FC236}">
              <a16:creationId xmlns:a16="http://schemas.microsoft.com/office/drawing/2014/main" id="{00000000-0008-0000-5F00-000002000000}"/>
            </a:ext>
          </a:extLst>
        </xdr:cNvPr>
        <xdr:cNvSpPr txBox="1"/>
      </xdr:nvSpPr>
      <xdr:spPr>
        <a:xfrm>
          <a:off x="2286000" y="2095500"/>
          <a:ext cx="11730877" cy="705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Ntra. Sra. del Carmen-Prof. Mathus-Tirasso- Florida - Sobral - Alfonso X -Tirasso-Bandera de Los Andes-Reconquista-Alem- Montevideo-</a:t>
          </a:r>
          <a:r>
            <a:rPr lang="es-AR" sz="1100" baseline="0">
              <a:solidFill>
                <a:schemeClr val="dk1"/>
              </a:solidFill>
              <a:effectLst/>
              <a:latin typeface="+mn-lt"/>
              <a:ea typeface="+mn-ea"/>
              <a:cs typeface="+mn-cs"/>
            </a:rPr>
            <a:t> Patricias Mendocinas</a:t>
          </a:r>
          <a:r>
            <a:rPr lang="es-AR" sz="1100">
              <a:solidFill>
                <a:schemeClr val="dk1"/>
              </a:solidFill>
              <a:effectLst/>
              <a:latin typeface="+mn-lt"/>
              <a:ea typeface="+mn-ea"/>
              <a:cs typeface="+mn-cs"/>
            </a:rPr>
            <a:t> - Pedro Molina-Rondeau-Av. Gobernador R. Videla-Saavedra-Allayme-Álvarez Condarco-Tropero Sosa-Bandera de Los Andes-Tirasso- Alfonso X - Sobral - La Florida --Tirasso-Prof. Mathus- Ntra. Sra. del Carmen-J.L. Cabezas-B° del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56029</xdr:colOff>
      <xdr:row>13</xdr:row>
      <xdr:rowOff>152401</xdr:rowOff>
    </xdr:from>
    <xdr:to>
      <xdr:col>15</xdr:col>
      <xdr:colOff>409575</xdr:colOff>
      <xdr:row>18</xdr:row>
      <xdr:rowOff>38100</xdr:rowOff>
    </xdr:to>
    <xdr:sp macro="" textlink="">
      <xdr:nvSpPr>
        <xdr:cNvPr id="2" name="CuadroTexto 1">
          <a:extLst>
            <a:ext uri="{FF2B5EF4-FFF2-40B4-BE49-F238E27FC236}">
              <a16:creationId xmlns:a16="http://schemas.microsoft.com/office/drawing/2014/main" id="{00000000-0008-0000-6000-000002000000}"/>
            </a:ext>
          </a:extLst>
        </xdr:cNvPr>
        <xdr:cNvSpPr txBox="1"/>
      </xdr:nvSpPr>
      <xdr:spPr>
        <a:xfrm>
          <a:off x="818029" y="2628901"/>
          <a:ext cx="11021546" cy="838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Yatay - Arenales-G. Cruz- Avda. Libertad - Roca-Seru-Ropolo-Tirasso-G. Cruz-Antonelli-B. de Los Andes-Milagros-Ferrari-S. del Castillo-Puente de Hierro-Carril Costa de Araujo-Montenegro hasta el final del camino-Montenegro-Carril Costa de Araujo- Puente de Hierro-Severo del Castillo-Ferrari-Milagros-Bandera de Los Andes- Antonelli-Godoy Cruz-Tirasso-Rópolo-Serú-Rópolo-Julio A. Roca-Libertad -Yatay-Arenales-G. Cruz-Avda. Libertad-Control.</a:t>
          </a:r>
          <a:endParaRPr lang="es-AR">
            <a:effectLst/>
          </a:endParaRPr>
        </a:p>
        <a:p>
          <a:endParaRPr lang="es-AR"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56029</xdr:colOff>
      <xdr:row>13</xdr:row>
      <xdr:rowOff>152401</xdr:rowOff>
    </xdr:from>
    <xdr:to>
      <xdr:col>15</xdr:col>
      <xdr:colOff>409575</xdr:colOff>
      <xdr:row>18</xdr:row>
      <xdr:rowOff>38100</xdr:rowOff>
    </xdr:to>
    <xdr:sp macro="" textlink="">
      <xdr:nvSpPr>
        <xdr:cNvPr id="2" name="CuadroTexto 1">
          <a:extLst>
            <a:ext uri="{FF2B5EF4-FFF2-40B4-BE49-F238E27FC236}">
              <a16:creationId xmlns:a16="http://schemas.microsoft.com/office/drawing/2014/main" id="{00000000-0008-0000-6100-000002000000}"/>
            </a:ext>
          </a:extLst>
        </xdr:cNvPr>
        <xdr:cNvSpPr txBox="1"/>
      </xdr:nvSpPr>
      <xdr:spPr>
        <a:xfrm>
          <a:off x="818029" y="2628901"/>
          <a:ext cx="11021546" cy="838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Yatay - Arenales-G. Cruz- Avda. Libertad - Roca-Seru-Ropolo-Tirasso-G. Cruz-Antonelli-B. de Los Andes-Milagros-Ferrari-S. del Castillo-Puente de Hierro-Carril Costa de Araujo-Montenegro hasta el final del camino-Montenegro-Carril Costa de Araujo- Puente de Hierro-Severo del Castillo-Ferrari-Milagros-Bandera de Los Andes- Antonelli-Godoy Cruz-Tirasso-Rópolo-Serú-Rópolo-Julio A. Roca-Libertad -Yatay-Arenales-G. Cruz-Avda. Libertad-Control.</a:t>
          </a:r>
          <a:endParaRPr lang="es-AR">
            <a:effectLst/>
          </a:endParaRPr>
        </a:p>
        <a:p>
          <a:endParaRPr lang="es-AR"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742950</xdr:colOff>
      <xdr:row>13</xdr:row>
      <xdr:rowOff>161925</xdr:rowOff>
    </xdr:from>
    <xdr:ext cx="12054168" cy="781240"/>
    <xdr:sp macro="" textlink="">
      <xdr:nvSpPr>
        <xdr:cNvPr id="2" name="CuadroTexto 1">
          <a:extLst>
            <a:ext uri="{FF2B5EF4-FFF2-40B4-BE49-F238E27FC236}">
              <a16:creationId xmlns:a16="http://schemas.microsoft.com/office/drawing/2014/main" id="{00000000-0008-0000-1900-000002000000}"/>
            </a:ext>
          </a:extLst>
        </xdr:cNvPr>
        <xdr:cNvSpPr txBox="1"/>
      </xdr:nvSpPr>
      <xdr:spPr>
        <a:xfrm>
          <a:off x="1504950" y="2503954"/>
          <a:ext cx="12054168"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AR" sz="1100">
              <a:solidFill>
                <a:schemeClr val="tx1"/>
              </a:solidFill>
              <a:effectLst/>
              <a:latin typeface="+mn-lt"/>
              <a:ea typeface="+mn-ea"/>
              <a:cs typeface="+mn-cs"/>
            </a:rPr>
            <a:t>Salida Control - Avda. Libertad – Gutemberg – Avellaneda –G. Cruz – Avda. Libertad – Yatay – Arenales – Rondeau - Adolfo Calle – Azcuénaga - Adolfo Calle- Houssay – Pedro Vargas – Azcuénaga – Cochabamba - Houssay - Adolfo Calle - Salta – Alberdi –A. del Valle – R. Obligado - Cervantes – Colon – P. Molina – Avellaneda -  G. Cruz – Avda. Libertad – Yatay – Arenales – Roneadu - Adolfo Calle – Azcuénaga - Adolfo Calle- Houssay – Pedro Vargas – Azcuénaga – Cochabamba - Houssay - Adolfo Calle - Salta – Alberdi –A. del Valle – R. Obligado - Cervantes – Colon – P. Molina – Avellaneda  - Gutemberg – Avda. Libertad – llegada Control.</a:t>
          </a:r>
        </a:p>
      </xdr:txBody>
    </xdr:sp>
    <xdr:clientData/>
  </xdr:oneCellAnchor>
</xdr:wsDr>
</file>

<file path=xl/drawings/drawing80.xml><?xml version="1.0" encoding="utf-8"?>
<xdr:wsDr xmlns:xdr="http://schemas.openxmlformats.org/drawingml/2006/spreadsheetDrawing" xmlns:a="http://schemas.openxmlformats.org/drawingml/2006/main">
  <xdr:twoCellAnchor>
    <xdr:from>
      <xdr:col>1</xdr:col>
      <xdr:colOff>56029</xdr:colOff>
      <xdr:row>13</xdr:row>
      <xdr:rowOff>152401</xdr:rowOff>
    </xdr:from>
    <xdr:to>
      <xdr:col>15</xdr:col>
      <xdr:colOff>409575</xdr:colOff>
      <xdr:row>18</xdr:row>
      <xdr:rowOff>38100</xdr:rowOff>
    </xdr:to>
    <xdr:sp macro="" textlink="">
      <xdr:nvSpPr>
        <xdr:cNvPr id="2" name="CuadroTexto 1">
          <a:extLst>
            <a:ext uri="{FF2B5EF4-FFF2-40B4-BE49-F238E27FC236}">
              <a16:creationId xmlns:a16="http://schemas.microsoft.com/office/drawing/2014/main" id="{00000000-0008-0000-6200-000002000000}"/>
            </a:ext>
          </a:extLst>
        </xdr:cNvPr>
        <xdr:cNvSpPr txBox="1"/>
      </xdr:nvSpPr>
      <xdr:spPr>
        <a:xfrm>
          <a:off x="818029" y="2628901"/>
          <a:ext cx="11021546" cy="838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Yatay - Arenales-G. Cruz- Avda. Libertad - Roca-Seru-Ropolo-Tirasso-G. Cruz-Antonelli-B. de Los Andes-Milagros-Ferrari-S. del Castillo-Puente de Hierro-Carril Costa de Araujo-Montenegro hasta el final del camino-Montenegro-Carril Costa de Araujo- Puente de Hierro-Severo del Castillo-Ferrari-Milagros-Bandera de Los Andes- Antonelli-Godoy Cruz-Tirasso-Rópolo-Serú-Rópolo-Julio A. Roca-Libertad -Yatay-Arenales-G. Cruz-Avda. Libertad-Control.</a:t>
          </a:r>
          <a:endParaRPr lang="es-AR">
            <a:effectLst/>
          </a:endParaRPr>
        </a:p>
        <a:p>
          <a:endParaRPr lang="es-AR" sz="11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57150</xdr:colOff>
      <xdr:row>13</xdr:row>
      <xdr:rowOff>161925</xdr:rowOff>
    </xdr:from>
    <xdr:to>
      <xdr:col>13</xdr:col>
      <xdr:colOff>561975</xdr:colOff>
      <xdr:row>18</xdr:row>
      <xdr:rowOff>85725</xdr:rowOff>
    </xdr:to>
    <xdr:sp macro="" textlink="">
      <xdr:nvSpPr>
        <xdr:cNvPr id="2" name="CuadroTexto 1">
          <a:extLst>
            <a:ext uri="{FF2B5EF4-FFF2-40B4-BE49-F238E27FC236}">
              <a16:creationId xmlns:a16="http://schemas.microsoft.com/office/drawing/2014/main" id="{00000000-0008-0000-6300-000002000000}"/>
            </a:ext>
          </a:extLst>
        </xdr:cNvPr>
        <xdr:cNvSpPr txBox="1"/>
      </xdr:nvSpPr>
      <xdr:spPr>
        <a:xfrm>
          <a:off x="819150" y="2638425"/>
          <a:ext cx="9648825"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Yatay-Avellaneda-M. Hoyos-Tirasso-Mathus Hoyos-Buenos Vecinos-Ferrari-Severo del Castillo-Pacheco- -Pablo Neruda-Claveles Mendocinos-Severo del Castillo-Ferrari-Buenos Vecinos-Mathus Hoyos-Tirasso-Mathus Hoyos- Avellaneda-Yatay-Arenales-G. Cruz-Avda. Libertad-Control.</a:t>
          </a:r>
          <a:endParaRPr lang="es-AR">
            <a:effectLst/>
          </a:endParaRPr>
        </a:p>
        <a:p>
          <a:endParaRPr lang="es-AR"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57150</xdr:colOff>
      <xdr:row>13</xdr:row>
      <xdr:rowOff>161925</xdr:rowOff>
    </xdr:from>
    <xdr:to>
      <xdr:col>13</xdr:col>
      <xdr:colOff>561975</xdr:colOff>
      <xdr:row>18</xdr:row>
      <xdr:rowOff>85725</xdr:rowOff>
    </xdr:to>
    <xdr:sp macro="" textlink="">
      <xdr:nvSpPr>
        <xdr:cNvPr id="2" name="CuadroTexto 1">
          <a:extLst>
            <a:ext uri="{FF2B5EF4-FFF2-40B4-BE49-F238E27FC236}">
              <a16:creationId xmlns:a16="http://schemas.microsoft.com/office/drawing/2014/main" id="{00000000-0008-0000-6500-000002000000}"/>
            </a:ext>
          </a:extLst>
        </xdr:cNvPr>
        <xdr:cNvSpPr txBox="1"/>
      </xdr:nvSpPr>
      <xdr:spPr>
        <a:xfrm>
          <a:off x="819150" y="2638425"/>
          <a:ext cx="9648825"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Yatay-Avellaneda-M. Hoyos-Tirasso-Mathus Hoyos-Buenos Vecinos-Ferrari-Severo del Castillo-Pacheco- -Pablo Neruda-Claveles Mendocinos-Severo del Castillo-Ferrari-Buenos Vecinos-Mathus Hoyos-Tirasso-Mathus Hoyos- Avellaneda-Yatay-Arenales-G. Cruz-Avda. Libertad-Control.</a:t>
          </a:r>
          <a:endParaRPr lang="es-AR">
            <a:effectLst/>
          </a:endParaRPr>
        </a:p>
        <a:p>
          <a:endParaRPr lang="es-AR"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57150</xdr:colOff>
      <xdr:row>13</xdr:row>
      <xdr:rowOff>161925</xdr:rowOff>
    </xdr:from>
    <xdr:to>
      <xdr:col>13</xdr:col>
      <xdr:colOff>561975</xdr:colOff>
      <xdr:row>18</xdr:row>
      <xdr:rowOff>85725</xdr:rowOff>
    </xdr:to>
    <xdr:sp macro="" textlink="">
      <xdr:nvSpPr>
        <xdr:cNvPr id="2" name="CuadroTexto 1">
          <a:extLst>
            <a:ext uri="{FF2B5EF4-FFF2-40B4-BE49-F238E27FC236}">
              <a16:creationId xmlns:a16="http://schemas.microsoft.com/office/drawing/2014/main" id="{00000000-0008-0000-6700-000002000000}"/>
            </a:ext>
          </a:extLst>
        </xdr:cNvPr>
        <xdr:cNvSpPr txBox="1"/>
      </xdr:nvSpPr>
      <xdr:spPr>
        <a:xfrm>
          <a:off x="819150" y="2638425"/>
          <a:ext cx="9648825"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Yatay-Avellaneda-M. Hoyos-Tirasso-Mathus Hoyos-Buenos Vecinos-Ferrari-Severo del Castillo-Pacheco- -Pablo Neruda-Claveles Mendocinos-Severo del Castillo-Ferrari-Buenos Vecinos-Mathus Hoyos-Tirasso-Mathus Hoyos- Avellaneda-Yatay-Arenales-G. Cruz-Avda. Libertad-Control.</a:t>
          </a:r>
          <a:endParaRPr lang="es-AR">
            <a:effectLst/>
          </a:endParaRPr>
        </a:p>
        <a:p>
          <a:endParaRPr lang="es-AR"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16</xdr:col>
      <xdr:colOff>723900</xdr:colOff>
      <xdr:row>18</xdr:row>
      <xdr:rowOff>28575</xdr:rowOff>
    </xdr:to>
    <xdr:sp macro="" textlink="">
      <xdr:nvSpPr>
        <xdr:cNvPr id="2" name="CuadroTexto 1">
          <a:extLst>
            <a:ext uri="{FF2B5EF4-FFF2-40B4-BE49-F238E27FC236}">
              <a16:creationId xmlns:a16="http://schemas.microsoft.com/office/drawing/2014/main" id="{00000000-0008-0000-6800-000002000000}"/>
            </a:ext>
          </a:extLst>
        </xdr:cNvPr>
        <xdr:cNvSpPr txBox="1"/>
      </xdr:nvSpPr>
      <xdr:spPr>
        <a:xfrm>
          <a:off x="847725" y="2619375"/>
          <a:ext cx="120681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Libertad-Yatay-Avellaneda-Mathus Hoyos-Río Negro-Moreno-Lavalle-Pedro Molina- Beltrán -Maza-9 de Julio-Godoy Cruz-Patricias Mendocinas-Virgen del Carmen de Cuyo-España-Colón-Chile-Godoy Cruz-San Martín-Corrientes-Montecaseros-Alberdi-Aristóbulo del Valle-Lavalle-Moreno-Río Negro-Mathus Hoyos-Avellaneda- Yatay-Arenales-Godoy Cruz-Avda. Libertad-Control.</a:t>
          </a:r>
          <a:endParaRPr lang="es-AR">
            <a:effectLst/>
          </a:endParaRPr>
        </a:p>
        <a:p>
          <a:endParaRPr lang="es-AR"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16</xdr:col>
      <xdr:colOff>723900</xdr:colOff>
      <xdr:row>18</xdr:row>
      <xdr:rowOff>28575</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847725" y="2619375"/>
          <a:ext cx="120681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Libertad-Yatay-Avellaneda-Mathus Hoyos-Río Negro-Moreno-Lavalle-Pedro Molina- Beltrán -Maza-9 de Julio-Godoy Cruz-Patricias Mendocinas-Colón-Chile-Godoy Cruz-San Martín-Corrientes-Montecaseros-Alberdi-Aristóbulo del Valle-Lavalle-Moreno-Río Negro-Mathus Hoyos-Avellaneda- Yatay-Arenales-Godoy Cruz-Avda. Libertad-Control.</a:t>
          </a:r>
          <a:endParaRPr lang="es-AR">
            <a:effectLst/>
          </a:endParaRPr>
        </a:p>
        <a:p>
          <a:endParaRPr lang="es-AR" sz="11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16</xdr:col>
      <xdr:colOff>723900</xdr:colOff>
      <xdr:row>18</xdr:row>
      <xdr:rowOff>28575</xdr:rowOff>
    </xdr:to>
    <xdr:sp macro="" textlink="">
      <xdr:nvSpPr>
        <xdr:cNvPr id="2" name="CuadroTexto 1">
          <a:extLst>
            <a:ext uri="{FF2B5EF4-FFF2-40B4-BE49-F238E27FC236}">
              <a16:creationId xmlns:a16="http://schemas.microsoft.com/office/drawing/2014/main" id="{00000000-0008-0000-6A00-000002000000}"/>
            </a:ext>
          </a:extLst>
        </xdr:cNvPr>
        <xdr:cNvSpPr txBox="1"/>
      </xdr:nvSpPr>
      <xdr:spPr>
        <a:xfrm>
          <a:off x="847725" y="2619375"/>
          <a:ext cx="120681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Libertad-Yatay-Avellaneda-Mathus Hoyos-Río Negro-Moreno-Lavalle-Pedro Molina- Beltrán -Maza-9 de Julio-Godoy Cruz-Patricias Mendocinas-Colón-Chile-Godoy Cruz-San Martín-Corrientes-Montecaseros-Alberdi-Aristóbulo del Valle-Lavalle-Moreno-Río Negro-Mathus Hoyos-Avellaneda- Yatay-Arenales-Godoy Cruz-Avda. Libertad-Control.</a:t>
          </a:r>
          <a:endParaRPr lang="es-AR">
            <a:effectLst/>
          </a:endParaRPr>
        </a:p>
        <a:p>
          <a:endParaRPr lang="es-AR" sz="1100"/>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16</xdr:col>
      <xdr:colOff>723900</xdr:colOff>
      <xdr:row>18</xdr:row>
      <xdr:rowOff>28575</xdr:rowOff>
    </xdr:to>
    <xdr:sp macro="" textlink="">
      <xdr:nvSpPr>
        <xdr:cNvPr id="2" name="CuadroTexto 1">
          <a:extLst>
            <a:ext uri="{FF2B5EF4-FFF2-40B4-BE49-F238E27FC236}">
              <a16:creationId xmlns:a16="http://schemas.microsoft.com/office/drawing/2014/main" id="{00000000-0008-0000-6B00-000002000000}"/>
            </a:ext>
          </a:extLst>
        </xdr:cNvPr>
        <xdr:cNvSpPr txBox="1"/>
      </xdr:nvSpPr>
      <xdr:spPr>
        <a:xfrm>
          <a:off x="847725" y="2619375"/>
          <a:ext cx="120681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Libertad-Yatay-Avellaneda-Mathus Hoyos-Río Negro-Moreno-Lavalle-Pedro Molina- Beltrán -Maza-9 de Julio-Godoy Cruz-Patricias Mendocinas-Colón-Chile-Godoy Cruz-San Martín-Corrientes-Montecaseros-Alberdi-Aristóbulo del Valle-Lavalle-Moreno-Río Negro-Mathus Hoyos-Avellaneda- Yatay-Arenales-Godoy Cruz-Avda. Libertad-Control.</a:t>
          </a:r>
          <a:endParaRPr lang="es-AR">
            <a:effectLst/>
          </a:endParaRPr>
        </a:p>
        <a:p>
          <a:endParaRPr lang="es-AR" sz="11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1</xdr:colOff>
      <xdr:row>13</xdr:row>
      <xdr:rowOff>95250</xdr:rowOff>
    </xdr:from>
    <xdr:to>
      <xdr:col>14</xdr:col>
      <xdr:colOff>85725</xdr:colOff>
      <xdr:row>18</xdr:row>
      <xdr:rowOff>28575</xdr:rowOff>
    </xdr:to>
    <xdr:sp macro="" textlink="">
      <xdr:nvSpPr>
        <xdr:cNvPr id="2" name="CuadroTexto 1">
          <a:extLst>
            <a:ext uri="{FF2B5EF4-FFF2-40B4-BE49-F238E27FC236}">
              <a16:creationId xmlns:a16="http://schemas.microsoft.com/office/drawing/2014/main" id="{00000000-0008-0000-6C00-000002000000}"/>
            </a:ext>
          </a:extLst>
        </xdr:cNvPr>
        <xdr:cNvSpPr txBox="1"/>
      </xdr:nvSpPr>
      <xdr:spPr>
        <a:xfrm>
          <a:off x="762001" y="2457450"/>
          <a:ext cx="9601199"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Libertad-Yatay-Avellaneda-D. Aligheri-Victoria-P. Mathus- Calle Lumaco 5 – Malbec – Calle Lumaco 7 -  Ntra. Sra. del Carmen-M. Hoyos-Tirasso-Mathus Hoyos-Buenos Vecinos- Guaymare-Buenos Vecinos- Mathus Hoyos - Tirasso- M. Hoyos- Ntra. Sra. del Carmen- Calle LUmaco 7  - Malbec – Calle Lumaco 5 -  P. Mathus-Victoria-D. Aligheri-Avellaneda-Yatay-Arenales-G. Cruz-Avda. Libertad-Control</a:t>
          </a:r>
          <a:endParaRPr lang="es-AR">
            <a:effectLst/>
          </a:endParaRPr>
        </a:p>
        <a:p>
          <a:endParaRPr lang="es-AR" sz="11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1</xdr:colOff>
      <xdr:row>13</xdr:row>
      <xdr:rowOff>95250</xdr:rowOff>
    </xdr:from>
    <xdr:to>
      <xdr:col>14</xdr:col>
      <xdr:colOff>85725</xdr:colOff>
      <xdr:row>18</xdr:row>
      <xdr:rowOff>28575</xdr:rowOff>
    </xdr:to>
    <xdr:sp macro="" textlink="">
      <xdr:nvSpPr>
        <xdr:cNvPr id="2" name="CuadroTexto 1">
          <a:extLst>
            <a:ext uri="{FF2B5EF4-FFF2-40B4-BE49-F238E27FC236}">
              <a16:creationId xmlns:a16="http://schemas.microsoft.com/office/drawing/2014/main" id="{00000000-0008-0000-6D00-000002000000}"/>
            </a:ext>
          </a:extLst>
        </xdr:cNvPr>
        <xdr:cNvSpPr txBox="1"/>
      </xdr:nvSpPr>
      <xdr:spPr>
        <a:xfrm>
          <a:off x="762001" y="2571750"/>
          <a:ext cx="9991724"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Libertad-Yatay-Avellaneda-D. Aligheri-Victoria-P. Mathus- Calle Lumaco 5 – Malbec – Calle Lumaco 7 -  Ntra. Sra. del Carmen-M. Hoyos-Tirasso-Mathus Hoyos-Buenos Vecinos- Guaymare-Buenos Vecinos- Mathus Hoyos - Tirasso- M. Hoyos- Ntra. Sra. del Carmen- Calle LUmaco 7  - Malbec – Calle Lumaco 5 -  P. Mathus-Victoria-D. Aligheri-Avellaneda-Yatay-Arenales-G. Cruz-Avda. Libertad-Control</a:t>
          </a:r>
          <a:endParaRPr lang="es-AR">
            <a:effectLst/>
          </a:endParaRPr>
        </a:p>
        <a:p>
          <a:endParaRPr lang="es-AR"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742949</xdr:colOff>
      <xdr:row>13</xdr:row>
      <xdr:rowOff>161925</xdr:rowOff>
    </xdr:from>
    <xdr:ext cx="9824197" cy="781240"/>
    <xdr:sp macro="" textlink="">
      <xdr:nvSpPr>
        <xdr:cNvPr id="3" name="CuadroTexto 2">
          <a:extLst>
            <a:ext uri="{FF2B5EF4-FFF2-40B4-BE49-F238E27FC236}">
              <a16:creationId xmlns:a16="http://schemas.microsoft.com/office/drawing/2014/main" id="{00000000-0008-0000-1A00-000003000000}"/>
            </a:ext>
          </a:extLst>
        </xdr:cNvPr>
        <xdr:cNvSpPr txBox="1"/>
      </xdr:nvSpPr>
      <xdr:spPr>
        <a:xfrm>
          <a:off x="1504949" y="2515160"/>
          <a:ext cx="9824197"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tx1"/>
              </a:solidFill>
              <a:effectLst/>
              <a:latin typeface="+mn-lt"/>
              <a:ea typeface="+mn-ea"/>
              <a:cs typeface="+mn-cs"/>
            </a:rPr>
            <a:t>Salida Control - Avda. Libertad – Gutemberg – Avellaneda –G. Cruz – Avda. Libertad – Yatay – Arenales – Rondeau - Adolfo Calle – Azcuénaga - Adolfo Calle- Houssay – Pedro Vargas – Azcuénaga – Cochabamba - Houssay - Adolfo Calle - Salta – Alberdi –A. del Valle – R. Obligado - Cervantes – Colon – P. Molina – Avellaneda -  G. Cruz – Avda. Libertad – Yatay – Arenales – Roneadu - Adolfo Calle – Azcuénaga - Adolfo Calle- Houssay – Pedro Vargas – Azcuénaga – Cochabamba - Houssay - Adolfo Calle - Salta – Alberdi –A. del Valle – R. Obligado - Cervantes – Colon – P. Molina – Avellaneda  - Gutemberg – Avda. Libertad – llegada Control</a:t>
          </a:r>
        </a:p>
      </xdr:txBody>
    </xdr:sp>
    <xdr:clientData/>
  </xdr:oneCellAnchor>
</xdr:wsDr>
</file>

<file path=xl/drawings/drawing90.xml><?xml version="1.0" encoding="utf-8"?>
<xdr:wsDr xmlns:xdr="http://schemas.openxmlformats.org/drawingml/2006/spreadsheetDrawing" xmlns:a="http://schemas.openxmlformats.org/drawingml/2006/main">
  <xdr:twoCellAnchor>
    <xdr:from>
      <xdr:col>1</xdr:col>
      <xdr:colOff>1</xdr:colOff>
      <xdr:row>13</xdr:row>
      <xdr:rowOff>95250</xdr:rowOff>
    </xdr:from>
    <xdr:to>
      <xdr:col>14</xdr:col>
      <xdr:colOff>85725</xdr:colOff>
      <xdr:row>18</xdr:row>
      <xdr:rowOff>28575</xdr:rowOff>
    </xdr:to>
    <xdr:sp macro="" textlink="">
      <xdr:nvSpPr>
        <xdr:cNvPr id="2" name="CuadroTexto 1">
          <a:extLst>
            <a:ext uri="{FF2B5EF4-FFF2-40B4-BE49-F238E27FC236}">
              <a16:creationId xmlns:a16="http://schemas.microsoft.com/office/drawing/2014/main" id="{00000000-0008-0000-6E00-000002000000}"/>
            </a:ext>
          </a:extLst>
        </xdr:cNvPr>
        <xdr:cNvSpPr txBox="1"/>
      </xdr:nvSpPr>
      <xdr:spPr>
        <a:xfrm>
          <a:off x="762001" y="2571750"/>
          <a:ext cx="9991724"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Libertad-Yatay-Avellaneda-D. Aligheri-Victoria-P. Mathus- Calle Lumaco 5 – Malbec – Calle Lumaco 7 -  Ntra. Sra. del Carmen-M. Hoyos-Tirasso-Mathus Hoyos-Buenos Vecinos- Guaymare-Buenos Vecinos- Mathus Hoyos - Tirasso- M. Hoyos- Ntra. Sra. del Carmen- Calle LUmaco 7  - Malbec – Calle Lumaco 5 -  P. Mathus-Victoria-D. Aligheri-Avellaneda-Yatay-Arenales-G. Cruz-Avda. Libertad-Control</a:t>
          </a:r>
          <a:endParaRPr lang="es-AR">
            <a:effectLst/>
          </a:endParaRPr>
        </a:p>
        <a:p>
          <a:endParaRPr lang="es-AR" sz="1100"/>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209550</xdr:colOff>
      <xdr:row>13</xdr:row>
      <xdr:rowOff>57150</xdr:rowOff>
    </xdr:from>
    <xdr:to>
      <xdr:col>14</xdr:col>
      <xdr:colOff>381000</xdr:colOff>
      <xdr:row>18</xdr:row>
      <xdr:rowOff>57150</xdr:rowOff>
    </xdr:to>
    <xdr:sp macro="" textlink="">
      <xdr:nvSpPr>
        <xdr:cNvPr id="2" name="CuadroTexto 1">
          <a:extLst>
            <a:ext uri="{FF2B5EF4-FFF2-40B4-BE49-F238E27FC236}">
              <a16:creationId xmlns:a16="http://schemas.microsoft.com/office/drawing/2014/main" id="{00000000-0008-0000-6F00-000002000000}"/>
            </a:ext>
          </a:extLst>
        </xdr:cNvPr>
        <xdr:cNvSpPr txBox="1"/>
      </xdr:nvSpPr>
      <xdr:spPr>
        <a:xfrm>
          <a:off x="971550" y="2533650"/>
          <a:ext cx="1007745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Bandera de los Andes – Bolivia-P. del Castillo-Sarmiento – Estrada – P. Vargas – Las Cañas – Lamadrid</a:t>
          </a:r>
          <a:r>
            <a:rPr lang="es-AR" sz="1100" baseline="0">
              <a:solidFill>
                <a:schemeClr val="dk1"/>
              </a:solidFill>
              <a:effectLst/>
              <a:latin typeface="+mn-lt"/>
              <a:ea typeface="+mn-ea"/>
              <a:cs typeface="+mn-cs"/>
            </a:rPr>
            <a:t> - Lafinur - V. Sarfield - Cobos - Alsina - J. Marmol -  E. Gonzalez - Washintong </a:t>
          </a:r>
          <a:r>
            <a:rPr lang="es-AR" sz="1100">
              <a:solidFill>
                <a:schemeClr val="dk1"/>
              </a:solidFill>
              <a:effectLst/>
              <a:latin typeface="+mn-lt"/>
              <a:ea typeface="+mn-ea"/>
              <a:cs typeface="+mn-cs"/>
            </a:rPr>
            <a:t>– Rivadavia –  Colón –  Lavalle – F.</a:t>
          </a:r>
          <a:r>
            <a:rPr lang="es-AR" sz="1100" baseline="0">
              <a:solidFill>
                <a:schemeClr val="dk1"/>
              </a:solidFill>
              <a:effectLst/>
              <a:latin typeface="+mn-lt"/>
              <a:ea typeface="+mn-ea"/>
              <a:cs typeface="+mn-cs"/>
            </a:rPr>
            <a:t> Alcorta -  A. Tomas - Cervantes - Sarmiento - Portugal - Formosa - Magallanes - Sarmiento - Cervantes - A. Tomas  - P. Moreno - </a:t>
          </a:r>
          <a:r>
            <a:rPr lang="es-AR" sz="1100">
              <a:solidFill>
                <a:schemeClr val="dk1"/>
              </a:solidFill>
              <a:effectLst/>
              <a:latin typeface="+mn-lt"/>
              <a:ea typeface="+mn-ea"/>
              <a:cs typeface="+mn-cs"/>
            </a:rPr>
            <a:t>Azopardo  – Remedios de Escalada – Lavalleja - Rio Cuarto - Tandil</a:t>
          </a:r>
          <a:r>
            <a:rPr lang="es-AR" sz="1100" baseline="0">
              <a:solidFill>
                <a:schemeClr val="dk1"/>
              </a:solidFill>
              <a:effectLst/>
              <a:latin typeface="+mn-lt"/>
              <a:ea typeface="+mn-ea"/>
              <a:cs typeface="+mn-cs"/>
            </a:rPr>
            <a:t> - Alem - Zeballos - E. Gonzalez - J. Marmol -</a:t>
          </a:r>
          <a:r>
            <a:rPr lang="es-AR" sz="1100">
              <a:solidFill>
                <a:schemeClr val="dk1"/>
              </a:solidFill>
              <a:effectLst/>
              <a:latin typeface="+mn-lt"/>
              <a:ea typeface="+mn-ea"/>
              <a:cs typeface="+mn-cs"/>
            </a:rPr>
            <a:t> Alsina</a:t>
          </a:r>
          <a:r>
            <a:rPr lang="es-AR" sz="1100" baseline="0">
              <a:solidFill>
                <a:schemeClr val="dk1"/>
              </a:solidFill>
              <a:effectLst/>
              <a:latin typeface="+mn-lt"/>
              <a:ea typeface="+mn-ea"/>
              <a:cs typeface="+mn-cs"/>
            </a:rPr>
            <a:t> - Cobos - </a:t>
          </a:r>
          <a:r>
            <a:rPr lang="es-AR" sz="1100">
              <a:solidFill>
                <a:schemeClr val="dk1"/>
              </a:solidFill>
              <a:effectLst/>
              <a:latin typeface="+mn-lt"/>
              <a:ea typeface="+mn-ea"/>
              <a:cs typeface="+mn-cs"/>
            </a:rPr>
            <a:t>Lamadrid – Las Cañas – P. Vargas  –  Estrada  –  Sarmiento  – Bandera de Los Andes - Av.</a:t>
          </a:r>
          <a:r>
            <a:rPr lang="es-AR" sz="1100" baseline="0">
              <a:solidFill>
                <a:schemeClr val="dk1"/>
              </a:solidFill>
              <a:effectLst/>
              <a:latin typeface="+mn-lt"/>
              <a:ea typeface="+mn-ea"/>
              <a:cs typeface="+mn-cs"/>
            </a:rPr>
            <a:t> Libertad - Yatay - </a:t>
          </a:r>
          <a:r>
            <a:rPr lang="es-AR" sz="1100">
              <a:solidFill>
                <a:schemeClr val="dk1"/>
              </a:solidFill>
              <a:effectLst/>
              <a:latin typeface="+mn-lt"/>
              <a:ea typeface="+mn-ea"/>
              <a:cs typeface="+mn-cs"/>
            </a:rPr>
            <a:t>Arenales-G. Cruz - Avda. Libertad - Llegad</a:t>
          </a:r>
          <a:r>
            <a:rPr lang="es-AR" sz="1100" baseline="0">
              <a:solidFill>
                <a:schemeClr val="dk1"/>
              </a:solidFill>
              <a:effectLst/>
              <a:latin typeface="+mn-lt"/>
              <a:ea typeface="+mn-ea"/>
              <a:cs typeface="+mn-cs"/>
            </a:rPr>
            <a:t>a Control</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a:effectLst/>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209550</xdr:colOff>
      <xdr:row>13</xdr:row>
      <xdr:rowOff>57150</xdr:rowOff>
    </xdr:from>
    <xdr:to>
      <xdr:col>14</xdr:col>
      <xdr:colOff>381000</xdr:colOff>
      <xdr:row>18</xdr:row>
      <xdr:rowOff>57150</xdr:rowOff>
    </xdr:to>
    <xdr:sp macro="" textlink="">
      <xdr:nvSpPr>
        <xdr:cNvPr id="2" name="CuadroTexto 1">
          <a:extLst>
            <a:ext uri="{FF2B5EF4-FFF2-40B4-BE49-F238E27FC236}">
              <a16:creationId xmlns:a16="http://schemas.microsoft.com/office/drawing/2014/main" id="{00000000-0008-0000-7000-000002000000}"/>
            </a:ext>
          </a:extLst>
        </xdr:cNvPr>
        <xdr:cNvSpPr txBox="1"/>
      </xdr:nvSpPr>
      <xdr:spPr>
        <a:xfrm>
          <a:off x="971550" y="2533650"/>
          <a:ext cx="1007745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Bandera de los Andes – Bolivia-P. del Castillo-Sarmiento – Estrada – P. Vargas – Las Cañas – Lamadrid</a:t>
          </a:r>
          <a:r>
            <a:rPr lang="es-AR" sz="1100" baseline="0">
              <a:solidFill>
                <a:schemeClr val="dk1"/>
              </a:solidFill>
              <a:effectLst/>
              <a:latin typeface="+mn-lt"/>
              <a:ea typeface="+mn-ea"/>
              <a:cs typeface="+mn-cs"/>
            </a:rPr>
            <a:t> - Lafinur - V. Sarfield - Cobos - Alsina - J. Marmol -  E. Gonzalez - Washintong </a:t>
          </a:r>
          <a:r>
            <a:rPr lang="es-AR" sz="1100">
              <a:solidFill>
                <a:schemeClr val="dk1"/>
              </a:solidFill>
              <a:effectLst/>
              <a:latin typeface="+mn-lt"/>
              <a:ea typeface="+mn-ea"/>
              <a:cs typeface="+mn-cs"/>
            </a:rPr>
            <a:t>– Rivadavia –  Colón –  Lavalle – F.</a:t>
          </a:r>
          <a:r>
            <a:rPr lang="es-AR" sz="1100" baseline="0">
              <a:solidFill>
                <a:schemeClr val="dk1"/>
              </a:solidFill>
              <a:effectLst/>
              <a:latin typeface="+mn-lt"/>
              <a:ea typeface="+mn-ea"/>
              <a:cs typeface="+mn-cs"/>
            </a:rPr>
            <a:t> Alcorta -  A. Tomas - Cervantes - Sarmiento - Portugal - Formosa - Magallanes - Sarmiento - Cervantes - A. Tomas  - P. Moreno - </a:t>
          </a:r>
          <a:r>
            <a:rPr lang="es-AR" sz="1100">
              <a:solidFill>
                <a:schemeClr val="dk1"/>
              </a:solidFill>
              <a:effectLst/>
              <a:latin typeface="+mn-lt"/>
              <a:ea typeface="+mn-ea"/>
              <a:cs typeface="+mn-cs"/>
            </a:rPr>
            <a:t>Azopardo  – Remedios de Escalada – Lavalleja - Rio Cuarto - Tandil</a:t>
          </a:r>
          <a:r>
            <a:rPr lang="es-AR" sz="1100" baseline="0">
              <a:solidFill>
                <a:schemeClr val="dk1"/>
              </a:solidFill>
              <a:effectLst/>
              <a:latin typeface="+mn-lt"/>
              <a:ea typeface="+mn-ea"/>
              <a:cs typeface="+mn-cs"/>
            </a:rPr>
            <a:t> - Alem - Zeballos - E. Gonzalez - J. Marmol -</a:t>
          </a:r>
          <a:r>
            <a:rPr lang="es-AR" sz="1100">
              <a:solidFill>
                <a:schemeClr val="dk1"/>
              </a:solidFill>
              <a:effectLst/>
              <a:latin typeface="+mn-lt"/>
              <a:ea typeface="+mn-ea"/>
              <a:cs typeface="+mn-cs"/>
            </a:rPr>
            <a:t> Alsina</a:t>
          </a:r>
          <a:r>
            <a:rPr lang="es-AR" sz="1100" baseline="0">
              <a:solidFill>
                <a:schemeClr val="dk1"/>
              </a:solidFill>
              <a:effectLst/>
              <a:latin typeface="+mn-lt"/>
              <a:ea typeface="+mn-ea"/>
              <a:cs typeface="+mn-cs"/>
            </a:rPr>
            <a:t> - Cobos - </a:t>
          </a:r>
          <a:r>
            <a:rPr lang="es-AR" sz="1100">
              <a:solidFill>
                <a:schemeClr val="dk1"/>
              </a:solidFill>
              <a:effectLst/>
              <a:latin typeface="+mn-lt"/>
              <a:ea typeface="+mn-ea"/>
              <a:cs typeface="+mn-cs"/>
            </a:rPr>
            <a:t>Lamadrid – Las Cañas – P. Vargas  –  Estrada  –  Sarmiento  – Bandera de Los Andes - Av.</a:t>
          </a:r>
          <a:r>
            <a:rPr lang="es-AR" sz="1100" baseline="0">
              <a:solidFill>
                <a:schemeClr val="dk1"/>
              </a:solidFill>
              <a:effectLst/>
              <a:latin typeface="+mn-lt"/>
              <a:ea typeface="+mn-ea"/>
              <a:cs typeface="+mn-cs"/>
            </a:rPr>
            <a:t> Libertad - Yatay - </a:t>
          </a:r>
          <a:r>
            <a:rPr lang="es-AR" sz="1100">
              <a:solidFill>
                <a:schemeClr val="dk1"/>
              </a:solidFill>
              <a:effectLst/>
              <a:latin typeface="+mn-lt"/>
              <a:ea typeface="+mn-ea"/>
              <a:cs typeface="+mn-cs"/>
            </a:rPr>
            <a:t>Arenales-G. Cruz - Avda. Libertad - Llegad</a:t>
          </a:r>
          <a:r>
            <a:rPr lang="es-AR" sz="1100" baseline="0">
              <a:solidFill>
                <a:schemeClr val="dk1"/>
              </a:solidFill>
              <a:effectLst/>
              <a:latin typeface="+mn-lt"/>
              <a:ea typeface="+mn-ea"/>
              <a:cs typeface="+mn-cs"/>
            </a:rPr>
            <a:t>a Control</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a:effectLst/>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209550</xdr:colOff>
      <xdr:row>13</xdr:row>
      <xdr:rowOff>57150</xdr:rowOff>
    </xdr:from>
    <xdr:to>
      <xdr:col>14</xdr:col>
      <xdr:colOff>381000</xdr:colOff>
      <xdr:row>18</xdr:row>
      <xdr:rowOff>57150</xdr:rowOff>
    </xdr:to>
    <xdr:sp macro="" textlink="">
      <xdr:nvSpPr>
        <xdr:cNvPr id="2" name="CuadroTexto 1">
          <a:extLst>
            <a:ext uri="{FF2B5EF4-FFF2-40B4-BE49-F238E27FC236}">
              <a16:creationId xmlns:a16="http://schemas.microsoft.com/office/drawing/2014/main" id="{00000000-0008-0000-7100-000002000000}"/>
            </a:ext>
          </a:extLst>
        </xdr:cNvPr>
        <xdr:cNvSpPr txBox="1"/>
      </xdr:nvSpPr>
      <xdr:spPr>
        <a:xfrm>
          <a:off x="971550" y="2533650"/>
          <a:ext cx="1007745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Bandera de los Andes – Bolivia-P. del Castillo-Sarmiento – Estrada – P. Vargas – Las Cañas – Lamadrid</a:t>
          </a:r>
          <a:r>
            <a:rPr lang="es-AR" sz="1100" baseline="0">
              <a:solidFill>
                <a:schemeClr val="dk1"/>
              </a:solidFill>
              <a:effectLst/>
              <a:latin typeface="+mn-lt"/>
              <a:ea typeface="+mn-ea"/>
              <a:cs typeface="+mn-cs"/>
            </a:rPr>
            <a:t> - Lafinur - V. Sarfield - Cobos - Alsina - J. Marmol -  E. Gonzalez - Washintong </a:t>
          </a:r>
          <a:r>
            <a:rPr lang="es-AR" sz="1100">
              <a:solidFill>
                <a:schemeClr val="dk1"/>
              </a:solidFill>
              <a:effectLst/>
              <a:latin typeface="+mn-lt"/>
              <a:ea typeface="+mn-ea"/>
              <a:cs typeface="+mn-cs"/>
            </a:rPr>
            <a:t>– Rivadavia –  Colón –  Lavalle – F.</a:t>
          </a:r>
          <a:r>
            <a:rPr lang="es-AR" sz="1100" baseline="0">
              <a:solidFill>
                <a:schemeClr val="dk1"/>
              </a:solidFill>
              <a:effectLst/>
              <a:latin typeface="+mn-lt"/>
              <a:ea typeface="+mn-ea"/>
              <a:cs typeface="+mn-cs"/>
            </a:rPr>
            <a:t> Alcorta -  A. Tomas - Cervantes - Sarmiento - Portugal - Formosa - Magallanes - Sarmiento - Cervantes - A. Tomas  - P. Moreno - </a:t>
          </a:r>
          <a:r>
            <a:rPr lang="es-AR" sz="1100">
              <a:solidFill>
                <a:schemeClr val="dk1"/>
              </a:solidFill>
              <a:effectLst/>
              <a:latin typeface="+mn-lt"/>
              <a:ea typeface="+mn-ea"/>
              <a:cs typeface="+mn-cs"/>
            </a:rPr>
            <a:t>Azopardo  – Remedios de Escalada – Lavalleja - Rio Cuarto - Tandil</a:t>
          </a:r>
          <a:r>
            <a:rPr lang="es-AR" sz="1100" baseline="0">
              <a:solidFill>
                <a:schemeClr val="dk1"/>
              </a:solidFill>
              <a:effectLst/>
              <a:latin typeface="+mn-lt"/>
              <a:ea typeface="+mn-ea"/>
              <a:cs typeface="+mn-cs"/>
            </a:rPr>
            <a:t> - Alem - Zeballos - E. Gonzalez - J. Marmol -</a:t>
          </a:r>
          <a:r>
            <a:rPr lang="es-AR" sz="1100">
              <a:solidFill>
                <a:schemeClr val="dk1"/>
              </a:solidFill>
              <a:effectLst/>
              <a:latin typeface="+mn-lt"/>
              <a:ea typeface="+mn-ea"/>
              <a:cs typeface="+mn-cs"/>
            </a:rPr>
            <a:t> Alsina</a:t>
          </a:r>
          <a:r>
            <a:rPr lang="es-AR" sz="1100" baseline="0">
              <a:solidFill>
                <a:schemeClr val="dk1"/>
              </a:solidFill>
              <a:effectLst/>
              <a:latin typeface="+mn-lt"/>
              <a:ea typeface="+mn-ea"/>
              <a:cs typeface="+mn-cs"/>
            </a:rPr>
            <a:t> - Cobos - </a:t>
          </a:r>
          <a:r>
            <a:rPr lang="es-AR" sz="1100">
              <a:solidFill>
                <a:schemeClr val="dk1"/>
              </a:solidFill>
              <a:effectLst/>
              <a:latin typeface="+mn-lt"/>
              <a:ea typeface="+mn-ea"/>
              <a:cs typeface="+mn-cs"/>
            </a:rPr>
            <a:t>Lamadrid – Las Cañas – P. Vargas  –  Estrada  –  Sarmiento  – Bandera de Los Andes - Av.</a:t>
          </a:r>
          <a:r>
            <a:rPr lang="es-AR" sz="1100" baseline="0">
              <a:solidFill>
                <a:schemeClr val="dk1"/>
              </a:solidFill>
              <a:effectLst/>
              <a:latin typeface="+mn-lt"/>
              <a:ea typeface="+mn-ea"/>
              <a:cs typeface="+mn-cs"/>
            </a:rPr>
            <a:t> Libertad - Yatay - </a:t>
          </a:r>
          <a:r>
            <a:rPr lang="es-AR" sz="1100">
              <a:solidFill>
                <a:schemeClr val="dk1"/>
              </a:solidFill>
              <a:effectLst/>
              <a:latin typeface="+mn-lt"/>
              <a:ea typeface="+mn-ea"/>
              <a:cs typeface="+mn-cs"/>
            </a:rPr>
            <a:t>Arenales-G. Cruz - Avda. Libertad - Llegad</a:t>
          </a:r>
          <a:r>
            <a:rPr lang="es-AR" sz="1100" baseline="0">
              <a:solidFill>
                <a:schemeClr val="dk1"/>
              </a:solidFill>
              <a:effectLst/>
              <a:latin typeface="+mn-lt"/>
              <a:ea typeface="+mn-ea"/>
              <a:cs typeface="+mn-cs"/>
            </a:rPr>
            <a:t>a Control</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a:effectLst/>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209550</xdr:colOff>
      <xdr:row>14</xdr:row>
      <xdr:rowOff>28575</xdr:rowOff>
    </xdr:from>
    <xdr:to>
      <xdr:col>11</xdr:col>
      <xdr:colOff>390525</xdr:colOff>
      <xdr:row>17</xdr:row>
      <xdr:rowOff>171450</xdr:rowOff>
    </xdr:to>
    <xdr:sp macro="" textlink="">
      <xdr:nvSpPr>
        <xdr:cNvPr id="2" name="CuadroTexto 1">
          <a:extLst>
            <a:ext uri="{FF2B5EF4-FFF2-40B4-BE49-F238E27FC236}">
              <a16:creationId xmlns:a16="http://schemas.microsoft.com/office/drawing/2014/main" id="{00000000-0008-0000-7200-000002000000}"/>
            </a:ext>
          </a:extLst>
        </xdr:cNvPr>
        <xdr:cNvSpPr txBox="1"/>
      </xdr:nvSpPr>
      <xdr:spPr>
        <a:xfrm>
          <a:off x="971550" y="2695575"/>
          <a:ext cx="7800975" cy="71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Toma</a:t>
          </a:r>
          <a:r>
            <a:rPr lang="es-AR" sz="1100" baseline="0">
              <a:solidFill>
                <a:schemeClr val="dk1"/>
              </a:solidFill>
              <a:effectLst/>
              <a:latin typeface="+mn-lt"/>
              <a:ea typeface="+mn-ea"/>
              <a:cs typeface="+mn-cs"/>
            </a:rPr>
            <a:t> servicio en el final de la calle 12 del B° El Carmen, Profesor Mathus, Victoria, Gallardo, Dante Alighieri, Mathus Hoyos, Esc. Alejandro Mathus, M. Hoyos, Avellaneda, Dante Alighieri, Gallardo, Victoria, Prof. Mathus, Auxiliar Norte Prof. Mathus, Prof. Mathus, Nuestra Sra del Carmen, Calle 12 B° El Carmen.</a:t>
          </a:r>
          <a:endParaRPr lang="es-AR">
            <a:effectLst/>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209550</xdr:colOff>
      <xdr:row>14</xdr:row>
      <xdr:rowOff>28575</xdr:rowOff>
    </xdr:from>
    <xdr:to>
      <xdr:col>9</xdr:col>
      <xdr:colOff>390525</xdr:colOff>
      <xdr:row>17</xdr:row>
      <xdr:rowOff>171450</xdr:rowOff>
    </xdr:to>
    <xdr:sp macro="" textlink="">
      <xdr:nvSpPr>
        <xdr:cNvPr id="2" name="CuadroTexto 1">
          <a:extLst>
            <a:ext uri="{FF2B5EF4-FFF2-40B4-BE49-F238E27FC236}">
              <a16:creationId xmlns:a16="http://schemas.microsoft.com/office/drawing/2014/main" id="{00000000-0008-0000-7300-000002000000}"/>
            </a:ext>
          </a:extLst>
        </xdr:cNvPr>
        <xdr:cNvSpPr txBox="1"/>
      </xdr:nvSpPr>
      <xdr:spPr>
        <a:xfrm>
          <a:off x="971550" y="2695575"/>
          <a:ext cx="7800975" cy="71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Sale Esc.</a:t>
          </a:r>
          <a:r>
            <a:rPr lang="es-AR" sz="1100" baseline="0">
              <a:solidFill>
                <a:schemeClr val="dk1"/>
              </a:solidFill>
              <a:effectLst/>
              <a:latin typeface="+mn-lt"/>
              <a:ea typeface="+mn-ea"/>
              <a:cs typeface="+mn-cs"/>
            </a:rPr>
            <a:t> Ofrfelino Acosta, Mathus Hoyos, Nuestra Sra del Carmen, Prof. Mathus, Victoria, Dante Alighieri, Avellaneda, Yatay, Arenales, Godoy Cruz, Av. Libertad</a:t>
          </a:r>
          <a:endParaRPr lang="es-AR">
            <a:effectLst/>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pageSetUpPr fitToPage="1"/>
  </sheetPr>
  <dimension ref="A4:Q62"/>
  <sheetViews>
    <sheetView tabSelected="1" topLeftCell="A38" zoomScale="85" zoomScaleNormal="85" workbookViewId="0">
      <selection activeCell="O13" sqref="O13"/>
    </sheetView>
  </sheetViews>
  <sheetFormatPr baseColWidth="10" defaultColWidth="11.42578125" defaultRowHeight="14.25" x14ac:dyDescent="0.2"/>
  <cols>
    <col min="1" max="10" width="11.42578125" style="57"/>
    <col min="11" max="11" width="8.28515625" style="57" customWidth="1"/>
    <col min="12" max="12" width="11" style="57" customWidth="1"/>
    <col min="13" max="13" width="16.140625" style="57" bestFit="1" customWidth="1"/>
    <col min="14" max="15" width="11.42578125" style="57"/>
    <col min="16" max="16" width="16.140625" style="57" bestFit="1" customWidth="1"/>
    <col min="17" max="16384" width="11.42578125" style="57"/>
  </cols>
  <sheetData>
    <row r="4" spans="2:16" x14ac:dyDescent="0.2">
      <c r="B4" s="43"/>
      <c r="C4" s="41"/>
      <c r="D4" s="41"/>
      <c r="E4" s="41"/>
      <c r="F4" s="41"/>
      <c r="G4" s="41"/>
      <c r="H4" s="41"/>
      <c r="I4" s="41"/>
      <c r="J4" s="41"/>
      <c r="K4" s="41"/>
      <c r="L4" s="41"/>
      <c r="M4" s="41"/>
      <c r="N4" s="41"/>
      <c r="O4" s="41"/>
      <c r="P4" s="40"/>
    </row>
    <row r="5" spans="2:16" ht="15" x14ac:dyDescent="0.25">
      <c r="B5" s="38" t="s">
        <v>27</v>
      </c>
      <c r="C5" s="58"/>
      <c r="D5" s="58"/>
      <c r="E5" s="58"/>
      <c r="F5" s="58"/>
      <c r="G5" s="58"/>
      <c r="H5" s="37"/>
      <c r="I5" s="37"/>
      <c r="J5" s="37"/>
      <c r="K5" s="37"/>
      <c r="L5" s="37"/>
      <c r="M5" s="37"/>
      <c r="N5" s="37"/>
      <c r="O5" s="37"/>
      <c r="P5" s="36"/>
    </row>
    <row r="6" spans="2:16" x14ac:dyDescent="0.2">
      <c r="B6" s="38" t="s">
        <v>26</v>
      </c>
      <c r="C6" s="37"/>
      <c r="D6" s="37"/>
      <c r="E6" s="37"/>
      <c r="F6" s="37"/>
      <c r="G6" s="37"/>
      <c r="H6" s="37"/>
      <c r="I6" s="37"/>
      <c r="J6" s="37"/>
      <c r="K6" s="37"/>
      <c r="L6" s="37"/>
      <c r="M6" s="37"/>
      <c r="N6" s="37"/>
      <c r="O6" s="37"/>
      <c r="P6" s="36"/>
    </row>
    <row r="7" spans="2:16" x14ac:dyDescent="0.2">
      <c r="B7" s="38"/>
      <c r="C7" s="37"/>
      <c r="D7" s="37"/>
      <c r="E7" s="37"/>
      <c r="F7" s="37"/>
      <c r="G7" s="37"/>
      <c r="H7" s="37"/>
      <c r="I7" s="37"/>
      <c r="J7" s="37"/>
      <c r="K7" s="37"/>
      <c r="L7" s="37"/>
      <c r="M7" s="37"/>
      <c r="N7" s="37"/>
      <c r="O7" s="37"/>
      <c r="P7" s="36"/>
    </row>
    <row r="8" spans="2:16" x14ac:dyDescent="0.2">
      <c r="B8" s="38" t="s">
        <v>201</v>
      </c>
      <c r="C8" s="37"/>
      <c r="D8" s="37"/>
      <c r="E8" s="37"/>
      <c r="F8" s="37"/>
      <c r="G8" s="37"/>
      <c r="H8" s="37"/>
      <c r="I8" s="37"/>
      <c r="J8" s="37"/>
      <c r="K8" s="37"/>
      <c r="L8" s="37"/>
      <c r="M8" s="37"/>
      <c r="N8" s="37"/>
      <c r="O8" s="37"/>
      <c r="P8" s="36"/>
    </row>
    <row r="9" spans="2:16" x14ac:dyDescent="0.2">
      <c r="B9" s="38" t="s">
        <v>136</v>
      </c>
      <c r="C9" s="37"/>
      <c r="D9" s="37"/>
      <c r="E9" s="37"/>
      <c r="F9" s="37"/>
      <c r="G9" s="37"/>
      <c r="H9" s="37"/>
      <c r="I9" s="37"/>
      <c r="J9" s="37"/>
      <c r="K9" s="37"/>
      <c r="L9" s="37"/>
      <c r="M9" s="37"/>
      <c r="N9" s="37"/>
      <c r="O9" s="37"/>
      <c r="P9" s="36"/>
    </row>
    <row r="10" spans="2:16" x14ac:dyDescent="0.2">
      <c r="B10" s="38" t="s">
        <v>25</v>
      </c>
      <c r="C10" s="37"/>
      <c r="D10" s="37"/>
      <c r="E10" s="37"/>
      <c r="F10" s="37"/>
      <c r="G10" s="37"/>
      <c r="H10" s="37"/>
      <c r="I10" s="37"/>
      <c r="J10" s="37"/>
      <c r="K10" s="37"/>
      <c r="L10" s="37"/>
      <c r="M10" s="37"/>
      <c r="N10" s="37"/>
      <c r="O10" s="37"/>
      <c r="P10" s="36"/>
    </row>
    <row r="11" spans="2:16" x14ac:dyDescent="0.2">
      <c r="B11" s="39" t="s">
        <v>163</v>
      </c>
      <c r="C11" s="37"/>
      <c r="D11" s="37"/>
      <c r="E11" s="37"/>
      <c r="F11" s="37"/>
      <c r="G11" s="37"/>
      <c r="H11" s="37"/>
      <c r="I11" s="37"/>
      <c r="J11" s="37"/>
      <c r="K11" s="37"/>
      <c r="L11" s="37"/>
      <c r="M11" s="37"/>
      <c r="N11" s="37"/>
      <c r="O11" s="37"/>
      <c r="P11" s="36"/>
    </row>
    <row r="12" spans="2:16" x14ac:dyDescent="0.2">
      <c r="B12" s="38" t="s">
        <v>162</v>
      </c>
      <c r="C12" s="37"/>
      <c r="D12" s="37"/>
      <c r="E12" s="37"/>
      <c r="F12" s="37"/>
      <c r="G12" s="37"/>
      <c r="H12" s="37"/>
      <c r="I12" s="37"/>
      <c r="J12" s="37"/>
      <c r="K12" s="37"/>
      <c r="L12" s="37"/>
      <c r="M12" s="37"/>
      <c r="N12" s="37"/>
      <c r="O12" s="37"/>
      <c r="P12" s="36"/>
    </row>
    <row r="13" spans="2:16" x14ac:dyDescent="0.2">
      <c r="B13" s="38" t="s">
        <v>22</v>
      </c>
      <c r="C13" s="37"/>
      <c r="D13" s="37"/>
      <c r="E13" s="37"/>
      <c r="F13" s="37"/>
      <c r="G13" s="37"/>
      <c r="H13" s="37"/>
      <c r="I13" s="37"/>
      <c r="J13" s="37"/>
      <c r="K13" s="37"/>
      <c r="L13" s="37"/>
      <c r="M13" s="37"/>
      <c r="N13" s="37"/>
      <c r="O13" s="37"/>
      <c r="P13" s="36"/>
    </row>
    <row r="14" spans="2:16" x14ac:dyDescent="0.2">
      <c r="B14" s="38"/>
      <c r="C14" s="37"/>
      <c r="D14" s="37"/>
      <c r="E14" s="37"/>
      <c r="F14" s="37"/>
      <c r="G14" s="37"/>
      <c r="H14" s="37"/>
      <c r="I14" s="37"/>
      <c r="J14" s="37"/>
      <c r="K14" s="37"/>
      <c r="L14" s="37"/>
      <c r="M14" s="37"/>
      <c r="N14" s="37"/>
      <c r="O14" s="37"/>
      <c r="P14" s="36"/>
    </row>
    <row r="15" spans="2:16" x14ac:dyDescent="0.2">
      <c r="B15" s="38"/>
      <c r="C15" s="37"/>
      <c r="D15" s="37"/>
      <c r="E15" s="37"/>
      <c r="F15" s="37"/>
      <c r="G15" s="37"/>
      <c r="H15" s="37"/>
      <c r="I15" s="37"/>
      <c r="J15" s="37"/>
      <c r="K15" s="37"/>
      <c r="L15" s="37"/>
      <c r="M15" s="37"/>
      <c r="N15" s="37"/>
      <c r="O15" s="37"/>
      <c r="P15" s="36"/>
    </row>
    <row r="16" spans="2:16" x14ac:dyDescent="0.2">
      <c r="B16" s="38"/>
      <c r="C16" s="37"/>
      <c r="D16" s="37"/>
      <c r="E16" s="37"/>
      <c r="F16" s="37"/>
      <c r="G16" s="37"/>
      <c r="H16" s="37"/>
      <c r="I16" s="37"/>
      <c r="J16" s="37"/>
      <c r="K16" s="37"/>
      <c r="L16" s="37"/>
      <c r="M16" s="37"/>
      <c r="N16" s="37"/>
      <c r="O16" s="37"/>
      <c r="P16" s="36"/>
    </row>
    <row r="17" spans="1:16" x14ac:dyDescent="0.2">
      <c r="B17" s="38"/>
      <c r="C17" s="37"/>
      <c r="D17" s="37"/>
      <c r="E17" s="37"/>
      <c r="F17" s="37"/>
      <c r="G17" s="37"/>
      <c r="H17" s="37"/>
      <c r="I17" s="37"/>
      <c r="J17" s="37"/>
      <c r="K17" s="37"/>
      <c r="L17" s="37"/>
      <c r="M17" s="37"/>
      <c r="N17" s="37"/>
      <c r="O17" s="37"/>
      <c r="P17" s="36"/>
    </row>
    <row r="18" spans="1:16" x14ac:dyDescent="0.2">
      <c r="B18" s="38"/>
      <c r="C18" s="37"/>
      <c r="D18" s="37"/>
      <c r="E18" s="37"/>
      <c r="F18" s="37"/>
      <c r="G18" s="37"/>
      <c r="H18" s="37"/>
      <c r="I18" s="37"/>
      <c r="J18" s="37"/>
      <c r="K18" s="37"/>
      <c r="L18" s="37"/>
      <c r="M18" s="37"/>
      <c r="N18" s="37"/>
      <c r="O18" s="37"/>
      <c r="P18" s="36"/>
    </row>
    <row r="19" spans="1:16" ht="15" customHeight="1" x14ac:dyDescent="0.2">
      <c r="B19" s="601" t="s">
        <v>21</v>
      </c>
      <c r="C19" s="601"/>
      <c r="D19" s="601" t="s">
        <v>20</v>
      </c>
      <c r="E19" s="601"/>
      <c r="F19" s="601"/>
      <c r="G19" s="601"/>
      <c r="H19" s="601"/>
      <c r="I19" s="601"/>
      <c r="J19" s="59"/>
      <c r="K19" s="59"/>
      <c r="L19" s="59" t="s">
        <v>19</v>
      </c>
      <c r="M19" s="598" t="s">
        <v>18</v>
      </c>
      <c r="N19" s="598" t="s">
        <v>17</v>
      </c>
      <c r="O19" s="598" t="s">
        <v>16</v>
      </c>
      <c r="P19" s="598" t="s">
        <v>15</v>
      </c>
    </row>
    <row r="20" spans="1:16" ht="51" x14ac:dyDescent="0.2">
      <c r="B20" s="599" t="s">
        <v>202</v>
      </c>
      <c r="C20" s="599"/>
      <c r="D20" s="467" t="s">
        <v>8</v>
      </c>
      <c r="E20" s="467" t="s">
        <v>10</v>
      </c>
      <c r="F20" s="467" t="s">
        <v>14</v>
      </c>
      <c r="G20" s="467" t="s">
        <v>13</v>
      </c>
      <c r="H20" s="467" t="s">
        <v>12</v>
      </c>
      <c r="I20" s="467" t="s">
        <v>11</v>
      </c>
      <c r="J20" s="467" t="s">
        <v>133</v>
      </c>
      <c r="K20" s="467" t="s">
        <v>8</v>
      </c>
      <c r="L20" s="467" t="s">
        <v>202</v>
      </c>
      <c r="M20" s="598"/>
      <c r="N20" s="598"/>
      <c r="O20" s="598"/>
      <c r="P20" s="598"/>
    </row>
    <row r="21" spans="1:16" ht="15" customHeight="1" x14ac:dyDescent="0.2">
      <c r="B21" s="60" t="s">
        <v>7</v>
      </c>
      <c r="C21" s="4">
        <v>0</v>
      </c>
      <c r="D21" s="4">
        <v>3.2</v>
      </c>
      <c r="E21" s="4">
        <v>5.24</v>
      </c>
      <c r="F21" s="4">
        <v>1.7</v>
      </c>
      <c r="G21" s="4">
        <v>1.24</v>
      </c>
      <c r="H21" s="4">
        <v>3.32</v>
      </c>
      <c r="I21" s="4">
        <v>1.05</v>
      </c>
      <c r="J21" s="4">
        <v>1.8</v>
      </c>
      <c r="K21" s="4">
        <v>5.4</v>
      </c>
      <c r="L21" s="4">
        <v>3.32</v>
      </c>
      <c r="M21" s="600">
        <f>SUM(C21:L21)</f>
        <v>26.270000000000003</v>
      </c>
      <c r="N21" s="598"/>
      <c r="O21" s="598"/>
      <c r="P21" s="598"/>
    </row>
    <row r="22" spans="1:16" ht="38.25" x14ac:dyDescent="0.2">
      <c r="B22" s="61" t="s">
        <v>6</v>
      </c>
      <c r="C22" s="4">
        <f>+C21</f>
        <v>0</v>
      </c>
      <c r="D22" s="4">
        <f t="shared" ref="D22:L22" si="0">+D21+C22</f>
        <v>3.2</v>
      </c>
      <c r="E22" s="4">
        <f t="shared" si="0"/>
        <v>8.4400000000000013</v>
      </c>
      <c r="F22" s="4">
        <f t="shared" si="0"/>
        <v>10.14</v>
      </c>
      <c r="G22" s="4">
        <f t="shared" si="0"/>
        <v>11.38</v>
      </c>
      <c r="H22" s="4">
        <f t="shared" si="0"/>
        <v>14.700000000000001</v>
      </c>
      <c r="I22" s="4">
        <f t="shared" si="0"/>
        <v>15.750000000000002</v>
      </c>
      <c r="J22" s="4">
        <f t="shared" si="0"/>
        <v>17.55</v>
      </c>
      <c r="K22" s="4">
        <f t="shared" si="0"/>
        <v>22.950000000000003</v>
      </c>
      <c r="L22" s="4">
        <f t="shared" si="0"/>
        <v>26.270000000000003</v>
      </c>
      <c r="M22" s="600"/>
      <c r="N22" s="598"/>
      <c r="O22" s="598"/>
      <c r="P22" s="598"/>
    </row>
    <row r="23" spans="1:16" ht="18.75" customHeight="1" x14ac:dyDescent="0.2">
      <c r="B23" s="597" t="s">
        <v>5</v>
      </c>
      <c r="C23" s="597"/>
      <c r="D23" s="597"/>
      <c r="E23" s="597"/>
      <c r="F23" s="597"/>
      <c r="G23" s="597"/>
      <c r="H23" s="597"/>
      <c r="I23" s="597"/>
      <c r="J23" s="597"/>
      <c r="K23" s="597"/>
      <c r="L23" s="597"/>
      <c r="M23" s="597"/>
      <c r="N23" s="597"/>
      <c r="O23" s="597"/>
      <c r="P23" s="597"/>
    </row>
    <row r="24" spans="1:16" ht="15.75" hidden="1" customHeight="1" x14ac:dyDescent="0.2">
      <c r="B24" s="48"/>
      <c r="C24" s="62"/>
      <c r="D24" s="48">
        <v>8.3333333333333332E-3</v>
      </c>
      <c r="E24" s="48">
        <v>1.2499999999999999E-2</v>
      </c>
      <c r="F24" s="48">
        <v>4.8611111111111112E-3</v>
      </c>
      <c r="G24" s="48">
        <v>4.1666666666666666E-3</v>
      </c>
      <c r="H24" s="48">
        <v>8.3333333333333332E-3</v>
      </c>
      <c r="I24" s="48">
        <v>4.1666666666666666E-3</v>
      </c>
      <c r="J24" s="48">
        <v>6.2499999999999995E-3</v>
      </c>
      <c r="K24" s="48">
        <v>1.2499999999999999E-2</v>
      </c>
      <c r="L24" s="48">
        <v>8.3333333333333332E-3</v>
      </c>
      <c r="M24" s="62"/>
      <c r="N24" s="48">
        <f>SUM(D24:L24)</f>
        <v>6.9444444444444434E-2</v>
      </c>
      <c r="O24" s="62"/>
      <c r="P24" s="62"/>
    </row>
    <row r="25" spans="1:16" ht="15.75" hidden="1" customHeight="1" x14ac:dyDescent="0.2">
      <c r="B25" s="48"/>
      <c r="C25" s="62"/>
      <c r="D25" s="391">
        <v>6.2499999999999995E-3</v>
      </c>
      <c r="E25" s="391">
        <v>1.0416666666666666E-2</v>
      </c>
      <c r="F25" s="391">
        <v>4.1666666666666666E-3</v>
      </c>
      <c r="G25" s="391">
        <v>4.1666666666666666E-3</v>
      </c>
      <c r="H25" s="391">
        <v>7.6388888888888886E-3</v>
      </c>
      <c r="I25" s="391">
        <v>4.1666666666666666E-3</v>
      </c>
      <c r="J25" s="391">
        <v>4.8611111111111112E-3</v>
      </c>
      <c r="K25" s="391">
        <v>1.0416666666666666E-2</v>
      </c>
      <c r="L25" s="391">
        <v>6.2499999999999995E-3</v>
      </c>
      <c r="N25" s="65">
        <v>5.8333333333333327E-2</v>
      </c>
      <c r="O25" s="62"/>
      <c r="P25" s="62"/>
    </row>
    <row r="26" spans="1:16" ht="15.75" hidden="1" customHeight="1" x14ac:dyDescent="0.2">
      <c r="B26" s="48"/>
      <c r="C26" s="62"/>
      <c r="D26" s="48">
        <v>7.6388888888888886E-3</v>
      </c>
      <c r="E26" s="48">
        <v>1.1805555555555555E-2</v>
      </c>
      <c r="F26" s="48">
        <v>4.1666666666666666E-3</v>
      </c>
      <c r="G26" s="48">
        <v>4.1666666666666666E-3</v>
      </c>
      <c r="H26" s="48">
        <v>8.3333333333333332E-3</v>
      </c>
      <c r="I26" s="48">
        <v>4.1666666666666666E-3</v>
      </c>
      <c r="J26" s="48">
        <v>6.2499999999999995E-3</v>
      </c>
      <c r="K26" s="48">
        <v>1.1805555555555555E-2</v>
      </c>
      <c r="L26" s="48">
        <v>7.6388888888888886E-3</v>
      </c>
      <c r="M26" s="62"/>
      <c r="N26" s="48">
        <f>SUM(D26:L26)</f>
        <v>6.597222222222221E-2</v>
      </c>
      <c r="O26" s="62"/>
      <c r="P26" s="62"/>
    </row>
    <row r="27" spans="1:16" ht="15.75" hidden="1" customHeight="1" x14ac:dyDescent="0.2">
      <c r="B27" s="48"/>
      <c r="C27" s="62"/>
      <c r="D27" s="391">
        <v>6.2499999999999995E-3</v>
      </c>
      <c r="E27" s="391">
        <v>1.0416666666666666E-2</v>
      </c>
      <c r="F27" s="391">
        <v>4.1666666666666666E-3</v>
      </c>
      <c r="G27" s="391">
        <v>4.1666666666666666E-3</v>
      </c>
      <c r="H27" s="391">
        <v>7.6388888888888886E-3</v>
      </c>
      <c r="I27" s="391">
        <v>4.1666666666666666E-3</v>
      </c>
      <c r="J27" s="391">
        <v>4.8611111111111112E-3</v>
      </c>
      <c r="K27" s="391">
        <v>1.0416666666666666E-2</v>
      </c>
      <c r="L27" s="391">
        <v>6.2499999999999995E-3</v>
      </c>
      <c r="N27" s="65">
        <v>5.6944444444444443E-2</v>
      </c>
      <c r="O27" s="62"/>
      <c r="P27" s="62"/>
    </row>
    <row r="28" spans="1:16" ht="15.75" hidden="1" customHeight="1" x14ac:dyDescent="0.2">
      <c r="B28" s="48"/>
      <c r="C28" s="62"/>
      <c r="D28" s="65">
        <v>7.6388888888888886E-3</v>
      </c>
      <c r="E28" s="65">
        <v>1.0416666666666666E-2</v>
      </c>
      <c r="F28" s="65">
        <v>4.1666666666666666E-3</v>
      </c>
      <c r="G28" s="65">
        <v>4.1666666666666666E-3</v>
      </c>
      <c r="H28" s="65">
        <v>7.6388888888888886E-3</v>
      </c>
      <c r="I28" s="65">
        <v>4.1666666666666666E-3</v>
      </c>
      <c r="J28" s="65">
        <v>4.8611111111111112E-3</v>
      </c>
      <c r="K28" s="65">
        <v>1.0416666666666666E-2</v>
      </c>
      <c r="L28" s="65">
        <v>7.6388888888888886E-3</v>
      </c>
      <c r="N28" s="65">
        <v>6.1111111111111116E-2</v>
      </c>
      <c r="O28" s="62"/>
      <c r="P28" s="62"/>
    </row>
    <row r="29" spans="1:16" ht="15" x14ac:dyDescent="0.2">
      <c r="B29" s="63">
        <v>1</v>
      </c>
      <c r="C29" s="349">
        <v>0.21527777777777779</v>
      </c>
      <c r="D29" s="349">
        <f>C29+$D$27</f>
        <v>0.2215277777777778</v>
      </c>
      <c r="E29" s="349">
        <f>D29+$E$27</f>
        <v>0.23194444444444445</v>
      </c>
      <c r="F29" s="349">
        <f>E29+$F$27</f>
        <v>0.23611111111111113</v>
      </c>
      <c r="G29" s="349">
        <f>F29+$G$27</f>
        <v>0.24027777777777781</v>
      </c>
      <c r="H29" s="349">
        <f>G29+$H$27</f>
        <v>0.2479166666666667</v>
      </c>
      <c r="I29" s="349">
        <f>H29+$I$27</f>
        <v>0.25208333333333338</v>
      </c>
      <c r="J29" s="349">
        <f>I29+$J$27</f>
        <v>0.25694444444444448</v>
      </c>
      <c r="K29" s="349">
        <f>J29+$K$27</f>
        <v>0.26736111111111116</v>
      </c>
      <c r="L29" s="349">
        <f>K29+$L$27</f>
        <v>0.27361111111111114</v>
      </c>
      <c r="M29" s="273">
        <f t="shared" ref="M29:M51" si="1">$M$21</f>
        <v>26.270000000000003</v>
      </c>
      <c r="N29" s="241">
        <f t="shared" ref="N29:N51" si="2">L29-C29</f>
        <v>5.8333333333333348E-2</v>
      </c>
      <c r="O29" s="273">
        <f t="shared" ref="O29:O51" si="3">(M29/(N29*24*60)*60)</f>
        <v>18.764285714285709</v>
      </c>
      <c r="P29" s="64"/>
    </row>
    <row r="30" spans="1:16" ht="15" x14ac:dyDescent="0.2">
      <c r="A30" s="65">
        <f t="shared" ref="A30:A51" si="4">C30-C29</f>
        <v>2.0833333333333343E-2</v>
      </c>
      <c r="B30" s="63">
        <v>2</v>
      </c>
      <c r="C30" s="49">
        <v>0.23611111111111113</v>
      </c>
      <c r="D30" s="349">
        <f>C30+$D$27</f>
        <v>0.24236111111111114</v>
      </c>
      <c r="E30" s="349">
        <f>D30+$E$27</f>
        <v>0.25277777777777782</v>
      </c>
      <c r="F30" s="349">
        <f>E30+$F$27</f>
        <v>0.25694444444444448</v>
      </c>
      <c r="G30" s="349">
        <f>F30+$G$27</f>
        <v>0.26111111111111113</v>
      </c>
      <c r="H30" s="349">
        <f>G30+$H$27</f>
        <v>0.26874999999999999</v>
      </c>
      <c r="I30" s="349">
        <f>H30+$I$27</f>
        <v>0.27291666666666664</v>
      </c>
      <c r="J30" s="349">
        <f>I30+$J$27</f>
        <v>0.27777777777777773</v>
      </c>
      <c r="K30" s="349">
        <f>J30+$K$27</f>
        <v>0.28819444444444442</v>
      </c>
      <c r="L30" s="349">
        <f>K30+$L$27</f>
        <v>0.2944444444444444</v>
      </c>
      <c r="M30" s="273">
        <f t="shared" si="1"/>
        <v>26.270000000000003</v>
      </c>
      <c r="N30" s="241">
        <f t="shared" si="2"/>
        <v>5.8333333333333265E-2</v>
      </c>
      <c r="O30" s="273">
        <f t="shared" si="3"/>
        <v>18.764285714285737</v>
      </c>
      <c r="P30" s="64"/>
    </row>
    <row r="31" spans="1:16" ht="15" x14ac:dyDescent="0.2">
      <c r="A31" s="65">
        <f t="shared" si="4"/>
        <v>2.0833333333332843E-2</v>
      </c>
      <c r="B31" s="63">
        <v>3</v>
      </c>
      <c r="C31" s="349">
        <v>0.25694444444444398</v>
      </c>
      <c r="D31" s="349">
        <f>C31+D27</f>
        <v>0.26319444444444395</v>
      </c>
      <c r="E31" s="349">
        <f t="shared" ref="E31:L31" si="5">D31+E27</f>
        <v>0.27361111111111064</v>
      </c>
      <c r="F31" s="349">
        <f t="shared" si="5"/>
        <v>0.27777777777777729</v>
      </c>
      <c r="G31" s="349">
        <f t="shared" si="5"/>
        <v>0.28194444444444394</v>
      </c>
      <c r="H31" s="349">
        <f t="shared" si="5"/>
        <v>0.2895833333333328</v>
      </c>
      <c r="I31" s="349">
        <f t="shared" si="5"/>
        <v>0.29374999999999946</v>
      </c>
      <c r="J31" s="349">
        <f t="shared" si="5"/>
        <v>0.29861111111111055</v>
      </c>
      <c r="K31" s="349">
        <f t="shared" si="5"/>
        <v>0.30902777777777724</v>
      </c>
      <c r="L31" s="349">
        <f t="shared" si="5"/>
        <v>0.31527777777777721</v>
      </c>
      <c r="M31" s="273">
        <f t="shared" si="1"/>
        <v>26.270000000000003</v>
      </c>
      <c r="N31" s="241">
        <f t="shared" si="2"/>
        <v>5.8333333333333237E-2</v>
      </c>
      <c r="O31" s="273">
        <f t="shared" si="3"/>
        <v>18.764285714285748</v>
      </c>
      <c r="P31" s="64"/>
    </row>
    <row r="32" spans="1:16" ht="15" x14ac:dyDescent="0.2">
      <c r="A32" s="65">
        <f t="shared" si="4"/>
        <v>2.0833333333334036E-2</v>
      </c>
      <c r="B32" s="63">
        <v>4</v>
      </c>
      <c r="C32" s="49">
        <v>0.27777777777777801</v>
      </c>
      <c r="D32" s="49">
        <f>C32+D27</f>
        <v>0.28402777777777799</v>
      </c>
      <c r="E32" s="49">
        <f t="shared" ref="E32:L32" si="6">D32+E27</f>
        <v>0.29444444444444468</v>
      </c>
      <c r="F32" s="49">
        <f t="shared" si="6"/>
        <v>0.29861111111111133</v>
      </c>
      <c r="G32" s="49">
        <f t="shared" si="6"/>
        <v>0.30277777777777798</v>
      </c>
      <c r="H32" s="49">
        <f t="shared" si="6"/>
        <v>0.31041666666666684</v>
      </c>
      <c r="I32" s="49">
        <f t="shared" si="6"/>
        <v>0.31458333333333349</v>
      </c>
      <c r="J32" s="49">
        <f t="shared" si="6"/>
        <v>0.31944444444444459</v>
      </c>
      <c r="K32" s="49">
        <f t="shared" si="6"/>
        <v>0.32986111111111127</v>
      </c>
      <c r="L32" s="49">
        <f t="shared" si="6"/>
        <v>0.33611111111111125</v>
      </c>
      <c r="M32" s="27">
        <f t="shared" si="1"/>
        <v>26.270000000000003</v>
      </c>
      <c r="N32" s="8">
        <f t="shared" si="2"/>
        <v>5.8333333333333237E-2</v>
      </c>
      <c r="O32" s="27">
        <f t="shared" si="3"/>
        <v>18.764285714285748</v>
      </c>
      <c r="P32" s="64"/>
    </row>
    <row r="33" spans="1:16" ht="15" x14ac:dyDescent="0.2">
      <c r="A33" s="65">
        <f t="shared" si="4"/>
        <v>2.0833333333332982E-2</v>
      </c>
      <c r="B33" s="63">
        <v>5</v>
      </c>
      <c r="C33" s="349">
        <v>0.29861111111111099</v>
      </c>
      <c r="D33" s="49">
        <f t="shared" ref="D33:L33" si="7">C33+D25</f>
        <v>0.30486111111111097</v>
      </c>
      <c r="E33" s="49">
        <f t="shared" si="7"/>
        <v>0.31527777777777766</v>
      </c>
      <c r="F33" s="49">
        <f t="shared" si="7"/>
        <v>0.31944444444444431</v>
      </c>
      <c r="G33" s="49">
        <f t="shared" si="7"/>
        <v>0.32361111111111096</v>
      </c>
      <c r="H33" s="49">
        <f t="shared" si="7"/>
        <v>0.33124999999999982</v>
      </c>
      <c r="I33" s="49">
        <f t="shared" si="7"/>
        <v>0.33541666666666647</v>
      </c>
      <c r="J33" s="49">
        <f t="shared" si="7"/>
        <v>0.34027777777777757</v>
      </c>
      <c r="K33" s="49">
        <f t="shared" si="7"/>
        <v>0.35069444444444425</v>
      </c>
      <c r="L33" s="49">
        <f t="shared" si="7"/>
        <v>0.35694444444444423</v>
      </c>
      <c r="M33" s="27">
        <f t="shared" si="1"/>
        <v>26.270000000000003</v>
      </c>
      <c r="N33" s="8">
        <f t="shared" si="2"/>
        <v>5.8333333333333237E-2</v>
      </c>
      <c r="O33" s="27">
        <f t="shared" si="3"/>
        <v>18.764285714285748</v>
      </c>
      <c r="P33" s="64"/>
    </row>
    <row r="34" spans="1:16" ht="15" x14ac:dyDescent="0.2">
      <c r="A34" s="65">
        <f t="shared" si="4"/>
        <v>1.0416666666666796E-2</v>
      </c>
      <c r="B34" s="63">
        <v>6</v>
      </c>
      <c r="C34" s="49">
        <v>0.30902777777777779</v>
      </c>
      <c r="D34" s="49">
        <f>C34+D25</f>
        <v>0.31527777777777777</v>
      </c>
      <c r="E34" s="49">
        <f t="shared" ref="E34:L34" si="8">D34+E25</f>
        <v>0.32569444444444445</v>
      </c>
      <c r="F34" s="49">
        <f t="shared" si="8"/>
        <v>0.3298611111111111</v>
      </c>
      <c r="G34" s="49">
        <f t="shared" si="8"/>
        <v>0.33402777777777776</v>
      </c>
      <c r="H34" s="49">
        <f t="shared" si="8"/>
        <v>0.34166666666666662</v>
      </c>
      <c r="I34" s="49">
        <f t="shared" si="8"/>
        <v>0.34583333333333327</v>
      </c>
      <c r="J34" s="49">
        <f t="shared" si="8"/>
        <v>0.35069444444444436</v>
      </c>
      <c r="K34" s="49">
        <f t="shared" si="8"/>
        <v>0.36111111111111105</v>
      </c>
      <c r="L34" s="49">
        <f t="shared" si="8"/>
        <v>0.36736111111111103</v>
      </c>
      <c r="M34" s="27">
        <f t="shared" si="1"/>
        <v>26.270000000000003</v>
      </c>
      <c r="N34" s="8">
        <f t="shared" ref="N34" si="9">L34-C34</f>
        <v>5.8333333333333237E-2</v>
      </c>
      <c r="O34" s="27">
        <f t="shared" ref="O34" si="10">(M34/(N34*24*60)*60)</f>
        <v>18.764285714285748</v>
      </c>
      <c r="P34" s="64"/>
    </row>
    <row r="35" spans="1:16" ht="15" x14ac:dyDescent="0.2">
      <c r="A35" s="65">
        <f t="shared" si="4"/>
        <v>1.0416666666667185E-2</v>
      </c>
      <c r="B35" s="63">
        <v>7</v>
      </c>
      <c r="C35" s="49">
        <v>0.31944444444444497</v>
      </c>
      <c r="D35" s="349">
        <f t="shared" ref="D35:L35" si="11">C35+D25</f>
        <v>0.32569444444444495</v>
      </c>
      <c r="E35" s="349">
        <f t="shared" si="11"/>
        <v>0.33611111111111164</v>
      </c>
      <c r="F35" s="349">
        <f t="shared" si="11"/>
        <v>0.34027777777777829</v>
      </c>
      <c r="G35" s="349">
        <f t="shared" si="11"/>
        <v>0.34444444444444494</v>
      </c>
      <c r="H35" s="349">
        <f t="shared" si="11"/>
        <v>0.3520833333333338</v>
      </c>
      <c r="I35" s="349">
        <f t="shared" si="11"/>
        <v>0.35625000000000046</v>
      </c>
      <c r="J35" s="349">
        <f t="shared" si="11"/>
        <v>0.36111111111111155</v>
      </c>
      <c r="K35" s="349">
        <f t="shared" si="11"/>
        <v>0.37152777777777823</v>
      </c>
      <c r="L35" s="349">
        <f t="shared" si="11"/>
        <v>0.37777777777777821</v>
      </c>
      <c r="M35" s="273">
        <f t="shared" si="1"/>
        <v>26.270000000000003</v>
      </c>
      <c r="N35" s="241">
        <f t="shared" si="2"/>
        <v>5.8333333333333237E-2</v>
      </c>
      <c r="O35" s="273">
        <f t="shared" si="3"/>
        <v>18.764285714285748</v>
      </c>
      <c r="P35" s="64"/>
    </row>
    <row r="36" spans="1:16" ht="15" x14ac:dyDescent="0.2">
      <c r="A36" s="65">
        <f t="shared" si="4"/>
        <v>1.388888888888834E-2</v>
      </c>
      <c r="B36" s="63">
        <v>8</v>
      </c>
      <c r="C36" s="49">
        <v>0.33333333333333331</v>
      </c>
      <c r="D36" s="349">
        <f t="shared" ref="D36:L36" si="12">C36+D25</f>
        <v>0.33958333333333329</v>
      </c>
      <c r="E36" s="349">
        <f t="shared" si="12"/>
        <v>0.35</v>
      </c>
      <c r="F36" s="349">
        <f t="shared" si="12"/>
        <v>0.35416666666666663</v>
      </c>
      <c r="G36" s="349">
        <f t="shared" si="12"/>
        <v>0.35833333333333328</v>
      </c>
      <c r="H36" s="349">
        <f t="shared" si="12"/>
        <v>0.36597222222222214</v>
      </c>
      <c r="I36" s="349">
        <f t="shared" si="12"/>
        <v>0.3701388888888888</v>
      </c>
      <c r="J36" s="349">
        <f t="shared" si="12"/>
        <v>0.37499999999999989</v>
      </c>
      <c r="K36" s="349">
        <f t="shared" si="12"/>
        <v>0.38541666666666657</v>
      </c>
      <c r="L36" s="349">
        <f t="shared" si="12"/>
        <v>0.39166666666666655</v>
      </c>
      <c r="M36" s="273">
        <f t="shared" si="1"/>
        <v>26.270000000000003</v>
      </c>
      <c r="N36" s="241">
        <f t="shared" si="2"/>
        <v>5.8333333333333237E-2</v>
      </c>
      <c r="O36" s="273">
        <f t="shared" si="3"/>
        <v>18.764285714285748</v>
      </c>
      <c r="P36" s="64"/>
    </row>
    <row r="37" spans="1:16" ht="15" x14ac:dyDescent="0.2">
      <c r="A37" s="65">
        <f t="shared" si="4"/>
        <v>1.3888888888888673E-2</v>
      </c>
      <c r="B37" s="63">
        <v>9</v>
      </c>
      <c r="C37" s="49">
        <v>0.34722222222222199</v>
      </c>
      <c r="D37" s="349">
        <f t="shared" ref="D37:L37" si="13">C37+D25</f>
        <v>0.35347222222222197</v>
      </c>
      <c r="E37" s="349">
        <f t="shared" si="13"/>
        <v>0.36388888888888865</v>
      </c>
      <c r="F37" s="349">
        <f t="shared" si="13"/>
        <v>0.3680555555555553</v>
      </c>
      <c r="G37" s="349">
        <f t="shared" si="13"/>
        <v>0.37222222222222195</v>
      </c>
      <c r="H37" s="349">
        <f t="shared" si="13"/>
        <v>0.37986111111111082</v>
      </c>
      <c r="I37" s="349">
        <f t="shared" si="13"/>
        <v>0.38402777777777747</v>
      </c>
      <c r="J37" s="349">
        <f t="shared" si="13"/>
        <v>0.38888888888888856</v>
      </c>
      <c r="K37" s="349">
        <f t="shared" si="13"/>
        <v>0.39930555555555525</v>
      </c>
      <c r="L37" s="349">
        <f t="shared" si="13"/>
        <v>0.40555555555555522</v>
      </c>
      <c r="M37" s="273">
        <f t="shared" si="1"/>
        <v>26.270000000000003</v>
      </c>
      <c r="N37" s="241">
        <f t="shared" si="2"/>
        <v>5.8333333333333237E-2</v>
      </c>
      <c r="O37" s="273">
        <f t="shared" si="3"/>
        <v>18.764285714285748</v>
      </c>
      <c r="P37" s="64"/>
    </row>
    <row r="38" spans="1:16" ht="15" x14ac:dyDescent="0.2">
      <c r="A38" s="65">
        <f t="shared" si="4"/>
        <v>1.3888888888888007E-2</v>
      </c>
      <c r="B38" s="63">
        <v>10</v>
      </c>
      <c r="C38" s="49">
        <v>0.36111111111110999</v>
      </c>
      <c r="D38" s="349">
        <f t="shared" ref="D38:L38" si="14">C38+D25</f>
        <v>0.36736111111110997</v>
      </c>
      <c r="E38" s="349">
        <f t="shared" si="14"/>
        <v>0.37777777777777666</v>
      </c>
      <c r="F38" s="349">
        <f t="shared" si="14"/>
        <v>0.38194444444444331</v>
      </c>
      <c r="G38" s="349">
        <f t="shared" si="14"/>
        <v>0.38611111111110996</v>
      </c>
      <c r="H38" s="349">
        <f t="shared" si="14"/>
        <v>0.39374999999999882</v>
      </c>
      <c r="I38" s="349">
        <f t="shared" si="14"/>
        <v>0.39791666666666548</v>
      </c>
      <c r="J38" s="349">
        <f t="shared" si="14"/>
        <v>0.40277777777777657</v>
      </c>
      <c r="K38" s="349">
        <f t="shared" si="14"/>
        <v>0.41319444444444325</v>
      </c>
      <c r="L38" s="349">
        <f t="shared" si="14"/>
        <v>0.41944444444444323</v>
      </c>
      <c r="M38" s="273">
        <f t="shared" si="1"/>
        <v>26.270000000000003</v>
      </c>
      <c r="N38" s="241">
        <f t="shared" si="2"/>
        <v>5.8333333333333237E-2</v>
      </c>
      <c r="O38" s="273">
        <f t="shared" si="3"/>
        <v>18.764285714285748</v>
      </c>
      <c r="P38" s="64"/>
    </row>
    <row r="39" spans="1:16" ht="15" x14ac:dyDescent="0.2">
      <c r="A39" s="65">
        <f t="shared" si="4"/>
        <v>1.3888888888888007E-2</v>
      </c>
      <c r="B39" s="63">
        <v>11</v>
      </c>
      <c r="C39" s="49">
        <v>0.374999999999998</v>
      </c>
      <c r="D39" s="349">
        <f t="shared" ref="D39:L39" si="15">C39+D25</f>
        <v>0.38124999999999798</v>
      </c>
      <c r="E39" s="349">
        <f t="shared" si="15"/>
        <v>0.39166666666666466</v>
      </c>
      <c r="F39" s="349">
        <f t="shared" si="15"/>
        <v>0.39583333333333132</v>
      </c>
      <c r="G39" s="349">
        <f t="shared" si="15"/>
        <v>0.39999999999999797</v>
      </c>
      <c r="H39" s="349">
        <f t="shared" si="15"/>
        <v>0.40763888888888683</v>
      </c>
      <c r="I39" s="349">
        <f t="shared" si="15"/>
        <v>0.41180555555555348</v>
      </c>
      <c r="J39" s="349">
        <f t="shared" si="15"/>
        <v>0.41666666666666458</v>
      </c>
      <c r="K39" s="349">
        <f t="shared" si="15"/>
        <v>0.42708333333333126</v>
      </c>
      <c r="L39" s="349">
        <f t="shared" si="15"/>
        <v>0.43333333333333124</v>
      </c>
      <c r="M39" s="273">
        <f t="shared" si="1"/>
        <v>26.270000000000003</v>
      </c>
      <c r="N39" s="241">
        <f t="shared" si="2"/>
        <v>5.8333333333333237E-2</v>
      </c>
      <c r="O39" s="273">
        <f t="shared" si="3"/>
        <v>18.764285714285748</v>
      </c>
      <c r="P39" s="64"/>
    </row>
    <row r="40" spans="1:16" ht="15" x14ac:dyDescent="0.2">
      <c r="A40" s="65">
        <f t="shared" si="4"/>
        <v>1.0416666666668684E-2</v>
      </c>
      <c r="B40" s="63">
        <v>12</v>
      </c>
      <c r="C40" s="49">
        <v>0.38541666666666669</v>
      </c>
      <c r="D40" s="349">
        <f>C40+D25</f>
        <v>0.39166666666666666</v>
      </c>
      <c r="E40" s="349">
        <f t="shared" ref="E40:L40" si="16">D40+E25</f>
        <v>0.40208333333333335</v>
      </c>
      <c r="F40" s="349">
        <f t="shared" si="16"/>
        <v>0.40625</v>
      </c>
      <c r="G40" s="349">
        <f t="shared" si="16"/>
        <v>0.41041666666666665</v>
      </c>
      <c r="H40" s="349">
        <f t="shared" si="16"/>
        <v>0.41805555555555551</v>
      </c>
      <c r="I40" s="349">
        <f t="shared" si="16"/>
        <v>0.42222222222222217</v>
      </c>
      <c r="J40" s="349">
        <f t="shared" si="16"/>
        <v>0.42708333333333326</v>
      </c>
      <c r="K40" s="349">
        <f t="shared" si="16"/>
        <v>0.43749999999999994</v>
      </c>
      <c r="L40" s="349">
        <f t="shared" si="16"/>
        <v>0.44374999999999992</v>
      </c>
      <c r="M40" s="273">
        <f t="shared" si="1"/>
        <v>26.270000000000003</v>
      </c>
      <c r="N40" s="241">
        <f t="shared" ref="N40" si="17">L40-C40</f>
        <v>5.8333333333333237E-2</v>
      </c>
      <c r="O40" s="273">
        <f t="shared" ref="O40" si="18">(M40/(N40*24*60)*60)</f>
        <v>18.764285714285748</v>
      </c>
      <c r="P40" s="64"/>
    </row>
    <row r="41" spans="1:16" ht="15" x14ac:dyDescent="0.2">
      <c r="A41" s="65">
        <f t="shared" si="4"/>
        <v>1.041666666666663E-2</v>
      </c>
      <c r="B41" s="63">
        <v>13</v>
      </c>
      <c r="C41" s="49">
        <v>0.39583333333333331</v>
      </c>
      <c r="D41" s="349">
        <f t="shared" ref="D41:L41" si="19">C41+D25</f>
        <v>0.40208333333333329</v>
      </c>
      <c r="E41" s="349">
        <f t="shared" si="19"/>
        <v>0.41249999999999998</v>
      </c>
      <c r="F41" s="349">
        <f t="shared" si="19"/>
        <v>0.41666666666666663</v>
      </c>
      <c r="G41" s="349">
        <f t="shared" si="19"/>
        <v>0.42083333333333328</v>
      </c>
      <c r="H41" s="349">
        <f t="shared" si="19"/>
        <v>0.42847222222222214</v>
      </c>
      <c r="I41" s="349">
        <f t="shared" si="19"/>
        <v>0.4326388888888888</v>
      </c>
      <c r="J41" s="349">
        <f t="shared" si="19"/>
        <v>0.43749999999999989</v>
      </c>
      <c r="K41" s="349">
        <f t="shared" si="19"/>
        <v>0.44791666666666657</v>
      </c>
      <c r="L41" s="349">
        <f t="shared" si="19"/>
        <v>0.45416666666666655</v>
      </c>
      <c r="M41" s="273">
        <f t="shared" si="1"/>
        <v>26.270000000000003</v>
      </c>
      <c r="N41" s="241">
        <f t="shared" si="2"/>
        <v>5.8333333333333237E-2</v>
      </c>
      <c r="O41" s="273">
        <f t="shared" si="3"/>
        <v>18.764285714285748</v>
      </c>
      <c r="P41" s="64"/>
    </row>
    <row r="42" spans="1:16" ht="15" x14ac:dyDescent="0.2">
      <c r="A42" s="65">
        <f t="shared" si="4"/>
        <v>1.0416666666666685E-2</v>
      </c>
      <c r="B42" s="63">
        <v>14</v>
      </c>
      <c r="C42" s="49">
        <v>0.40625</v>
      </c>
      <c r="D42" s="349">
        <f>C42+D25</f>
        <v>0.41249999999999998</v>
      </c>
      <c r="E42" s="349">
        <f t="shared" ref="E42:L42" si="20">D42+E25</f>
        <v>0.42291666666666666</v>
      </c>
      <c r="F42" s="349">
        <f t="shared" si="20"/>
        <v>0.42708333333333331</v>
      </c>
      <c r="G42" s="349">
        <f t="shared" si="20"/>
        <v>0.43124999999999997</v>
      </c>
      <c r="H42" s="349">
        <f t="shared" si="20"/>
        <v>0.43888888888888883</v>
      </c>
      <c r="I42" s="349">
        <f t="shared" si="20"/>
        <v>0.44305555555555548</v>
      </c>
      <c r="J42" s="349">
        <f t="shared" si="20"/>
        <v>0.44791666666666657</v>
      </c>
      <c r="K42" s="349">
        <f t="shared" si="20"/>
        <v>0.45833333333333326</v>
      </c>
      <c r="L42" s="349">
        <f t="shared" si="20"/>
        <v>0.46458333333333324</v>
      </c>
      <c r="M42" s="273">
        <f t="shared" si="1"/>
        <v>26.270000000000003</v>
      </c>
      <c r="N42" s="241">
        <f t="shared" ref="N42" si="21">L42-C42</f>
        <v>5.8333333333333237E-2</v>
      </c>
      <c r="O42" s="273">
        <f t="shared" ref="O42" si="22">(M42/(N42*24*60)*60)</f>
        <v>18.764285714285748</v>
      </c>
      <c r="P42" s="64"/>
    </row>
    <row r="43" spans="1:16" ht="15" x14ac:dyDescent="0.2">
      <c r="A43" s="65">
        <f t="shared" si="4"/>
        <v>1.0416666666669017E-2</v>
      </c>
      <c r="B43" s="63">
        <v>15</v>
      </c>
      <c r="C43" s="49">
        <v>0.41666666666666902</v>
      </c>
      <c r="D43" s="349">
        <f t="shared" ref="D43:L43" si="23">C43+D25</f>
        <v>0.42291666666666899</v>
      </c>
      <c r="E43" s="349">
        <f t="shared" si="23"/>
        <v>0.43333333333333568</v>
      </c>
      <c r="F43" s="349">
        <f t="shared" si="23"/>
        <v>0.43750000000000233</v>
      </c>
      <c r="G43" s="349">
        <f t="shared" si="23"/>
        <v>0.44166666666666898</v>
      </c>
      <c r="H43" s="349">
        <f t="shared" si="23"/>
        <v>0.44930555555555785</v>
      </c>
      <c r="I43" s="349">
        <f t="shared" si="23"/>
        <v>0.4534722222222245</v>
      </c>
      <c r="J43" s="349">
        <f t="shared" si="23"/>
        <v>0.45833333333333559</v>
      </c>
      <c r="K43" s="349">
        <f t="shared" si="23"/>
        <v>0.46875000000000228</v>
      </c>
      <c r="L43" s="349">
        <f t="shared" si="23"/>
        <v>0.47500000000000225</v>
      </c>
      <c r="M43" s="273">
        <f t="shared" si="1"/>
        <v>26.270000000000003</v>
      </c>
      <c r="N43" s="241">
        <f t="shared" si="2"/>
        <v>5.8333333333333237E-2</v>
      </c>
      <c r="O43" s="273">
        <f t="shared" si="3"/>
        <v>18.764285714285748</v>
      </c>
      <c r="P43" s="64"/>
    </row>
    <row r="44" spans="1:16" ht="15" x14ac:dyDescent="0.2">
      <c r="A44" s="65">
        <f t="shared" si="4"/>
        <v>2.083333333333498E-2</v>
      </c>
      <c r="B44" s="63">
        <v>16</v>
      </c>
      <c r="C44" s="49">
        <v>0.437500000000004</v>
      </c>
      <c r="D44" s="349">
        <f t="shared" ref="D44:L44" si="24">C44+D25</f>
        <v>0.44375000000000397</v>
      </c>
      <c r="E44" s="349">
        <f t="shared" si="24"/>
        <v>0.45416666666667066</v>
      </c>
      <c r="F44" s="349">
        <f t="shared" si="24"/>
        <v>0.45833333333333731</v>
      </c>
      <c r="G44" s="349">
        <f t="shared" si="24"/>
        <v>0.46250000000000396</v>
      </c>
      <c r="H44" s="349">
        <f t="shared" si="24"/>
        <v>0.47013888888889283</v>
      </c>
      <c r="I44" s="349">
        <f t="shared" si="24"/>
        <v>0.47430555555555948</v>
      </c>
      <c r="J44" s="349">
        <f t="shared" si="24"/>
        <v>0.47916666666667057</v>
      </c>
      <c r="K44" s="349">
        <f t="shared" si="24"/>
        <v>0.48958333333333726</v>
      </c>
      <c r="L44" s="349">
        <f t="shared" si="24"/>
        <v>0.49583333333333723</v>
      </c>
      <c r="M44" s="273">
        <f t="shared" si="1"/>
        <v>26.270000000000003</v>
      </c>
      <c r="N44" s="241">
        <f t="shared" si="2"/>
        <v>5.8333333333333237E-2</v>
      </c>
      <c r="O44" s="273">
        <f t="shared" si="3"/>
        <v>18.764285714285748</v>
      </c>
      <c r="P44" s="64"/>
    </row>
    <row r="45" spans="1:16" ht="15" x14ac:dyDescent="0.2">
      <c r="A45" s="65">
        <f t="shared" si="4"/>
        <v>2.083333333333498E-2</v>
      </c>
      <c r="B45" s="63">
        <v>17</v>
      </c>
      <c r="C45" s="49">
        <v>0.45833333333333898</v>
      </c>
      <c r="D45" s="349">
        <f t="shared" ref="D45:L45" si="25">C45+D25</f>
        <v>0.46458333333333895</v>
      </c>
      <c r="E45" s="349">
        <f t="shared" si="25"/>
        <v>0.47500000000000564</v>
      </c>
      <c r="F45" s="349">
        <f t="shared" si="25"/>
        <v>0.47916666666667229</v>
      </c>
      <c r="G45" s="349">
        <f t="shared" si="25"/>
        <v>0.48333333333333894</v>
      </c>
      <c r="H45" s="349">
        <f t="shared" si="25"/>
        <v>0.49097222222222781</v>
      </c>
      <c r="I45" s="349">
        <f t="shared" si="25"/>
        <v>0.49513888888889446</v>
      </c>
      <c r="J45" s="349">
        <f t="shared" si="25"/>
        <v>0.50000000000000555</v>
      </c>
      <c r="K45" s="349">
        <f t="shared" si="25"/>
        <v>0.51041666666667218</v>
      </c>
      <c r="L45" s="349">
        <f t="shared" si="25"/>
        <v>0.51666666666667216</v>
      </c>
      <c r="M45" s="273">
        <f t="shared" si="1"/>
        <v>26.270000000000003</v>
      </c>
      <c r="N45" s="241">
        <f t="shared" si="2"/>
        <v>5.8333333333333182E-2</v>
      </c>
      <c r="O45" s="273">
        <f t="shared" si="3"/>
        <v>18.764285714285766</v>
      </c>
      <c r="P45" s="64"/>
    </row>
    <row r="46" spans="1:16" ht="15" x14ac:dyDescent="0.2">
      <c r="A46" s="65">
        <f t="shared" si="4"/>
        <v>2.0833333333336035E-2</v>
      </c>
      <c r="B46" s="63">
        <v>18</v>
      </c>
      <c r="C46" s="49">
        <v>0.47916666666667501</v>
      </c>
      <c r="D46" s="349">
        <f t="shared" ref="D46:L46" si="26">C46+D27</f>
        <v>0.48541666666667499</v>
      </c>
      <c r="E46" s="349">
        <f t="shared" si="26"/>
        <v>0.49583333333334167</v>
      </c>
      <c r="F46" s="349">
        <f t="shared" si="26"/>
        <v>0.50000000000000833</v>
      </c>
      <c r="G46" s="349">
        <f t="shared" si="26"/>
        <v>0.50416666666667498</v>
      </c>
      <c r="H46" s="349">
        <f t="shared" si="26"/>
        <v>0.51180555555556384</v>
      </c>
      <c r="I46" s="349">
        <f t="shared" si="26"/>
        <v>0.51597222222223049</v>
      </c>
      <c r="J46" s="349">
        <f t="shared" si="26"/>
        <v>0.52083333333334159</v>
      </c>
      <c r="K46" s="349">
        <f t="shared" si="26"/>
        <v>0.53125000000000822</v>
      </c>
      <c r="L46" s="349">
        <f t="shared" si="26"/>
        <v>0.53750000000000819</v>
      </c>
      <c r="M46" s="273">
        <f t="shared" si="1"/>
        <v>26.270000000000003</v>
      </c>
      <c r="N46" s="241">
        <f t="shared" si="2"/>
        <v>5.8333333333333182E-2</v>
      </c>
      <c r="O46" s="273">
        <f t="shared" si="3"/>
        <v>18.764285714285766</v>
      </c>
      <c r="P46" s="64"/>
    </row>
    <row r="47" spans="1:16" ht="15" x14ac:dyDescent="0.2">
      <c r="A47" s="65">
        <f t="shared" si="4"/>
        <v>2.083333333333498E-2</v>
      </c>
      <c r="B47" s="63">
        <v>19</v>
      </c>
      <c r="C47" s="49">
        <v>0.50000000000000999</v>
      </c>
      <c r="D47" s="349">
        <f t="shared" ref="D47:L47" si="27">C47+D27</f>
        <v>0.50625000000000997</v>
      </c>
      <c r="E47" s="349">
        <f t="shared" si="27"/>
        <v>0.5166666666666766</v>
      </c>
      <c r="F47" s="349">
        <f t="shared" si="27"/>
        <v>0.52083333333334325</v>
      </c>
      <c r="G47" s="349">
        <f t="shared" si="27"/>
        <v>0.5250000000000099</v>
      </c>
      <c r="H47" s="349">
        <f t="shared" si="27"/>
        <v>0.53263888888889876</v>
      </c>
      <c r="I47" s="349">
        <f t="shared" si="27"/>
        <v>0.53680555555556542</v>
      </c>
      <c r="J47" s="349">
        <f t="shared" si="27"/>
        <v>0.54166666666667651</v>
      </c>
      <c r="K47" s="349">
        <f t="shared" si="27"/>
        <v>0.55208333333334314</v>
      </c>
      <c r="L47" s="349">
        <f t="shared" si="27"/>
        <v>0.55833333333334312</v>
      </c>
      <c r="M47" s="273">
        <f t="shared" si="1"/>
        <v>26.270000000000003</v>
      </c>
      <c r="N47" s="241">
        <f t="shared" si="2"/>
        <v>5.8333333333333126E-2</v>
      </c>
      <c r="O47" s="273">
        <f t="shared" si="3"/>
        <v>18.764285714285784</v>
      </c>
      <c r="P47" s="64"/>
    </row>
    <row r="48" spans="1:16" ht="15" x14ac:dyDescent="0.2">
      <c r="A48" s="65">
        <f t="shared" si="4"/>
        <v>2.0833333333335036E-2</v>
      </c>
      <c r="B48" s="63">
        <v>20</v>
      </c>
      <c r="C48" s="49">
        <v>0.52083333333334503</v>
      </c>
      <c r="D48" s="349">
        <f t="shared" ref="D48:L48" si="28">C48+D27</f>
        <v>0.52708333333334501</v>
      </c>
      <c r="E48" s="349">
        <f t="shared" si="28"/>
        <v>0.53750000000001164</v>
      </c>
      <c r="F48" s="349">
        <f t="shared" si="28"/>
        <v>0.54166666666667829</v>
      </c>
      <c r="G48" s="349">
        <f t="shared" si="28"/>
        <v>0.54583333333334494</v>
      </c>
      <c r="H48" s="349">
        <f t="shared" si="28"/>
        <v>0.5534722222222338</v>
      </c>
      <c r="I48" s="349">
        <f t="shared" si="28"/>
        <v>0.55763888888890045</v>
      </c>
      <c r="J48" s="349">
        <f t="shared" si="28"/>
        <v>0.56250000000001155</v>
      </c>
      <c r="K48" s="349">
        <f t="shared" si="28"/>
        <v>0.57291666666667818</v>
      </c>
      <c r="L48" s="349">
        <f t="shared" si="28"/>
        <v>0.57916666666667815</v>
      </c>
      <c r="M48" s="273">
        <f t="shared" si="1"/>
        <v>26.270000000000003</v>
      </c>
      <c r="N48" s="241">
        <f t="shared" si="2"/>
        <v>5.8333333333333126E-2</v>
      </c>
      <c r="O48" s="273">
        <f t="shared" si="3"/>
        <v>18.764285714285784</v>
      </c>
      <c r="P48" s="64"/>
    </row>
    <row r="49" spans="1:17" ht="15" x14ac:dyDescent="0.2">
      <c r="A49" s="65">
        <f t="shared" si="4"/>
        <v>2.0833333333335924E-2</v>
      </c>
      <c r="B49" s="63">
        <v>21</v>
      </c>
      <c r="C49" s="49">
        <v>0.54166666666668095</v>
      </c>
      <c r="D49" s="349">
        <f t="shared" ref="D49:L49" si="29">C49+D27</f>
        <v>0.54791666666668093</v>
      </c>
      <c r="E49" s="349">
        <f t="shared" si="29"/>
        <v>0.55833333333334756</v>
      </c>
      <c r="F49" s="349">
        <f t="shared" si="29"/>
        <v>0.56250000000001421</v>
      </c>
      <c r="G49" s="349">
        <f t="shared" si="29"/>
        <v>0.56666666666668086</v>
      </c>
      <c r="H49" s="349">
        <f t="shared" si="29"/>
        <v>0.57430555555556972</v>
      </c>
      <c r="I49" s="349">
        <f t="shared" si="29"/>
        <v>0.57847222222223638</v>
      </c>
      <c r="J49" s="349">
        <f t="shared" si="29"/>
        <v>0.58333333333334747</v>
      </c>
      <c r="K49" s="349">
        <f t="shared" si="29"/>
        <v>0.5937500000000141</v>
      </c>
      <c r="L49" s="349">
        <f t="shared" si="29"/>
        <v>0.60000000000001408</v>
      </c>
      <c r="M49" s="273">
        <f t="shared" si="1"/>
        <v>26.270000000000003</v>
      </c>
      <c r="N49" s="241">
        <f t="shared" si="2"/>
        <v>5.8333333333333126E-2</v>
      </c>
      <c r="O49" s="273">
        <f t="shared" si="3"/>
        <v>18.764285714285784</v>
      </c>
      <c r="P49" s="64"/>
    </row>
    <row r="50" spans="1:17" ht="15" x14ac:dyDescent="0.2">
      <c r="A50" s="65">
        <f t="shared" si="4"/>
        <v>1.0416666666652419E-2</v>
      </c>
      <c r="B50" s="63">
        <v>22</v>
      </c>
      <c r="C50" s="49">
        <v>0.55208333333333337</v>
      </c>
      <c r="D50" s="349">
        <f>C50+D25</f>
        <v>0.55833333333333335</v>
      </c>
      <c r="E50" s="349">
        <f t="shared" ref="E50:L50" si="30">D50+E25</f>
        <v>0.56874999999999998</v>
      </c>
      <c r="F50" s="349">
        <f t="shared" si="30"/>
        <v>0.57291666666666663</v>
      </c>
      <c r="G50" s="349">
        <f t="shared" si="30"/>
        <v>0.57708333333333328</v>
      </c>
      <c r="H50" s="349">
        <f t="shared" si="30"/>
        <v>0.58472222222222214</v>
      </c>
      <c r="I50" s="349">
        <f t="shared" si="30"/>
        <v>0.5888888888888888</v>
      </c>
      <c r="J50" s="349">
        <f t="shared" si="30"/>
        <v>0.59374999999999989</v>
      </c>
      <c r="K50" s="349">
        <f t="shared" si="30"/>
        <v>0.60416666666666652</v>
      </c>
      <c r="L50" s="349">
        <f t="shared" si="30"/>
        <v>0.6104166666666665</v>
      </c>
      <c r="M50" s="273">
        <f t="shared" si="1"/>
        <v>26.270000000000003</v>
      </c>
      <c r="N50" s="241">
        <f t="shared" ref="N50" si="31">L50-C50</f>
        <v>5.8333333333333126E-2</v>
      </c>
      <c r="O50" s="273">
        <f t="shared" ref="O50" si="32">(M50/(N50*24*60)*60)</f>
        <v>18.764285714285784</v>
      </c>
      <c r="P50" s="64"/>
    </row>
    <row r="51" spans="1:17" ht="15" x14ac:dyDescent="0.2">
      <c r="A51" s="65">
        <f t="shared" si="4"/>
        <v>1.0416666666682617E-2</v>
      </c>
      <c r="B51" s="63">
        <v>23</v>
      </c>
      <c r="C51" s="49">
        <v>0.56250000000001599</v>
      </c>
      <c r="D51" s="349">
        <f t="shared" ref="D51:L51" si="33">C51+D27</f>
        <v>0.56875000000001597</v>
      </c>
      <c r="E51" s="349">
        <f t="shared" si="33"/>
        <v>0.57916666666668259</v>
      </c>
      <c r="F51" s="349">
        <f t="shared" si="33"/>
        <v>0.58333333333334925</v>
      </c>
      <c r="G51" s="349">
        <f t="shared" si="33"/>
        <v>0.5875000000000159</v>
      </c>
      <c r="H51" s="349">
        <f t="shared" si="33"/>
        <v>0.59513888888890476</v>
      </c>
      <c r="I51" s="349">
        <f t="shared" si="33"/>
        <v>0.59930555555557141</v>
      </c>
      <c r="J51" s="349">
        <f t="shared" si="33"/>
        <v>0.60416666666668251</v>
      </c>
      <c r="K51" s="349">
        <f t="shared" si="33"/>
        <v>0.61458333333334914</v>
      </c>
      <c r="L51" s="349">
        <f t="shared" si="33"/>
        <v>0.62083333333334911</v>
      </c>
      <c r="M51" s="273">
        <f t="shared" si="1"/>
        <v>26.270000000000003</v>
      </c>
      <c r="N51" s="241">
        <f t="shared" si="2"/>
        <v>5.8333333333333126E-2</v>
      </c>
      <c r="O51" s="273">
        <f t="shared" si="3"/>
        <v>18.764285714285784</v>
      </c>
      <c r="P51" s="64"/>
    </row>
    <row r="52" spans="1:17" x14ac:dyDescent="0.2">
      <c r="Q52" s="38"/>
    </row>
    <row r="53" spans="1:17" x14ac:dyDescent="0.2">
      <c r="B53" s="38"/>
      <c r="C53" s="37"/>
      <c r="D53" s="37"/>
      <c r="E53" s="37"/>
      <c r="F53" s="37"/>
      <c r="G53" s="37"/>
      <c r="H53" s="37"/>
      <c r="I53" s="37"/>
      <c r="J53" s="37"/>
      <c r="K53" s="37"/>
      <c r="L53" s="37"/>
      <c r="M53" s="37"/>
      <c r="N53" s="37"/>
      <c r="O53" s="37"/>
      <c r="P53" s="36"/>
      <c r="Q53" s="38"/>
    </row>
    <row r="54" spans="1:17" x14ac:dyDescent="0.2">
      <c r="A54" s="36"/>
      <c r="C54" s="37"/>
      <c r="D54" s="37"/>
      <c r="E54" s="37"/>
      <c r="F54" s="37"/>
      <c r="Q54" s="38"/>
    </row>
    <row r="55" spans="1:17" x14ac:dyDescent="0.2">
      <c r="B55" s="38"/>
      <c r="C55" s="37"/>
      <c r="D55" s="37"/>
      <c r="E55" s="37"/>
      <c r="F55" s="37"/>
      <c r="G55" s="37"/>
      <c r="H55" s="37"/>
      <c r="I55" s="37"/>
      <c r="J55" s="37"/>
      <c r="K55" s="37"/>
      <c r="L55" s="37"/>
      <c r="M55" s="37"/>
      <c r="N55" s="37"/>
      <c r="O55" s="37"/>
      <c r="P55" s="36"/>
    </row>
    <row r="56" spans="1:17" x14ac:dyDescent="0.2">
      <c r="B56" s="38"/>
      <c r="C56" s="37" t="s">
        <v>3</v>
      </c>
      <c r="D56" s="37"/>
      <c r="E56" s="347">
        <v>23</v>
      </c>
      <c r="F56" s="37"/>
      <c r="G56" s="37"/>
      <c r="H56" s="37"/>
      <c r="I56" s="37"/>
      <c r="J56" s="37"/>
      <c r="K56" s="37"/>
      <c r="L56" s="37"/>
      <c r="M56" s="37"/>
      <c r="N56" s="37"/>
      <c r="O56" s="37"/>
      <c r="P56" s="36"/>
    </row>
    <row r="57" spans="1:17" x14ac:dyDescent="0.2">
      <c r="B57" s="38"/>
      <c r="C57" s="37" t="s">
        <v>2</v>
      </c>
      <c r="D57" s="37"/>
      <c r="E57" s="149">
        <v>0</v>
      </c>
      <c r="F57" s="37"/>
      <c r="G57" s="37"/>
      <c r="H57" s="37"/>
      <c r="I57" s="37"/>
      <c r="J57" s="37"/>
      <c r="K57" s="37"/>
      <c r="L57" s="37"/>
      <c r="M57" s="37"/>
      <c r="N57" s="37"/>
      <c r="O57" s="37"/>
      <c r="P57" s="36"/>
    </row>
    <row r="58" spans="1:17" x14ac:dyDescent="0.2">
      <c r="B58" s="38"/>
      <c r="C58" s="37" t="s">
        <v>1</v>
      </c>
      <c r="D58" s="37"/>
      <c r="E58" s="346">
        <f>E56+E57</f>
        <v>23</v>
      </c>
      <c r="F58" s="37"/>
      <c r="G58" s="37"/>
      <c r="H58" s="37"/>
      <c r="I58" s="37"/>
      <c r="J58" s="37"/>
      <c r="K58" s="37"/>
      <c r="L58" s="37"/>
      <c r="M58" s="37"/>
      <c r="N58" s="37"/>
      <c r="O58" s="37"/>
      <c r="P58" s="36"/>
    </row>
    <row r="59" spans="1:17" x14ac:dyDescent="0.2">
      <c r="B59" s="38"/>
      <c r="C59" s="37" t="s">
        <v>161</v>
      </c>
      <c r="D59" s="37"/>
      <c r="E59" s="66">
        <v>23.83</v>
      </c>
      <c r="F59" s="37"/>
      <c r="G59" s="37"/>
      <c r="H59" s="37"/>
      <c r="I59" s="37"/>
      <c r="J59" s="37"/>
      <c r="K59" s="37"/>
      <c r="L59" s="37"/>
      <c r="M59" s="37"/>
      <c r="N59" s="37"/>
      <c r="O59" s="37"/>
      <c r="P59" s="36"/>
    </row>
    <row r="60" spans="1:17" x14ac:dyDescent="0.2">
      <c r="B60" s="67"/>
      <c r="C60" s="68"/>
      <c r="D60" s="68"/>
      <c r="E60" s="68"/>
      <c r="F60" s="68"/>
      <c r="G60" s="68"/>
      <c r="H60" s="68"/>
      <c r="I60" s="68"/>
      <c r="J60" s="68"/>
      <c r="K60" s="68"/>
      <c r="L60" s="68"/>
      <c r="M60" s="68"/>
      <c r="N60" s="68"/>
      <c r="O60" s="68"/>
      <c r="P60" s="69"/>
    </row>
    <row r="61" spans="1:17" x14ac:dyDescent="0.2">
      <c r="B61" s="37"/>
      <c r="C61" s="37"/>
      <c r="D61" s="37"/>
      <c r="E61" s="37"/>
      <c r="F61" s="37"/>
      <c r="G61" s="37"/>
      <c r="H61" s="37"/>
      <c r="I61" s="37"/>
      <c r="J61" s="37"/>
      <c r="K61" s="37"/>
      <c r="L61" s="37"/>
      <c r="M61" s="37"/>
      <c r="N61" s="37"/>
    </row>
    <row r="62" spans="1:17" x14ac:dyDescent="0.2">
      <c r="B62" s="37"/>
      <c r="C62" s="37"/>
      <c r="D62" s="37"/>
      <c r="E62" s="37"/>
      <c r="F62" s="37"/>
      <c r="G62" s="37"/>
      <c r="H62" s="37"/>
      <c r="I62" s="37"/>
      <c r="J62" s="37"/>
      <c r="K62" s="37"/>
      <c r="L62" s="37"/>
      <c r="M62" s="37"/>
      <c r="N62" s="37"/>
    </row>
  </sheetData>
  <mergeCells count="9">
    <mergeCell ref="B23:P23"/>
    <mergeCell ref="P19:P22"/>
    <mergeCell ref="B20:C20"/>
    <mergeCell ref="M21:M22"/>
    <mergeCell ref="B19:C19"/>
    <mergeCell ref="D19:I19"/>
    <mergeCell ref="M19:M20"/>
    <mergeCell ref="N19:N22"/>
    <mergeCell ref="O19:O22"/>
  </mergeCells>
  <pageMargins left="0.98425196850393704" right="0.39370078740157483" top="0.78740157480314965" bottom="0.39370078740157483" header="0.31496062992125984" footer="0.31496062992125984"/>
  <pageSetup paperSize="9"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pageSetUpPr fitToPage="1"/>
  </sheetPr>
  <dimension ref="B3:S69"/>
  <sheetViews>
    <sheetView topLeftCell="A10" zoomScale="85" zoomScaleNormal="85" workbookViewId="0">
      <selection activeCell="O13" sqref="O13"/>
    </sheetView>
  </sheetViews>
  <sheetFormatPr baseColWidth="10" defaultColWidth="11.42578125" defaultRowHeight="14.25" x14ac:dyDescent="0.2"/>
  <cols>
    <col min="1" max="10" width="11.42578125" style="57"/>
    <col min="11" max="11" width="9.7109375" style="57" customWidth="1"/>
    <col min="12" max="12" width="9" style="57" customWidth="1"/>
    <col min="13" max="13" width="13.140625" style="57" bestFit="1" customWidth="1"/>
    <col min="14" max="16384" width="11.42578125" style="57"/>
  </cols>
  <sheetData>
    <row r="3" spans="2:19" ht="15" thickBot="1" x14ac:dyDescent="0.25"/>
    <row r="4" spans="2:19" x14ac:dyDescent="0.2">
      <c r="B4" s="183"/>
      <c r="C4" s="202"/>
      <c r="D4" s="202"/>
      <c r="E4" s="202"/>
      <c r="F4" s="202"/>
      <c r="G4" s="202"/>
      <c r="H4" s="202"/>
      <c r="I4" s="202"/>
      <c r="J4" s="202"/>
      <c r="K4" s="202"/>
      <c r="L4" s="202"/>
      <c r="M4" s="202"/>
      <c r="N4" s="202"/>
      <c r="O4" s="202"/>
      <c r="P4" s="202"/>
      <c r="Q4" s="202"/>
      <c r="R4" s="202"/>
      <c r="S4" s="203"/>
    </row>
    <row r="5" spans="2:19" ht="15" x14ac:dyDescent="0.25">
      <c r="B5" s="187" t="s">
        <v>27</v>
      </c>
      <c r="C5" s="58"/>
      <c r="D5" s="58"/>
      <c r="E5" s="58"/>
      <c r="F5" s="58"/>
      <c r="G5" s="58"/>
      <c r="H5" s="37"/>
      <c r="I5" s="37"/>
      <c r="J5" s="37"/>
      <c r="K5" s="37"/>
      <c r="L5" s="37"/>
      <c r="M5" s="37"/>
      <c r="N5" s="37"/>
      <c r="O5" s="37"/>
      <c r="P5" s="37"/>
      <c r="Q5" s="37"/>
      <c r="R5" s="37"/>
      <c r="S5" s="204"/>
    </row>
    <row r="6" spans="2:19" x14ac:dyDescent="0.2">
      <c r="B6" s="187" t="s">
        <v>26</v>
      </c>
      <c r="C6" s="37"/>
      <c r="D6" s="37"/>
      <c r="E6" s="37"/>
      <c r="F6" s="37"/>
      <c r="G6" s="37"/>
      <c r="H6" s="37"/>
      <c r="I6" s="37"/>
      <c r="J6" s="37"/>
      <c r="K6" s="37"/>
      <c r="L6" s="37"/>
      <c r="M6" s="37"/>
      <c r="N6" s="37"/>
      <c r="O6" s="37"/>
      <c r="P6" s="37"/>
      <c r="Q6" s="37"/>
      <c r="R6" s="37"/>
      <c r="S6" s="204"/>
    </row>
    <row r="7" spans="2:19" x14ac:dyDescent="0.2">
      <c r="B7" s="187"/>
      <c r="C7" s="37"/>
      <c r="D7" s="37"/>
      <c r="E7" s="37"/>
      <c r="F7" s="37"/>
      <c r="G7" s="37"/>
      <c r="H7" s="37"/>
      <c r="I7" s="37"/>
      <c r="J7" s="37"/>
      <c r="K7" s="37"/>
      <c r="L7" s="37"/>
      <c r="M7" s="37"/>
      <c r="N7" s="37"/>
      <c r="O7" s="37"/>
      <c r="P7" s="37"/>
      <c r="Q7" s="37"/>
      <c r="R7" s="37"/>
      <c r="S7" s="204"/>
    </row>
    <row r="8" spans="2:19" x14ac:dyDescent="0.2">
      <c r="B8" s="187" t="s">
        <v>201</v>
      </c>
      <c r="C8" s="37"/>
      <c r="D8" s="37"/>
      <c r="E8" s="37"/>
      <c r="F8" s="37"/>
      <c r="G8" s="37"/>
      <c r="H8" s="37"/>
      <c r="I8" s="37"/>
      <c r="J8" s="37"/>
      <c r="K8" s="37"/>
      <c r="L8" s="37"/>
      <c r="M8" s="37"/>
      <c r="N8" s="37"/>
      <c r="O8" s="37"/>
      <c r="P8" s="37"/>
      <c r="Q8" s="37"/>
      <c r="R8" s="37"/>
      <c r="S8" s="204"/>
    </row>
    <row r="9" spans="2:19" x14ac:dyDescent="0.2">
      <c r="B9" s="187" t="s">
        <v>180</v>
      </c>
      <c r="C9" s="37"/>
      <c r="D9" s="37"/>
      <c r="E9" s="37"/>
      <c r="F9" s="37"/>
      <c r="G9" s="37"/>
      <c r="H9" s="37"/>
      <c r="I9" s="37"/>
      <c r="J9" s="37"/>
      <c r="K9" s="37"/>
      <c r="L9" s="37"/>
      <c r="M9" s="37"/>
      <c r="N9" s="37"/>
      <c r="O9" s="37"/>
      <c r="P9" s="37"/>
      <c r="Q9" s="37"/>
      <c r="R9" s="37"/>
      <c r="S9" s="204"/>
    </row>
    <row r="10" spans="2:19" x14ac:dyDescent="0.2">
      <c r="B10" s="187" t="s">
        <v>25</v>
      </c>
      <c r="C10" s="37"/>
      <c r="D10" s="37"/>
      <c r="E10" s="37"/>
      <c r="F10" s="37"/>
      <c r="G10" s="37"/>
      <c r="H10" s="37"/>
      <c r="I10" s="37"/>
      <c r="J10" s="37"/>
      <c r="K10" s="37"/>
      <c r="L10" s="37"/>
      <c r="M10" s="37"/>
      <c r="N10" s="37"/>
      <c r="O10" s="37"/>
      <c r="P10" s="37"/>
      <c r="Q10" s="37"/>
      <c r="R10" s="37"/>
      <c r="S10" s="204"/>
    </row>
    <row r="11" spans="2:19" x14ac:dyDescent="0.2">
      <c r="B11" s="187" t="s">
        <v>175</v>
      </c>
      <c r="C11" s="37"/>
      <c r="D11" s="37"/>
      <c r="E11" s="37"/>
      <c r="F11" s="37"/>
      <c r="G11" s="37"/>
      <c r="H11" s="37"/>
      <c r="I11" s="37"/>
      <c r="J11" s="37"/>
      <c r="K11" s="37"/>
      <c r="L11" s="37"/>
      <c r="M11" s="37"/>
      <c r="N11" s="37"/>
      <c r="O11" s="37"/>
      <c r="P11" s="37"/>
      <c r="Q11" s="37"/>
      <c r="R11" s="37"/>
      <c r="S11" s="204"/>
    </row>
    <row r="12" spans="2:19" x14ac:dyDescent="0.2">
      <c r="B12" s="187" t="s">
        <v>174</v>
      </c>
      <c r="C12" s="37"/>
      <c r="D12" s="37"/>
      <c r="E12" s="37"/>
      <c r="F12" s="37"/>
      <c r="G12" s="37"/>
      <c r="H12" s="37"/>
      <c r="I12" s="37"/>
      <c r="J12" s="37"/>
      <c r="K12" s="37"/>
      <c r="L12" s="37"/>
      <c r="M12" s="37"/>
      <c r="N12" s="37"/>
      <c r="O12" s="37"/>
      <c r="P12" s="37"/>
      <c r="Q12" s="37"/>
      <c r="R12" s="37"/>
      <c r="S12" s="204"/>
    </row>
    <row r="13" spans="2:19" x14ac:dyDescent="0.2">
      <c r="B13" s="187" t="s">
        <v>173</v>
      </c>
      <c r="C13" s="37"/>
      <c r="D13" s="37"/>
      <c r="E13" s="37"/>
      <c r="F13" s="37"/>
      <c r="G13" s="37"/>
      <c r="H13" s="37"/>
      <c r="I13" s="37"/>
      <c r="J13" s="37"/>
      <c r="K13" s="37"/>
      <c r="L13" s="37"/>
      <c r="M13" s="37"/>
      <c r="N13" s="37"/>
      <c r="O13" s="37"/>
      <c r="P13" s="37"/>
      <c r="Q13" s="37"/>
      <c r="R13" s="37"/>
      <c r="S13" s="204"/>
    </row>
    <row r="14" spans="2:19" x14ac:dyDescent="0.2">
      <c r="B14" s="187"/>
      <c r="C14" s="37"/>
      <c r="D14" s="37"/>
      <c r="E14" s="37"/>
      <c r="F14" s="37"/>
      <c r="G14" s="37"/>
      <c r="H14" s="37"/>
      <c r="I14" s="37"/>
      <c r="J14" s="37"/>
      <c r="K14" s="37"/>
      <c r="L14" s="37"/>
      <c r="M14" s="37"/>
      <c r="N14" s="37"/>
      <c r="O14" s="37"/>
      <c r="P14" s="37"/>
      <c r="Q14" s="37"/>
      <c r="R14" s="37"/>
      <c r="S14" s="204"/>
    </row>
    <row r="15" spans="2:19" x14ac:dyDescent="0.2">
      <c r="B15" s="187"/>
      <c r="C15" s="37"/>
      <c r="D15" s="37"/>
      <c r="E15" s="37"/>
      <c r="F15" s="37"/>
      <c r="G15" s="37"/>
      <c r="H15" s="37"/>
      <c r="I15" s="37"/>
      <c r="J15" s="37"/>
      <c r="K15" s="37"/>
      <c r="L15" s="37"/>
      <c r="M15" s="37"/>
      <c r="N15" s="37"/>
      <c r="O15" s="37"/>
      <c r="P15" s="37"/>
      <c r="Q15" s="37"/>
      <c r="R15" s="37"/>
      <c r="S15" s="204"/>
    </row>
    <row r="16" spans="2:19" x14ac:dyDescent="0.2">
      <c r="B16" s="187"/>
      <c r="C16" s="37"/>
      <c r="D16" s="37"/>
      <c r="E16" s="37"/>
      <c r="F16" s="37"/>
      <c r="G16" s="37"/>
      <c r="H16" s="37"/>
      <c r="I16" s="37"/>
      <c r="J16" s="37"/>
      <c r="K16" s="37"/>
      <c r="L16" s="37"/>
      <c r="M16" s="37"/>
      <c r="N16" s="37"/>
      <c r="O16" s="37"/>
      <c r="P16" s="37"/>
      <c r="Q16" s="37"/>
      <c r="R16" s="37"/>
      <c r="S16" s="204"/>
    </row>
    <row r="17" spans="2:19" x14ac:dyDescent="0.2">
      <c r="B17" s="187"/>
      <c r="C17" s="37"/>
      <c r="D17" s="37"/>
      <c r="E17" s="37"/>
      <c r="F17" s="37"/>
      <c r="G17" s="37"/>
      <c r="H17" s="37"/>
      <c r="I17" s="37"/>
      <c r="J17" s="37"/>
      <c r="K17" s="37"/>
      <c r="L17" s="37"/>
      <c r="M17" s="37"/>
      <c r="N17" s="37"/>
      <c r="O17" s="37"/>
      <c r="P17" s="37"/>
      <c r="Q17" s="37"/>
      <c r="R17" s="37"/>
      <c r="S17" s="204"/>
    </row>
    <row r="18" spans="2:19" x14ac:dyDescent="0.2">
      <c r="B18" s="187"/>
      <c r="C18" s="37"/>
      <c r="D18" s="37"/>
      <c r="E18" s="37"/>
      <c r="F18" s="37"/>
      <c r="G18" s="37"/>
      <c r="H18" s="37"/>
      <c r="I18" s="37"/>
      <c r="J18" s="37"/>
      <c r="K18" s="37"/>
      <c r="L18" s="37"/>
      <c r="M18" s="37"/>
      <c r="N18" s="37"/>
      <c r="O18" s="37"/>
      <c r="P18" s="37"/>
      <c r="Q18" s="37"/>
      <c r="R18" s="37"/>
      <c r="S18" s="204"/>
    </row>
    <row r="19" spans="2:19" x14ac:dyDescent="0.2">
      <c r="B19" s="187"/>
      <c r="C19" s="37"/>
      <c r="D19" s="37"/>
      <c r="E19" s="37"/>
      <c r="F19" s="37"/>
      <c r="G19" s="37"/>
      <c r="H19" s="37"/>
      <c r="I19" s="37"/>
      <c r="J19" s="37"/>
      <c r="K19" s="37"/>
      <c r="L19" s="37"/>
      <c r="M19" s="37"/>
      <c r="N19" s="37"/>
      <c r="O19" s="37"/>
      <c r="P19" s="37"/>
      <c r="Q19" s="37"/>
      <c r="R19" s="37"/>
      <c r="S19" s="204"/>
    </row>
    <row r="20" spans="2:19" ht="15" thickBot="1" x14ac:dyDescent="0.25">
      <c r="B20" s="187"/>
      <c r="C20" s="37"/>
      <c r="D20" s="37"/>
      <c r="E20" s="37"/>
      <c r="F20" s="37"/>
      <c r="G20" s="37"/>
      <c r="H20" s="37"/>
      <c r="I20" s="37"/>
      <c r="J20" s="37"/>
      <c r="K20" s="37"/>
      <c r="L20" s="37"/>
      <c r="M20" s="37"/>
      <c r="N20" s="37"/>
      <c r="O20" s="37"/>
      <c r="P20" s="37"/>
      <c r="Q20" s="37"/>
      <c r="R20" s="37"/>
      <c r="S20" s="204"/>
    </row>
    <row r="21" spans="2:19" ht="15" customHeight="1" thickBot="1" x14ac:dyDescent="0.25">
      <c r="B21" s="615" t="s">
        <v>21</v>
      </c>
      <c r="C21" s="616"/>
      <c r="D21" s="615" t="s">
        <v>20</v>
      </c>
      <c r="E21" s="616"/>
      <c r="F21" s="616"/>
      <c r="G21" s="616"/>
      <c r="H21" s="616"/>
      <c r="I21" s="616"/>
      <c r="J21" s="616"/>
      <c r="K21" s="616"/>
      <c r="L21" s="616"/>
      <c r="M21" s="616"/>
      <c r="N21" s="619"/>
      <c r="O21" s="172" t="s">
        <v>19</v>
      </c>
      <c r="P21" s="617" t="s">
        <v>18</v>
      </c>
      <c r="Q21" s="608" t="s">
        <v>17</v>
      </c>
      <c r="R21" s="608" t="s">
        <v>16</v>
      </c>
      <c r="S21" s="608" t="s">
        <v>15</v>
      </c>
    </row>
    <row r="22" spans="2:19" ht="39" thickBot="1" x14ac:dyDescent="0.25">
      <c r="B22" s="629" t="s">
        <v>202</v>
      </c>
      <c r="C22" s="612"/>
      <c r="D22" s="468" t="s">
        <v>165</v>
      </c>
      <c r="E22" s="468" t="s">
        <v>166</v>
      </c>
      <c r="F22" s="468" t="s">
        <v>172</v>
      </c>
      <c r="G22" s="468" t="s">
        <v>133</v>
      </c>
      <c r="H22" s="468" t="s">
        <v>168</v>
      </c>
      <c r="I22" s="469" t="s">
        <v>203</v>
      </c>
      <c r="J22" s="468" t="s">
        <v>165</v>
      </c>
      <c r="K22" s="468" t="s">
        <v>166</v>
      </c>
      <c r="L22" s="468" t="s">
        <v>172</v>
      </c>
      <c r="M22" s="468" t="s">
        <v>133</v>
      </c>
      <c r="N22" s="468" t="s">
        <v>168</v>
      </c>
      <c r="O22" s="468" t="s">
        <v>202</v>
      </c>
      <c r="P22" s="618"/>
      <c r="Q22" s="609"/>
      <c r="R22" s="609"/>
      <c r="S22" s="609"/>
    </row>
    <row r="23" spans="2:19" x14ac:dyDescent="0.2">
      <c r="B23" s="205" t="s">
        <v>7</v>
      </c>
      <c r="C23" s="3">
        <v>0</v>
      </c>
      <c r="D23" s="5">
        <v>3.16</v>
      </c>
      <c r="E23" s="3">
        <v>5.95</v>
      </c>
      <c r="F23" s="3">
        <v>2.5</v>
      </c>
      <c r="G23" s="3">
        <v>2.1</v>
      </c>
      <c r="H23" s="3">
        <v>2.35</v>
      </c>
      <c r="I23" s="3">
        <v>2.38</v>
      </c>
      <c r="J23" s="5">
        <v>3.74</v>
      </c>
      <c r="K23" s="3">
        <v>5.95</v>
      </c>
      <c r="L23" s="3">
        <v>2.5</v>
      </c>
      <c r="M23" s="3">
        <v>2.1</v>
      </c>
      <c r="N23" s="3">
        <v>2.35</v>
      </c>
      <c r="O23" s="3">
        <v>2.38</v>
      </c>
      <c r="P23" s="613">
        <v>37.46</v>
      </c>
      <c r="Q23" s="609"/>
      <c r="R23" s="609"/>
      <c r="S23" s="609"/>
    </row>
    <row r="24" spans="2:19" ht="39" thickBot="1" x14ac:dyDescent="0.25">
      <c r="B24" s="191" t="s">
        <v>6</v>
      </c>
      <c r="C24" s="2">
        <v>0</v>
      </c>
      <c r="D24" s="2">
        <v>3.16</v>
      </c>
      <c r="E24" s="2">
        <f t="shared" ref="E24:O24" si="0">D24+E23</f>
        <v>9.11</v>
      </c>
      <c r="F24" s="2">
        <f t="shared" si="0"/>
        <v>11.61</v>
      </c>
      <c r="G24" s="2">
        <f t="shared" si="0"/>
        <v>13.709999999999999</v>
      </c>
      <c r="H24" s="2">
        <f t="shared" si="0"/>
        <v>16.059999999999999</v>
      </c>
      <c r="I24" s="2">
        <f t="shared" si="0"/>
        <v>18.439999999999998</v>
      </c>
      <c r="J24" s="2">
        <f t="shared" si="0"/>
        <v>22.18</v>
      </c>
      <c r="K24" s="2">
        <f t="shared" si="0"/>
        <v>28.13</v>
      </c>
      <c r="L24" s="2">
        <f t="shared" si="0"/>
        <v>30.63</v>
      </c>
      <c r="M24" s="2">
        <f t="shared" si="0"/>
        <v>32.729999999999997</v>
      </c>
      <c r="N24" s="2">
        <f t="shared" si="0"/>
        <v>35.08</v>
      </c>
      <c r="O24" s="2">
        <f t="shared" si="0"/>
        <v>37.46</v>
      </c>
      <c r="P24" s="614"/>
      <c r="Q24" s="610"/>
      <c r="R24" s="610"/>
      <c r="S24" s="610"/>
    </row>
    <row r="25" spans="2:19" ht="15.75" x14ac:dyDescent="0.2">
      <c r="B25" s="632" t="s">
        <v>5</v>
      </c>
      <c r="C25" s="633"/>
      <c r="D25" s="633"/>
      <c r="E25" s="633"/>
      <c r="F25" s="633"/>
      <c r="G25" s="633"/>
      <c r="H25" s="633"/>
      <c r="I25" s="633"/>
      <c r="J25" s="633"/>
      <c r="K25" s="633"/>
      <c r="L25" s="633"/>
      <c r="M25" s="633"/>
      <c r="N25" s="633"/>
      <c r="O25" s="633"/>
      <c r="P25" s="633"/>
      <c r="Q25" s="633"/>
      <c r="R25" s="633"/>
      <c r="S25" s="637"/>
    </row>
    <row r="26" spans="2:19" ht="15" hidden="1" customHeight="1" x14ac:dyDescent="0.2">
      <c r="B26" s="187"/>
      <c r="C26" s="37"/>
      <c r="D26" s="236">
        <v>7.6388888888888886E-3</v>
      </c>
      <c r="E26" s="236">
        <v>1.0416666666666666E-2</v>
      </c>
      <c r="F26" s="236">
        <v>7.6388888888888886E-3</v>
      </c>
      <c r="G26" s="236">
        <v>5.5555555555555558E-3</v>
      </c>
      <c r="H26" s="236">
        <v>4.8611111111111112E-3</v>
      </c>
      <c r="I26" s="236">
        <v>4.1666666666666666E-3</v>
      </c>
      <c r="J26" s="236">
        <v>8.3333333333333332E-3</v>
      </c>
      <c r="K26" s="236">
        <v>1.0416666666666666E-2</v>
      </c>
      <c r="L26" s="236">
        <v>7.6388888888888886E-3</v>
      </c>
      <c r="M26" s="236">
        <v>5.5555555555555558E-3</v>
      </c>
      <c r="N26" s="236">
        <v>4.1666666666666666E-3</v>
      </c>
      <c r="O26" s="236">
        <v>3.472222222222222E-3</v>
      </c>
      <c r="Q26" s="37"/>
      <c r="R26" s="74">
        <f>SUM(D26:O26)</f>
        <v>7.9861111111111091E-2</v>
      </c>
      <c r="S26" s="204"/>
    </row>
    <row r="27" spans="2:19" ht="15" hidden="1" customHeight="1" x14ac:dyDescent="0.2">
      <c r="B27" s="187"/>
      <c r="C27" s="37"/>
      <c r="D27" s="236">
        <v>7.6388888888888886E-3</v>
      </c>
      <c r="E27" s="236">
        <v>1.0416666666666666E-2</v>
      </c>
      <c r="F27" s="236">
        <v>7.6388888888888886E-3</v>
      </c>
      <c r="G27" s="236">
        <v>5.5555555555555558E-3</v>
      </c>
      <c r="H27" s="236">
        <v>4.8611111111111112E-3</v>
      </c>
      <c r="I27" s="236">
        <v>4.1666666666666666E-3</v>
      </c>
      <c r="J27" s="236">
        <v>8.3333333333333332E-3</v>
      </c>
      <c r="K27" s="236">
        <v>1.0416666666666666E-2</v>
      </c>
      <c r="L27" s="236">
        <v>7.6388888888888886E-3</v>
      </c>
      <c r="M27" s="236">
        <v>5.5555555555555558E-3</v>
      </c>
      <c r="N27" s="236">
        <v>4.1666666666666666E-3</v>
      </c>
      <c r="O27" s="236">
        <v>3.472222222222222E-3</v>
      </c>
      <c r="Q27" s="37"/>
      <c r="R27" s="65">
        <f>SUM(D27:O27)</f>
        <v>7.9861111111111091E-2</v>
      </c>
      <c r="S27" s="204"/>
    </row>
    <row r="28" spans="2:19" ht="15" x14ac:dyDescent="0.25">
      <c r="B28" s="230">
        <v>1</v>
      </c>
      <c r="C28" s="8">
        <v>0.22222222222222221</v>
      </c>
      <c r="D28" s="8">
        <f>C28+$D$26</f>
        <v>0.2298611111111111</v>
      </c>
      <c r="E28" s="8">
        <f>D28+$E$26</f>
        <v>0.24027777777777776</v>
      </c>
      <c r="F28" s="8">
        <f>E28+$F$26</f>
        <v>0.24791666666666665</v>
      </c>
      <c r="G28" s="8">
        <f>F28+$G$26</f>
        <v>0.25347222222222221</v>
      </c>
      <c r="H28" s="8">
        <f>G28+$H$26</f>
        <v>0.2583333333333333</v>
      </c>
      <c r="I28" s="8">
        <f>H28+$I$26</f>
        <v>0.26249999999999996</v>
      </c>
      <c r="J28" s="8">
        <f>I28+$J$26</f>
        <v>0.27083333333333331</v>
      </c>
      <c r="K28" s="8">
        <f>J28+$K$26</f>
        <v>0.28125</v>
      </c>
      <c r="L28" s="8">
        <f>K28+$L$26</f>
        <v>0.28888888888888886</v>
      </c>
      <c r="M28" s="8">
        <f>L28+$M$26</f>
        <v>0.2944444444444444</v>
      </c>
      <c r="N28" s="8">
        <f>M28+$N$26</f>
        <v>0.29861111111111105</v>
      </c>
      <c r="O28" s="8">
        <f>N28+$O$26</f>
        <v>0.30208333333333326</v>
      </c>
      <c r="P28" s="27">
        <v>37.46</v>
      </c>
      <c r="Q28" s="8">
        <f>O28-$C$28</f>
        <v>7.9861111111111049E-2</v>
      </c>
      <c r="R28" s="27">
        <f t="shared" ref="R28:R59" si="1">(P28/(Q28*24*60)*60)</f>
        <v>19.544347826086973</v>
      </c>
      <c r="S28" s="27"/>
    </row>
    <row r="29" spans="2:19" ht="15" x14ac:dyDescent="0.25">
      <c r="B29" s="230">
        <v>2</v>
      </c>
      <c r="C29" s="8">
        <v>0.24305555555555555</v>
      </c>
      <c r="D29" s="8">
        <f>C29+$D$26</f>
        <v>0.25069444444444444</v>
      </c>
      <c r="E29" s="8">
        <f>D29+$E$26</f>
        <v>0.26111111111111113</v>
      </c>
      <c r="F29" s="8">
        <f>E29+$F$26</f>
        <v>0.26874999999999999</v>
      </c>
      <c r="G29" s="8">
        <f>F29+$G$26</f>
        <v>0.27430555555555552</v>
      </c>
      <c r="H29" s="8">
        <f>G29+$H$26</f>
        <v>0.27916666666666662</v>
      </c>
      <c r="I29" s="8">
        <f>H29+$I$26</f>
        <v>0.28333333333333327</v>
      </c>
      <c r="J29" s="8">
        <f>I29+$J$26</f>
        <v>0.29166666666666663</v>
      </c>
      <c r="K29" s="8">
        <f>J29+$K$26</f>
        <v>0.30208333333333331</v>
      </c>
      <c r="L29" s="8">
        <f>K29+$L$26</f>
        <v>0.30972222222222218</v>
      </c>
      <c r="M29" s="8">
        <f>L29+$M$26</f>
        <v>0.31527777777777771</v>
      </c>
      <c r="N29" s="8">
        <f>M29+$N$26</f>
        <v>0.31944444444444436</v>
      </c>
      <c r="O29" s="8">
        <f>N29+$O$26</f>
        <v>0.32291666666666657</v>
      </c>
      <c r="P29" s="27">
        <v>37.46</v>
      </c>
      <c r="Q29" s="8">
        <f>O29-$C$29</f>
        <v>7.9861111111111022E-2</v>
      </c>
      <c r="R29" s="27">
        <f t="shared" si="1"/>
        <v>19.544347826086977</v>
      </c>
      <c r="S29" s="27"/>
    </row>
    <row r="30" spans="2:19" ht="15" x14ac:dyDescent="0.25">
      <c r="B30" s="230">
        <v>3</v>
      </c>
      <c r="C30" s="8">
        <v>0.26388888888888901</v>
      </c>
      <c r="D30" s="8">
        <f t="shared" ref="D30:D34" si="2">C30+$D$26</f>
        <v>0.27152777777777787</v>
      </c>
      <c r="E30" s="8">
        <f t="shared" ref="E30:E34" si="3">D30+$E$26</f>
        <v>0.28194444444444455</v>
      </c>
      <c r="F30" s="8">
        <f t="shared" ref="F30:F34" si="4">E30+$F$26</f>
        <v>0.28958333333333341</v>
      </c>
      <c r="G30" s="8">
        <f t="shared" ref="G30:G34" si="5">F30+$G$26</f>
        <v>0.29513888888888895</v>
      </c>
      <c r="H30" s="8">
        <f t="shared" ref="H30:H34" si="6">G30+$H$26</f>
        <v>0.30000000000000004</v>
      </c>
      <c r="I30" s="8">
        <f t="shared" ref="I30:I34" si="7">H30+$I$26</f>
        <v>0.3041666666666667</v>
      </c>
      <c r="J30" s="8">
        <f t="shared" ref="J30:J34" si="8">I30+$J$26</f>
        <v>0.31250000000000006</v>
      </c>
      <c r="K30" s="8">
        <f t="shared" ref="K30:K34" si="9">J30+$K$26</f>
        <v>0.32291666666666674</v>
      </c>
      <c r="L30" s="8">
        <f t="shared" ref="L30:L34" si="10">K30+$L$26</f>
        <v>0.3305555555555556</v>
      </c>
      <c r="M30" s="8">
        <f t="shared" ref="M30:M34" si="11">L30+$M$26</f>
        <v>0.33611111111111114</v>
      </c>
      <c r="N30" s="8">
        <f t="shared" ref="N30:N34" si="12">M30+$N$26</f>
        <v>0.34027777777777779</v>
      </c>
      <c r="O30" s="8">
        <f t="shared" ref="O30:O34" si="13">N30+$O$26</f>
        <v>0.34375</v>
      </c>
      <c r="P30" s="27">
        <v>37.46</v>
      </c>
      <c r="Q30" s="8">
        <f>O30-$C$30</f>
        <v>7.9861111111110994E-2</v>
      </c>
      <c r="R30" s="27">
        <f t="shared" ref="R30" si="14">(P30/(Q30*24*60)*60)</f>
        <v>19.544347826086984</v>
      </c>
      <c r="S30" s="27"/>
    </row>
    <row r="31" spans="2:19" ht="15" x14ac:dyDescent="0.25">
      <c r="B31" s="230">
        <v>4</v>
      </c>
      <c r="C31" s="8">
        <v>0.28472222222222199</v>
      </c>
      <c r="D31" s="8">
        <f t="shared" si="2"/>
        <v>0.29236111111111085</v>
      </c>
      <c r="E31" s="8">
        <f t="shared" si="3"/>
        <v>0.30277777777777753</v>
      </c>
      <c r="F31" s="8">
        <f t="shared" si="4"/>
        <v>0.3104166666666664</v>
      </c>
      <c r="G31" s="8">
        <f t="shared" si="5"/>
        <v>0.31597222222222193</v>
      </c>
      <c r="H31" s="8">
        <f t="shared" si="6"/>
        <v>0.32083333333333303</v>
      </c>
      <c r="I31" s="8">
        <f t="shared" si="7"/>
        <v>0.32499999999999968</v>
      </c>
      <c r="J31" s="8">
        <f t="shared" si="8"/>
        <v>0.33333333333333304</v>
      </c>
      <c r="K31" s="8">
        <f t="shared" si="9"/>
        <v>0.34374999999999972</v>
      </c>
      <c r="L31" s="8">
        <f t="shared" si="10"/>
        <v>0.35138888888888858</v>
      </c>
      <c r="M31" s="8">
        <f t="shared" si="11"/>
        <v>0.35694444444444412</v>
      </c>
      <c r="N31" s="8">
        <f t="shared" si="12"/>
        <v>0.36111111111111077</v>
      </c>
      <c r="O31" s="8">
        <f t="shared" si="13"/>
        <v>0.36458333333333298</v>
      </c>
      <c r="P31" s="27">
        <v>37.46</v>
      </c>
      <c r="Q31" s="8">
        <f>O31-$C$31</f>
        <v>7.9861111111110994E-2</v>
      </c>
      <c r="R31" s="86">
        <f t="shared" si="1"/>
        <v>19.544347826086984</v>
      </c>
      <c r="S31" s="27"/>
    </row>
    <row r="32" spans="2:19" ht="15" x14ac:dyDescent="0.25">
      <c r="B32" s="230">
        <v>5</v>
      </c>
      <c r="C32" s="8">
        <v>0.30555555555555602</v>
      </c>
      <c r="D32" s="8">
        <f t="shared" si="2"/>
        <v>0.31319444444444489</v>
      </c>
      <c r="E32" s="8">
        <f t="shared" si="3"/>
        <v>0.32361111111111157</v>
      </c>
      <c r="F32" s="8">
        <f t="shared" si="4"/>
        <v>0.33125000000000043</v>
      </c>
      <c r="G32" s="8">
        <f t="shared" si="5"/>
        <v>0.33680555555555597</v>
      </c>
      <c r="H32" s="8">
        <f t="shared" si="6"/>
        <v>0.34166666666666706</v>
      </c>
      <c r="I32" s="8">
        <f t="shared" si="7"/>
        <v>0.34583333333333371</v>
      </c>
      <c r="J32" s="8">
        <f t="shared" si="8"/>
        <v>0.35416666666666707</v>
      </c>
      <c r="K32" s="8">
        <f t="shared" si="9"/>
        <v>0.36458333333333376</v>
      </c>
      <c r="L32" s="8">
        <f t="shared" si="10"/>
        <v>0.37222222222222262</v>
      </c>
      <c r="M32" s="8">
        <f t="shared" si="11"/>
        <v>0.37777777777777816</v>
      </c>
      <c r="N32" s="8">
        <f t="shared" si="12"/>
        <v>0.38194444444444481</v>
      </c>
      <c r="O32" s="8">
        <f t="shared" si="13"/>
        <v>0.38541666666666702</v>
      </c>
      <c r="P32" s="27">
        <v>37.46</v>
      </c>
      <c r="Q32" s="8">
        <f>O32-$C$32</f>
        <v>7.9861111111110994E-2</v>
      </c>
      <c r="R32" s="86">
        <f t="shared" si="1"/>
        <v>19.544347826086984</v>
      </c>
      <c r="S32" s="27"/>
    </row>
    <row r="33" spans="2:19" ht="15" x14ac:dyDescent="0.25">
      <c r="B33" s="230">
        <v>6</v>
      </c>
      <c r="C33" s="8">
        <v>0.32638888888888901</v>
      </c>
      <c r="D33" s="8">
        <f t="shared" si="2"/>
        <v>0.33402777777777787</v>
      </c>
      <c r="E33" s="8">
        <f t="shared" si="3"/>
        <v>0.34444444444444455</v>
      </c>
      <c r="F33" s="8">
        <f t="shared" si="4"/>
        <v>0.35208333333333341</v>
      </c>
      <c r="G33" s="8">
        <f t="shared" si="5"/>
        <v>0.35763888888888895</v>
      </c>
      <c r="H33" s="8">
        <f t="shared" si="6"/>
        <v>0.36250000000000004</v>
      </c>
      <c r="I33" s="8">
        <f t="shared" si="7"/>
        <v>0.3666666666666667</v>
      </c>
      <c r="J33" s="8">
        <f t="shared" si="8"/>
        <v>0.37500000000000006</v>
      </c>
      <c r="K33" s="8">
        <f t="shared" si="9"/>
        <v>0.38541666666666674</v>
      </c>
      <c r="L33" s="8">
        <f t="shared" si="10"/>
        <v>0.3930555555555556</v>
      </c>
      <c r="M33" s="8">
        <f t="shared" si="11"/>
        <v>0.39861111111111114</v>
      </c>
      <c r="N33" s="8">
        <f t="shared" si="12"/>
        <v>0.40277777777777779</v>
      </c>
      <c r="O33" s="8">
        <f t="shared" si="13"/>
        <v>0.40625</v>
      </c>
      <c r="P33" s="27">
        <v>37.46</v>
      </c>
      <c r="Q33" s="8">
        <f>O33-$C$33</f>
        <v>7.9861111111110994E-2</v>
      </c>
      <c r="R33" s="86">
        <f t="shared" si="1"/>
        <v>19.544347826086984</v>
      </c>
      <c r="S33" s="27"/>
    </row>
    <row r="34" spans="2:19" ht="15" x14ac:dyDescent="0.25">
      <c r="B34" s="230">
        <v>7</v>
      </c>
      <c r="C34" s="8">
        <v>0.34722222222222199</v>
      </c>
      <c r="D34" s="8">
        <f t="shared" si="2"/>
        <v>0.35486111111111085</v>
      </c>
      <c r="E34" s="8">
        <f t="shared" si="3"/>
        <v>0.36527777777777753</v>
      </c>
      <c r="F34" s="8">
        <f t="shared" si="4"/>
        <v>0.3729166666666664</v>
      </c>
      <c r="G34" s="8">
        <f t="shared" si="5"/>
        <v>0.37847222222222193</v>
      </c>
      <c r="H34" s="8">
        <f t="shared" si="6"/>
        <v>0.38333333333333303</v>
      </c>
      <c r="I34" s="8">
        <f t="shared" si="7"/>
        <v>0.38749999999999968</v>
      </c>
      <c r="J34" s="8">
        <f t="shared" si="8"/>
        <v>0.39583333333333304</v>
      </c>
      <c r="K34" s="8">
        <f t="shared" si="9"/>
        <v>0.40624999999999972</v>
      </c>
      <c r="L34" s="8">
        <f t="shared" si="10"/>
        <v>0.41388888888888858</v>
      </c>
      <c r="M34" s="8">
        <f t="shared" si="11"/>
        <v>0.41944444444444412</v>
      </c>
      <c r="N34" s="8">
        <f t="shared" si="12"/>
        <v>0.42361111111111077</v>
      </c>
      <c r="O34" s="8">
        <f t="shared" si="13"/>
        <v>0.42708333333333298</v>
      </c>
      <c r="P34" s="27">
        <v>37.46</v>
      </c>
      <c r="Q34" s="8">
        <f>O34-$C$34</f>
        <v>7.9861111111110994E-2</v>
      </c>
      <c r="R34" s="86">
        <f t="shared" si="1"/>
        <v>19.544347826086984</v>
      </c>
      <c r="S34" s="27"/>
    </row>
    <row r="35" spans="2:19" ht="15" x14ac:dyDescent="0.25">
      <c r="B35" s="230">
        <v>8</v>
      </c>
      <c r="C35" s="8">
        <v>0.36805555555555503</v>
      </c>
      <c r="D35" s="8">
        <f t="shared" ref="D35:D36" si="15">C35+$D$26</f>
        <v>0.37569444444444389</v>
      </c>
      <c r="E35" s="8">
        <f t="shared" ref="E35:E36" si="16">D35+$E$26</f>
        <v>0.38611111111111057</v>
      </c>
      <c r="F35" s="8">
        <f t="shared" ref="F35:F36" si="17">E35+$F$26</f>
        <v>0.39374999999999943</v>
      </c>
      <c r="G35" s="8">
        <f t="shared" ref="G35:G36" si="18">F35+$G$26</f>
        <v>0.39930555555555497</v>
      </c>
      <c r="H35" s="8">
        <f t="shared" ref="H35:H36" si="19">G35+$H$26</f>
        <v>0.40416666666666606</v>
      </c>
      <c r="I35" s="8">
        <f t="shared" ref="I35:I36" si="20">H35+$I$26</f>
        <v>0.40833333333333272</v>
      </c>
      <c r="J35" s="8">
        <f t="shared" ref="J35:J36" si="21">I35+$J$26</f>
        <v>0.41666666666666607</v>
      </c>
      <c r="K35" s="8">
        <f t="shared" ref="K35:K36" si="22">J35+$K$26</f>
        <v>0.42708333333333276</v>
      </c>
      <c r="L35" s="8">
        <f t="shared" ref="L35:L36" si="23">K35+$L$26</f>
        <v>0.43472222222222162</v>
      </c>
      <c r="M35" s="8">
        <f t="shared" ref="M35:M36" si="24">L35+$M$26</f>
        <v>0.44027777777777716</v>
      </c>
      <c r="N35" s="8">
        <f t="shared" ref="N35:N36" si="25">M35+$N$26</f>
        <v>0.44444444444444381</v>
      </c>
      <c r="O35" s="8">
        <f t="shared" ref="O35:O36" si="26">N35+$O$26</f>
        <v>0.44791666666666602</v>
      </c>
      <c r="P35" s="27">
        <v>37.46</v>
      </c>
      <c r="Q35" s="8">
        <f>O35-$C$35</f>
        <v>7.9861111111110994E-2</v>
      </c>
      <c r="R35" s="86">
        <f t="shared" si="1"/>
        <v>19.544347826086984</v>
      </c>
      <c r="S35" s="27"/>
    </row>
    <row r="36" spans="2:19" ht="15" x14ac:dyDescent="0.25">
      <c r="B36" s="230">
        <v>9</v>
      </c>
      <c r="C36" s="8">
        <v>0.38888888888888901</v>
      </c>
      <c r="D36" s="8">
        <f t="shared" si="15"/>
        <v>0.39652777777777787</v>
      </c>
      <c r="E36" s="8">
        <f t="shared" si="16"/>
        <v>0.40694444444444455</v>
      </c>
      <c r="F36" s="8">
        <f t="shared" si="17"/>
        <v>0.41458333333333341</v>
      </c>
      <c r="G36" s="8">
        <f t="shared" si="18"/>
        <v>0.42013888888888895</v>
      </c>
      <c r="H36" s="8">
        <f t="shared" si="19"/>
        <v>0.42500000000000004</v>
      </c>
      <c r="I36" s="8">
        <f t="shared" si="20"/>
        <v>0.4291666666666667</v>
      </c>
      <c r="J36" s="8">
        <f t="shared" si="21"/>
        <v>0.43750000000000006</v>
      </c>
      <c r="K36" s="8">
        <f t="shared" si="22"/>
        <v>0.44791666666666674</v>
      </c>
      <c r="L36" s="8">
        <f t="shared" si="23"/>
        <v>0.4555555555555556</v>
      </c>
      <c r="M36" s="8">
        <f t="shared" si="24"/>
        <v>0.46111111111111114</v>
      </c>
      <c r="N36" s="8">
        <f t="shared" si="25"/>
        <v>0.46527777777777779</v>
      </c>
      <c r="O36" s="8">
        <f t="shared" si="26"/>
        <v>0.46875</v>
      </c>
      <c r="P36" s="27">
        <v>37.46</v>
      </c>
      <c r="Q36" s="8">
        <f>O36-$C$36</f>
        <v>7.9861111111110994E-2</v>
      </c>
      <c r="R36" s="86">
        <f t="shared" si="1"/>
        <v>19.544347826086984</v>
      </c>
      <c r="S36" s="27"/>
    </row>
    <row r="37" spans="2:19" ht="15" x14ac:dyDescent="0.25">
      <c r="B37" s="230">
        <v>10</v>
      </c>
      <c r="C37" s="8">
        <v>0.40972222222222199</v>
      </c>
      <c r="D37" s="8">
        <f t="shared" ref="D37:D40" si="27">C37+$D$26</f>
        <v>0.41736111111111085</v>
      </c>
      <c r="E37" s="8">
        <f t="shared" ref="E37:E40" si="28">D37+$E$26</f>
        <v>0.42777777777777753</v>
      </c>
      <c r="F37" s="8">
        <f t="shared" ref="F37:F40" si="29">E37+$F$26</f>
        <v>0.4354166666666664</v>
      </c>
      <c r="G37" s="8">
        <f t="shared" ref="G37:G40" si="30">F37+$G$26</f>
        <v>0.44097222222222193</v>
      </c>
      <c r="H37" s="8">
        <f t="shared" ref="H37:H40" si="31">G37+$H$26</f>
        <v>0.44583333333333303</v>
      </c>
      <c r="I37" s="8">
        <f t="shared" ref="I37:I40" si="32">H37+$I$26</f>
        <v>0.44999999999999968</v>
      </c>
      <c r="J37" s="8">
        <f t="shared" ref="J37:J40" si="33">I37+$J$26</f>
        <v>0.45833333333333304</v>
      </c>
      <c r="K37" s="8">
        <f t="shared" ref="K37:K40" si="34">J37+$K$26</f>
        <v>0.46874999999999972</v>
      </c>
      <c r="L37" s="8">
        <f t="shared" ref="L37:L40" si="35">K37+$L$26</f>
        <v>0.47638888888888858</v>
      </c>
      <c r="M37" s="8">
        <f t="shared" ref="M37:M40" si="36">L37+$M$26</f>
        <v>0.48194444444444412</v>
      </c>
      <c r="N37" s="8">
        <f t="shared" ref="N37:N40" si="37">M37+$N$26</f>
        <v>0.48611111111111077</v>
      </c>
      <c r="O37" s="8">
        <f t="shared" ref="O37:O40" si="38">N37+$O$26</f>
        <v>0.48958333333333298</v>
      </c>
      <c r="P37" s="27">
        <v>37.46</v>
      </c>
      <c r="Q37" s="8">
        <f>O37-$C$37</f>
        <v>7.9861111111110994E-2</v>
      </c>
      <c r="R37" s="86">
        <f t="shared" si="1"/>
        <v>19.544347826086984</v>
      </c>
      <c r="S37" s="27"/>
    </row>
    <row r="38" spans="2:19" ht="15" x14ac:dyDescent="0.25">
      <c r="B38" s="230">
        <v>11</v>
      </c>
      <c r="C38" s="8">
        <v>0.43055555555555503</v>
      </c>
      <c r="D38" s="8">
        <f t="shared" si="27"/>
        <v>0.43819444444444389</v>
      </c>
      <c r="E38" s="8">
        <f t="shared" si="28"/>
        <v>0.44861111111111057</v>
      </c>
      <c r="F38" s="8">
        <f t="shared" si="29"/>
        <v>0.45624999999999943</v>
      </c>
      <c r="G38" s="8">
        <f t="shared" si="30"/>
        <v>0.46180555555555497</v>
      </c>
      <c r="H38" s="8">
        <f t="shared" si="31"/>
        <v>0.46666666666666606</v>
      </c>
      <c r="I38" s="8">
        <f t="shared" si="32"/>
        <v>0.47083333333333272</v>
      </c>
      <c r="J38" s="8">
        <f t="shared" si="33"/>
        <v>0.47916666666666607</v>
      </c>
      <c r="K38" s="8">
        <f t="shared" si="34"/>
        <v>0.48958333333333276</v>
      </c>
      <c r="L38" s="8">
        <f t="shared" si="35"/>
        <v>0.49722222222222162</v>
      </c>
      <c r="M38" s="8">
        <f t="shared" si="36"/>
        <v>0.50277777777777721</v>
      </c>
      <c r="N38" s="8">
        <f t="shared" si="37"/>
        <v>0.50694444444444386</v>
      </c>
      <c r="O38" s="8">
        <f t="shared" si="38"/>
        <v>0.51041666666666607</v>
      </c>
      <c r="P38" s="27">
        <v>37.46</v>
      </c>
      <c r="Q38" s="8">
        <f>O38-$C$38</f>
        <v>7.9861111111111049E-2</v>
      </c>
      <c r="R38" s="86">
        <f t="shared" si="1"/>
        <v>19.544347826086973</v>
      </c>
      <c r="S38" s="27"/>
    </row>
    <row r="39" spans="2:19" ht="15" x14ac:dyDescent="0.25">
      <c r="B39" s="230">
        <v>12</v>
      </c>
      <c r="C39" s="8">
        <v>0.45138888888888901</v>
      </c>
      <c r="D39" s="8">
        <f t="shared" si="27"/>
        <v>0.45902777777777787</v>
      </c>
      <c r="E39" s="8">
        <f t="shared" si="28"/>
        <v>0.46944444444444455</v>
      </c>
      <c r="F39" s="8">
        <f t="shared" si="29"/>
        <v>0.47708333333333341</v>
      </c>
      <c r="G39" s="8">
        <f t="shared" si="30"/>
        <v>0.48263888888888895</v>
      </c>
      <c r="H39" s="8">
        <f t="shared" si="31"/>
        <v>0.48750000000000004</v>
      </c>
      <c r="I39" s="8">
        <f t="shared" si="32"/>
        <v>0.4916666666666667</v>
      </c>
      <c r="J39" s="8">
        <f t="shared" si="33"/>
        <v>0.5</v>
      </c>
      <c r="K39" s="8">
        <f t="shared" si="34"/>
        <v>0.51041666666666663</v>
      </c>
      <c r="L39" s="8">
        <f t="shared" si="35"/>
        <v>0.51805555555555549</v>
      </c>
      <c r="M39" s="8">
        <f t="shared" si="36"/>
        <v>0.52361111111111103</v>
      </c>
      <c r="N39" s="8">
        <f t="shared" si="37"/>
        <v>0.52777777777777768</v>
      </c>
      <c r="O39" s="8">
        <f t="shared" si="38"/>
        <v>0.53124999999999989</v>
      </c>
      <c r="P39" s="86">
        <v>37.46</v>
      </c>
      <c r="Q39" s="8">
        <f>O39-$C$39</f>
        <v>7.9861111111110883E-2</v>
      </c>
      <c r="R39" s="86">
        <f t="shared" si="1"/>
        <v>19.544347826087012</v>
      </c>
      <c r="S39" s="27"/>
    </row>
    <row r="40" spans="2:19" ht="15" x14ac:dyDescent="0.25">
      <c r="B40" s="230">
        <v>13</v>
      </c>
      <c r="C40" s="8">
        <v>0.47222222222222199</v>
      </c>
      <c r="D40" s="8">
        <f t="shared" si="27"/>
        <v>0.47986111111111085</v>
      </c>
      <c r="E40" s="8">
        <f t="shared" si="28"/>
        <v>0.49027777777777753</v>
      </c>
      <c r="F40" s="8">
        <f t="shared" si="29"/>
        <v>0.4979166666666664</v>
      </c>
      <c r="G40" s="8">
        <f t="shared" si="30"/>
        <v>0.50347222222222199</v>
      </c>
      <c r="H40" s="8">
        <f t="shared" si="31"/>
        <v>0.50833333333333308</v>
      </c>
      <c r="I40" s="8">
        <f t="shared" si="32"/>
        <v>0.51249999999999973</v>
      </c>
      <c r="J40" s="8">
        <f t="shared" si="33"/>
        <v>0.52083333333333304</v>
      </c>
      <c r="K40" s="8">
        <f t="shared" si="34"/>
        <v>0.53124999999999967</v>
      </c>
      <c r="L40" s="8">
        <f t="shared" si="35"/>
        <v>0.53888888888888853</v>
      </c>
      <c r="M40" s="8">
        <f t="shared" si="36"/>
        <v>0.54444444444444406</v>
      </c>
      <c r="N40" s="8">
        <f t="shared" si="37"/>
        <v>0.54861111111111072</v>
      </c>
      <c r="O40" s="8">
        <f t="shared" si="38"/>
        <v>0.55208333333333293</v>
      </c>
      <c r="P40" s="86">
        <v>37.46</v>
      </c>
      <c r="Q40" s="8">
        <f>O40-$C$40</f>
        <v>7.9861111111110938E-2</v>
      </c>
      <c r="R40" s="86">
        <f t="shared" si="1"/>
        <v>19.544347826087002</v>
      </c>
      <c r="S40" s="27"/>
    </row>
    <row r="41" spans="2:19" ht="15" x14ac:dyDescent="0.25">
      <c r="B41" s="230">
        <v>14</v>
      </c>
      <c r="C41" s="8">
        <v>0.49305555555555503</v>
      </c>
      <c r="D41" s="8">
        <f t="shared" ref="D41:D57" si="39">C41+$D$27</f>
        <v>0.50069444444444389</v>
      </c>
      <c r="E41" s="8">
        <f t="shared" ref="E41:E57" si="40">D41+$E$27</f>
        <v>0.51111111111111052</v>
      </c>
      <c r="F41" s="8">
        <f t="shared" ref="F41:F57" si="41">E41+$F$27</f>
        <v>0.51874999999999938</v>
      </c>
      <c r="G41" s="8">
        <f t="shared" ref="G41:G57" si="42">F41+$G$27</f>
        <v>0.52430555555555491</v>
      </c>
      <c r="H41" s="8">
        <f t="shared" ref="H41:H57" si="43">G41+$H$27</f>
        <v>0.52916666666666601</v>
      </c>
      <c r="I41" s="8">
        <f t="shared" ref="I41:I57" si="44">H41+$I$27</f>
        <v>0.53333333333333266</v>
      </c>
      <c r="J41" s="8">
        <f t="shared" ref="J41:J57" si="45">I41+$J$27</f>
        <v>0.54166666666666596</v>
      </c>
      <c r="K41" s="8">
        <f t="shared" ref="K41:K57" si="46">J41+$K$27</f>
        <v>0.55208333333333259</v>
      </c>
      <c r="L41" s="8">
        <f t="shared" ref="L41:L57" si="47">K41+$L$27</f>
        <v>0.55972222222222145</v>
      </c>
      <c r="M41" s="8">
        <f t="shared" ref="M41:M57" si="48">L41+$M$27</f>
        <v>0.56527777777777699</v>
      </c>
      <c r="N41" s="8">
        <f t="shared" ref="N41:N57" si="49">M41+$N$27</f>
        <v>0.56944444444444364</v>
      </c>
      <c r="O41" s="8">
        <f t="shared" ref="O41:O57" si="50">N41+$O$27</f>
        <v>0.57291666666666585</v>
      </c>
      <c r="P41" s="86">
        <v>37.46</v>
      </c>
      <c r="Q41" s="8">
        <f>O41-$C$41</f>
        <v>7.9861111111110827E-2</v>
      </c>
      <c r="R41" s="86">
        <f t="shared" si="1"/>
        <v>19.54434782608703</v>
      </c>
      <c r="S41" s="27"/>
    </row>
    <row r="42" spans="2:19" ht="15" x14ac:dyDescent="0.25">
      <c r="B42" s="230">
        <v>15</v>
      </c>
      <c r="C42" s="8">
        <v>0.51388888888888895</v>
      </c>
      <c r="D42" s="8">
        <f t="shared" si="39"/>
        <v>0.52152777777777781</v>
      </c>
      <c r="E42" s="8">
        <f t="shared" si="40"/>
        <v>0.53194444444444444</v>
      </c>
      <c r="F42" s="8">
        <f t="shared" si="41"/>
        <v>0.5395833333333333</v>
      </c>
      <c r="G42" s="8">
        <f t="shared" si="42"/>
        <v>0.54513888888888884</v>
      </c>
      <c r="H42" s="8">
        <f t="shared" si="43"/>
        <v>0.54999999999999993</v>
      </c>
      <c r="I42" s="8">
        <f t="shared" si="44"/>
        <v>0.55416666666666659</v>
      </c>
      <c r="J42" s="8">
        <f t="shared" si="45"/>
        <v>0.56249999999999989</v>
      </c>
      <c r="K42" s="8">
        <f t="shared" si="46"/>
        <v>0.57291666666666652</v>
      </c>
      <c r="L42" s="8">
        <f t="shared" si="47"/>
        <v>0.58055555555555538</v>
      </c>
      <c r="M42" s="8">
        <f t="shared" si="48"/>
        <v>0.58611111111111092</v>
      </c>
      <c r="N42" s="8">
        <f t="shared" si="49"/>
        <v>0.59027777777777757</v>
      </c>
      <c r="O42" s="8">
        <f t="shared" si="50"/>
        <v>0.59374999999999978</v>
      </c>
      <c r="P42" s="86">
        <v>37.46</v>
      </c>
      <c r="Q42" s="8">
        <f>O42-$C$42</f>
        <v>7.9861111111110827E-2</v>
      </c>
      <c r="R42" s="86">
        <f t="shared" si="1"/>
        <v>19.54434782608703</v>
      </c>
      <c r="S42" s="27"/>
    </row>
    <row r="43" spans="2:19" ht="15" x14ac:dyDescent="0.25">
      <c r="B43" s="230">
        <v>16</v>
      </c>
      <c r="C43" s="8">
        <v>0.53472222222222199</v>
      </c>
      <c r="D43" s="8">
        <f t="shared" si="39"/>
        <v>0.54236111111111085</v>
      </c>
      <c r="E43" s="8">
        <f t="shared" si="40"/>
        <v>0.55277777777777748</v>
      </c>
      <c r="F43" s="8">
        <f t="shared" si="41"/>
        <v>0.56041666666666634</v>
      </c>
      <c r="G43" s="8">
        <f t="shared" si="42"/>
        <v>0.56597222222222188</v>
      </c>
      <c r="H43" s="8">
        <f t="shared" si="43"/>
        <v>0.57083333333333297</v>
      </c>
      <c r="I43" s="8">
        <f t="shared" si="44"/>
        <v>0.57499999999999962</v>
      </c>
      <c r="J43" s="8">
        <f t="shared" si="45"/>
        <v>0.58333333333333293</v>
      </c>
      <c r="K43" s="8">
        <f t="shared" si="46"/>
        <v>0.59374999999999956</v>
      </c>
      <c r="L43" s="8">
        <f t="shared" si="47"/>
        <v>0.60138888888888842</v>
      </c>
      <c r="M43" s="8">
        <f t="shared" si="48"/>
        <v>0.60694444444444395</v>
      </c>
      <c r="N43" s="8">
        <f t="shared" si="49"/>
        <v>0.61111111111111061</v>
      </c>
      <c r="O43" s="8">
        <f t="shared" si="50"/>
        <v>0.61458333333333282</v>
      </c>
      <c r="P43" s="86">
        <v>37.46</v>
      </c>
      <c r="Q43" s="8">
        <f>O43-$C$43</f>
        <v>7.9861111111110827E-2</v>
      </c>
      <c r="R43" s="86">
        <f t="shared" si="1"/>
        <v>19.54434782608703</v>
      </c>
      <c r="S43" s="27"/>
    </row>
    <row r="44" spans="2:19" ht="15" x14ac:dyDescent="0.25">
      <c r="B44" s="230">
        <v>17</v>
      </c>
      <c r="C44" s="8">
        <v>0.55555555555555503</v>
      </c>
      <c r="D44" s="8">
        <f t="shared" si="39"/>
        <v>0.56319444444444389</v>
      </c>
      <c r="E44" s="8">
        <f t="shared" si="40"/>
        <v>0.57361111111111052</v>
      </c>
      <c r="F44" s="8">
        <f t="shared" si="41"/>
        <v>0.58124999999999938</v>
      </c>
      <c r="G44" s="8">
        <f t="shared" si="42"/>
        <v>0.58680555555555491</v>
      </c>
      <c r="H44" s="8">
        <f t="shared" si="43"/>
        <v>0.59166666666666601</v>
      </c>
      <c r="I44" s="8">
        <f t="shared" si="44"/>
        <v>0.59583333333333266</v>
      </c>
      <c r="J44" s="8">
        <f t="shared" si="45"/>
        <v>0.60416666666666596</v>
      </c>
      <c r="K44" s="8">
        <f t="shared" si="46"/>
        <v>0.61458333333333259</v>
      </c>
      <c r="L44" s="8">
        <f t="shared" si="47"/>
        <v>0.62222222222222145</v>
      </c>
      <c r="M44" s="8">
        <f t="shared" si="48"/>
        <v>0.62777777777777699</v>
      </c>
      <c r="N44" s="8">
        <f t="shared" si="49"/>
        <v>0.63194444444444364</v>
      </c>
      <c r="O44" s="8">
        <f t="shared" si="50"/>
        <v>0.63541666666666585</v>
      </c>
      <c r="P44" s="86">
        <v>37.46</v>
      </c>
      <c r="Q44" s="8">
        <f>O44-$C$44</f>
        <v>7.9861111111110827E-2</v>
      </c>
      <c r="R44" s="86">
        <f t="shared" si="1"/>
        <v>19.54434782608703</v>
      </c>
      <c r="S44" s="27"/>
    </row>
    <row r="45" spans="2:19" ht="15" x14ac:dyDescent="0.25">
      <c r="B45" s="230">
        <v>18</v>
      </c>
      <c r="C45" s="8">
        <v>0.57638888888888895</v>
      </c>
      <c r="D45" s="8">
        <f t="shared" si="39"/>
        <v>0.58402777777777781</v>
      </c>
      <c r="E45" s="8">
        <f t="shared" si="40"/>
        <v>0.59444444444444444</v>
      </c>
      <c r="F45" s="8">
        <f t="shared" si="41"/>
        <v>0.6020833333333333</v>
      </c>
      <c r="G45" s="8">
        <f t="shared" si="42"/>
        <v>0.60763888888888884</v>
      </c>
      <c r="H45" s="8">
        <f t="shared" si="43"/>
        <v>0.61249999999999993</v>
      </c>
      <c r="I45" s="8">
        <f t="shared" si="44"/>
        <v>0.61666666666666659</v>
      </c>
      <c r="J45" s="8">
        <f t="shared" si="45"/>
        <v>0.62499999999999989</v>
      </c>
      <c r="K45" s="8">
        <f t="shared" si="46"/>
        <v>0.63541666666666652</v>
      </c>
      <c r="L45" s="8">
        <f t="shared" si="47"/>
        <v>0.64305555555555538</v>
      </c>
      <c r="M45" s="8">
        <f t="shared" si="48"/>
        <v>0.64861111111111092</v>
      </c>
      <c r="N45" s="8">
        <f t="shared" si="49"/>
        <v>0.65277777777777757</v>
      </c>
      <c r="O45" s="8">
        <f t="shared" si="50"/>
        <v>0.65624999999999978</v>
      </c>
      <c r="P45" s="86">
        <v>37.46</v>
      </c>
      <c r="Q45" s="8">
        <f>O45-$C$45</f>
        <v>7.9861111111110827E-2</v>
      </c>
      <c r="R45" s="86">
        <f t="shared" si="1"/>
        <v>19.54434782608703</v>
      </c>
      <c r="S45" s="27"/>
    </row>
    <row r="46" spans="2:19" ht="15" x14ac:dyDescent="0.25">
      <c r="B46" s="230">
        <v>19</v>
      </c>
      <c r="C46" s="8">
        <v>0.59722222222222199</v>
      </c>
      <c r="D46" s="8">
        <f t="shared" si="39"/>
        <v>0.60486111111111085</v>
      </c>
      <c r="E46" s="8">
        <f t="shared" si="40"/>
        <v>0.61527777777777748</v>
      </c>
      <c r="F46" s="8">
        <f t="shared" si="41"/>
        <v>0.62291666666666634</v>
      </c>
      <c r="G46" s="8">
        <f t="shared" si="42"/>
        <v>0.62847222222222188</v>
      </c>
      <c r="H46" s="8">
        <f t="shared" si="43"/>
        <v>0.63333333333333297</v>
      </c>
      <c r="I46" s="8">
        <f t="shared" si="44"/>
        <v>0.63749999999999962</v>
      </c>
      <c r="J46" s="8">
        <f t="shared" si="45"/>
        <v>0.64583333333333293</v>
      </c>
      <c r="K46" s="8">
        <f t="shared" si="46"/>
        <v>0.65624999999999956</v>
      </c>
      <c r="L46" s="8">
        <f t="shared" si="47"/>
        <v>0.66388888888888842</v>
      </c>
      <c r="M46" s="8">
        <f t="shared" si="48"/>
        <v>0.66944444444444395</v>
      </c>
      <c r="N46" s="8">
        <f t="shared" si="49"/>
        <v>0.67361111111111061</v>
      </c>
      <c r="O46" s="8">
        <f t="shared" si="50"/>
        <v>0.67708333333333282</v>
      </c>
      <c r="P46" s="86">
        <v>37.46</v>
      </c>
      <c r="Q46" s="8">
        <f>O46-$C$46</f>
        <v>7.9861111111110827E-2</v>
      </c>
      <c r="R46" s="86">
        <f t="shared" si="1"/>
        <v>19.54434782608703</v>
      </c>
      <c r="S46" s="27"/>
    </row>
    <row r="47" spans="2:19" ht="15" x14ac:dyDescent="0.25">
      <c r="B47" s="230">
        <v>20</v>
      </c>
      <c r="C47" s="8">
        <v>0.61805555555555503</v>
      </c>
      <c r="D47" s="8">
        <f t="shared" si="39"/>
        <v>0.62569444444444389</v>
      </c>
      <c r="E47" s="8">
        <f t="shared" si="40"/>
        <v>0.63611111111111052</v>
      </c>
      <c r="F47" s="8">
        <f t="shared" si="41"/>
        <v>0.64374999999999938</v>
      </c>
      <c r="G47" s="8">
        <f t="shared" si="42"/>
        <v>0.64930555555555491</v>
      </c>
      <c r="H47" s="8">
        <f t="shared" si="43"/>
        <v>0.65416666666666601</v>
      </c>
      <c r="I47" s="8">
        <f t="shared" si="44"/>
        <v>0.65833333333333266</v>
      </c>
      <c r="J47" s="8">
        <f t="shared" si="45"/>
        <v>0.66666666666666596</v>
      </c>
      <c r="K47" s="8">
        <f t="shared" si="46"/>
        <v>0.67708333333333259</v>
      </c>
      <c r="L47" s="8">
        <f t="shared" si="47"/>
        <v>0.68472222222222145</v>
      </c>
      <c r="M47" s="8">
        <f t="shared" si="48"/>
        <v>0.69027777777777699</v>
      </c>
      <c r="N47" s="8">
        <f t="shared" si="49"/>
        <v>0.69444444444444364</v>
      </c>
      <c r="O47" s="8">
        <f t="shared" si="50"/>
        <v>0.69791666666666585</v>
      </c>
      <c r="P47" s="86">
        <v>37.46</v>
      </c>
      <c r="Q47" s="8">
        <f>O47-$C$47</f>
        <v>7.9861111111110827E-2</v>
      </c>
      <c r="R47" s="86">
        <f t="shared" si="1"/>
        <v>19.54434782608703</v>
      </c>
      <c r="S47" s="27"/>
    </row>
    <row r="48" spans="2:19" ht="15" x14ac:dyDescent="0.25">
      <c r="B48" s="231">
        <v>21</v>
      </c>
      <c r="C48" s="8">
        <v>0.63888888888888895</v>
      </c>
      <c r="D48" s="8">
        <f t="shared" si="39"/>
        <v>0.64652777777777781</v>
      </c>
      <c r="E48" s="8">
        <f t="shared" si="40"/>
        <v>0.65694444444444444</v>
      </c>
      <c r="F48" s="8">
        <f t="shared" si="41"/>
        <v>0.6645833333333333</v>
      </c>
      <c r="G48" s="8">
        <f t="shared" si="42"/>
        <v>0.67013888888888884</v>
      </c>
      <c r="H48" s="8">
        <f t="shared" si="43"/>
        <v>0.67499999999999993</v>
      </c>
      <c r="I48" s="8">
        <f t="shared" si="44"/>
        <v>0.67916666666666659</v>
      </c>
      <c r="J48" s="8">
        <f t="shared" si="45"/>
        <v>0.68749999999999989</v>
      </c>
      <c r="K48" s="8">
        <f t="shared" si="46"/>
        <v>0.69791666666666652</v>
      </c>
      <c r="L48" s="8">
        <f t="shared" si="47"/>
        <v>0.70555555555555538</v>
      </c>
      <c r="M48" s="8">
        <f t="shared" si="48"/>
        <v>0.71111111111111092</v>
      </c>
      <c r="N48" s="8">
        <f t="shared" si="49"/>
        <v>0.71527777777777757</v>
      </c>
      <c r="O48" s="8">
        <f t="shared" si="50"/>
        <v>0.71874999999999978</v>
      </c>
      <c r="P48" s="27">
        <v>37.46</v>
      </c>
      <c r="Q48" s="8">
        <f>O48-$C$48</f>
        <v>7.9861111111110827E-2</v>
      </c>
      <c r="R48" s="27">
        <f t="shared" si="1"/>
        <v>19.54434782608703</v>
      </c>
      <c r="S48" s="27"/>
    </row>
    <row r="49" spans="2:19" ht="15" x14ac:dyDescent="0.25">
      <c r="B49" s="230">
        <v>22</v>
      </c>
      <c r="C49" s="8">
        <v>0.65972222222222199</v>
      </c>
      <c r="D49" s="8">
        <f t="shared" si="39"/>
        <v>0.66736111111111085</v>
      </c>
      <c r="E49" s="8">
        <f t="shared" si="40"/>
        <v>0.67777777777777748</v>
      </c>
      <c r="F49" s="8">
        <f t="shared" si="41"/>
        <v>0.68541666666666634</v>
      </c>
      <c r="G49" s="8">
        <f t="shared" si="42"/>
        <v>0.69097222222222188</v>
      </c>
      <c r="H49" s="8">
        <f t="shared" si="43"/>
        <v>0.69583333333333297</v>
      </c>
      <c r="I49" s="8">
        <f t="shared" si="44"/>
        <v>0.69999999999999962</v>
      </c>
      <c r="J49" s="8">
        <f t="shared" si="45"/>
        <v>0.70833333333333293</v>
      </c>
      <c r="K49" s="8">
        <f t="shared" si="46"/>
        <v>0.71874999999999956</v>
      </c>
      <c r="L49" s="8">
        <f t="shared" si="47"/>
        <v>0.72638888888888842</v>
      </c>
      <c r="M49" s="8">
        <f t="shared" si="48"/>
        <v>0.73194444444444395</v>
      </c>
      <c r="N49" s="8">
        <f t="shared" si="49"/>
        <v>0.73611111111111061</v>
      </c>
      <c r="O49" s="8">
        <f t="shared" si="50"/>
        <v>0.73958333333333282</v>
      </c>
      <c r="P49" s="27">
        <v>37.46</v>
      </c>
      <c r="Q49" s="8">
        <f>O49-$C$49</f>
        <v>7.9861111111110827E-2</v>
      </c>
      <c r="R49" s="27">
        <f t="shared" si="1"/>
        <v>19.54434782608703</v>
      </c>
      <c r="S49" s="27"/>
    </row>
    <row r="50" spans="2:19" ht="15" x14ac:dyDescent="0.25">
      <c r="B50" s="230">
        <v>23</v>
      </c>
      <c r="C50" s="8">
        <v>0.68055555555555602</v>
      </c>
      <c r="D50" s="8">
        <f t="shared" si="39"/>
        <v>0.68819444444444489</v>
      </c>
      <c r="E50" s="8">
        <f t="shared" si="40"/>
        <v>0.69861111111111152</v>
      </c>
      <c r="F50" s="8">
        <f t="shared" si="41"/>
        <v>0.70625000000000038</v>
      </c>
      <c r="G50" s="8">
        <f t="shared" si="42"/>
        <v>0.71180555555555591</v>
      </c>
      <c r="H50" s="8">
        <f t="shared" si="43"/>
        <v>0.71666666666666701</v>
      </c>
      <c r="I50" s="8">
        <f t="shared" si="44"/>
        <v>0.72083333333333366</v>
      </c>
      <c r="J50" s="8">
        <f t="shared" si="45"/>
        <v>0.72916666666666696</v>
      </c>
      <c r="K50" s="8">
        <f t="shared" si="46"/>
        <v>0.73958333333333359</v>
      </c>
      <c r="L50" s="8">
        <f t="shared" si="47"/>
        <v>0.74722222222222245</v>
      </c>
      <c r="M50" s="8">
        <f t="shared" si="48"/>
        <v>0.75277777777777799</v>
      </c>
      <c r="N50" s="8">
        <f t="shared" si="49"/>
        <v>0.75694444444444464</v>
      </c>
      <c r="O50" s="8">
        <f t="shared" si="50"/>
        <v>0.76041666666666685</v>
      </c>
      <c r="P50" s="27">
        <v>37.46</v>
      </c>
      <c r="Q50" s="8">
        <f>O50-$C$50</f>
        <v>7.9861111111110827E-2</v>
      </c>
      <c r="R50" s="27">
        <f t="shared" si="1"/>
        <v>19.54434782608703</v>
      </c>
      <c r="S50" s="27"/>
    </row>
    <row r="51" spans="2:19" ht="15" x14ac:dyDescent="0.25">
      <c r="B51" s="230">
        <v>24</v>
      </c>
      <c r="C51" s="8">
        <v>0.70138888888888895</v>
      </c>
      <c r="D51" s="8">
        <f t="shared" si="39"/>
        <v>0.70902777777777781</v>
      </c>
      <c r="E51" s="8">
        <f t="shared" si="40"/>
        <v>0.71944444444444444</v>
      </c>
      <c r="F51" s="8">
        <f t="shared" si="41"/>
        <v>0.7270833333333333</v>
      </c>
      <c r="G51" s="8">
        <f t="shared" si="42"/>
        <v>0.73263888888888884</v>
      </c>
      <c r="H51" s="8">
        <f t="shared" si="43"/>
        <v>0.73749999999999993</v>
      </c>
      <c r="I51" s="8">
        <f t="shared" si="44"/>
        <v>0.74166666666666659</v>
      </c>
      <c r="J51" s="8">
        <f t="shared" si="45"/>
        <v>0.74999999999999989</v>
      </c>
      <c r="K51" s="8">
        <f t="shared" si="46"/>
        <v>0.76041666666666652</v>
      </c>
      <c r="L51" s="8">
        <f t="shared" si="47"/>
        <v>0.76805555555555538</v>
      </c>
      <c r="M51" s="8">
        <f t="shared" si="48"/>
        <v>0.77361111111111092</v>
      </c>
      <c r="N51" s="8">
        <f t="shared" si="49"/>
        <v>0.77777777777777757</v>
      </c>
      <c r="O51" s="8">
        <f t="shared" si="50"/>
        <v>0.78124999999999978</v>
      </c>
      <c r="P51" s="27">
        <v>37.46</v>
      </c>
      <c r="Q51" s="8">
        <f>O51-$C$51</f>
        <v>7.9861111111110827E-2</v>
      </c>
      <c r="R51" s="27">
        <f t="shared" si="1"/>
        <v>19.54434782608703</v>
      </c>
      <c r="S51" s="27"/>
    </row>
    <row r="52" spans="2:19" ht="15" x14ac:dyDescent="0.25">
      <c r="B52" s="230">
        <v>25</v>
      </c>
      <c r="C52" s="8">
        <v>0.72222222222222199</v>
      </c>
      <c r="D52" s="8">
        <f t="shared" si="39"/>
        <v>0.72986111111111085</v>
      </c>
      <c r="E52" s="8">
        <f t="shared" si="40"/>
        <v>0.74027777777777748</v>
      </c>
      <c r="F52" s="8">
        <f t="shared" si="41"/>
        <v>0.74791666666666634</v>
      </c>
      <c r="G52" s="8">
        <f t="shared" si="42"/>
        <v>0.75347222222222188</v>
      </c>
      <c r="H52" s="8">
        <f t="shared" si="43"/>
        <v>0.75833333333333297</v>
      </c>
      <c r="I52" s="8">
        <f t="shared" si="44"/>
        <v>0.76249999999999962</v>
      </c>
      <c r="J52" s="8">
        <f t="shared" si="45"/>
        <v>0.77083333333333293</v>
      </c>
      <c r="K52" s="8">
        <f t="shared" si="46"/>
        <v>0.78124999999999956</v>
      </c>
      <c r="L52" s="8">
        <f t="shared" si="47"/>
        <v>0.78888888888888842</v>
      </c>
      <c r="M52" s="8">
        <f t="shared" si="48"/>
        <v>0.79444444444444395</v>
      </c>
      <c r="N52" s="8">
        <f t="shared" si="49"/>
        <v>0.79861111111111061</v>
      </c>
      <c r="O52" s="8">
        <f t="shared" si="50"/>
        <v>0.80208333333333282</v>
      </c>
      <c r="P52" s="27">
        <v>37.46</v>
      </c>
      <c r="Q52" s="8">
        <f>O52-$C$52</f>
        <v>7.9861111111110827E-2</v>
      </c>
      <c r="R52" s="27">
        <f t="shared" si="1"/>
        <v>19.54434782608703</v>
      </c>
      <c r="S52" s="27"/>
    </row>
    <row r="53" spans="2:19" ht="15" x14ac:dyDescent="0.25">
      <c r="B53" s="230">
        <v>26</v>
      </c>
      <c r="C53" s="8">
        <v>0.74305555555555602</v>
      </c>
      <c r="D53" s="8">
        <f t="shared" si="39"/>
        <v>0.75069444444444489</v>
      </c>
      <c r="E53" s="8">
        <f t="shared" si="40"/>
        <v>0.76111111111111152</v>
      </c>
      <c r="F53" s="8">
        <f t="shared" si="41"/>
        <v>0.76875000000000038</v>
      </c>
      <c r="G53" s="8">
        <f t="shared" si="42"/>
        <v>0.77430555555555591</v>
      </c>
      <c r="H53" s="8">
        <f t="shared" si="43"/>
        <v>0.77916666666666701</v>
      </c>
      <c r="I53" s="8">
        <f t="shared" si="44"/>
        <v>0.78333333333333366</v>
      </c>
      <c r="J53" s="8">
        <f t="shared" si="45"/>
        <v>0.79166666666666696</v>
      </c>
      <c r="K53" s="8">
        <f t="shared" si="46"/>
        <v>0.80208333333333359</v>
      </c>
      <c r="L53" s="8">
        <f t="shared" si="47"/>
        <v>0.80972222222222245</v>
      </c>
      <c r="M53" s="8">
        <f t="shared" si="48"/>
        <v>0.81527777777777799</v>
      </c>
      <c r="N53" s="8">
        <f t="shared" si="49"/>
        <v>0.81944444444444464</v>
      </c>
      <c r="O53" s="8">
        <f t="shared" si="50"/>
        <v>0.82291666666666685</v>
      </c>
      <c r="P53" s="27">
        <v>37.46</v>
      </c>
      <c r="Q53" s="8">
        <f>O53-$C$53</f>
        <v>7.9861111111110827E-2</v>
      </c>
      <c r="R53" s="27">
        <f t="shared" si="1"/>
        <v>19.54434782608703</v>
      </c>
      <c r="S53" s="27"/>
    </row>
    <row r="54" spans="2:19" ht="15" x14ac:dyDescent="0.25">
      <c r="B54" s="230">
        <v>27</v>
      </c>
      <c r="C54" s="8">
        <v>0.76388888888888895</v>
      </c>
      <c r="D54" s="8">
        <f t="shared" si="39"/>
        <v>0.77152777777777781</v>
      </c>
      <c r="E54" s="8">
        <f t="shared" si="40"/>
        <v>0.78194444444444444</v>
      </c>
      <c r="F54" s="8">
        <f t="shared" si="41"/>
        <v>0.7895833333333333</v>
      </c>
      <c r="G54" s="8">
        <f t="shared" si="42"/>
        <v>0.79513888888888884</v>
      </c>
      <c r="H54" s="8">
        <f t="shared" si="43"/>
        <v>0.79999999999999993</v>
      </c>
      <c r="I54" s="8">
        <f t="shared" si="44"/>
        <v>0.80416666666666659</v>
      </c>
      <c r="J54" s="8">
        <f t="shared" si="45"/>
        <v>0.81249999999999989</v>
      </c>
      <c r="K54" s="8">
        <f t="shared" si="46"/>
        <v>0.82291666666666652</v>
      </c>
      <c r="L54" s="8">
        <f t="shared" si="47"/>
        <v>0.83055555555555538</v>
      </c>
      <c r="M54" s="8">
        <f t="shared" si="48"/>
        <v>0.83611111111111092</v>
      </c>
      <c r="N54" s="8">
        <f t="shared" si="49"/>
        <v>0.84027777777777757</v>
      </c>
      <c r="O54" s="8">
        <f t="shared" si="50"/>
        <v>0.84374999999999978</v>
      </c>
      <c r="P54" s="27">
        <v>37.46</v>
      </c>
      <c r="Q54" s="8">
        <f>O54-$C$54</f>
        <v>7.9861111111110827E-2</v>
      </c>
      <c r="R54" s="27">
        <f t="shared" si="1"/>
        <v>19.54434782608703</v>
      </c>
      <c r="S54" s="27"/>
    </row>
    <row r="55" spans="2:19" ht="15" x14ac:dyDescent="0.25">
      <c r="B55" s="230">
        <v>28</v>
      </c>
      <c r="C55" s="8">
        <v>0.78472222222222199</v>
      </c>
      <c r="D55" s="8">
        <f t="shared" si="39"/>
        <v>0.79236111111111085</v>
      </c>
      <c r="E55" s="8">
        <f t="shared" si="40"/>
        <v>0.80277777777777748</v>
      </c>
      <c r="F55" s="8">
        <f t="shared" si="41"/>
        <v>0.81041666666666634</v>
      </c>
      <c r="G55" s="8">
        <f t="shared" si="42"/>
        <v>0.81597222222222188</v>
      </c>
      <c r="H55" s="8">
        <f t="shared" si="43"/>
        <v>0.82083333333333297</v>
      </c>
      <c r="I55" s="8">
        <f t="shared" si="44"/>
        <v>0.82499999999999962</v>
      </c>
      <c r="J55" s="8">
        <f t="shared" si="45"/>
        <v>0.83333333333333293</v>
      </c>
      <c r="K55" s="8">
        <f t="shared" si="46"/>
        <v>0.84374999999999956</v>
      </c>
      <c r="L55" s="8">
        <f t="shared" si="47"/>
        <v>0.85138888888888842</v>
      </c>
      <c r="M55" s="8">
        <f t="shared" si="48"/>
        <v>0.85694444444444395</v>
      </c>
      <c r="N55" s="8">
        <f t="shared" si="49"/>
        <v>0.86111111111111061</v>
      </c>
      <c r="O55" s="8">
        <f t="shared" si="50"/>
        <v>0.86458333333333282</v>
      </c>
      <c r="P55" s="27">
        <v>37.46</v>
      </c>
      <c r="Q55" s="8">
        <f>O55-$C$55</f>
        <v>7.9861111111110827E-2</v>
      </c>
      <c r="R55" s="27">
        <f t="shared" si="1"/>
        <v>19.54434782608703</v>
      </c>
      <c r="S55" s="27"/>
    </row>
    <row r="56" spans="2:19" ht="15" x14ac:dyDescent="0.25">
      <c r="B56" s="230">
        <v>29</v>
      </c>
      <c r="C56" s="8">
        <v>0.80555555555555602</v>
      </c>
      <c r="D56" s="8">
        <f t="shared" si="39"/>
        <v>0.81319444444444489</v>
      </c>
      <c r="E56" s="8">
        <f t="shared" si="40"/>
        <v>0.82361111111111152</v>
      </c>
      <c r="F56" s="8">
        <f t="shared" si="41"/>
        <v>0.83125000000000038</v>
      </c>
      <c r="G56" s="8">
        <f t="shared" si="42"/>
        <v>0.83680555555555591</v>
      </c>
      <c r="H56" s="8">
        <f t="shared" si="43"/>
        <v>0.84166666666666701</v>
      </c>
      <c r="I56" s="8">
        <f t="shared" si="44"/>
        <v>0.84583333333333366</v>
      </c>
      <c r="J56" s="8">
        <f t="shared" si="45"/>
        <v>0.85416666666666696</v>
      </c>
      <c r="K56" s="8">
        <f t="shared" si="46"/>
        <v>0.86458333333333359</v>
      </c>
      <c r="L56" s="8">
        <f t="shared" si="47"/>
        <v>0.87222222222222245</v>
      </c>
      <c r="M56" s="8">
        <f t="shared" si="48"/>
        <v>0.87777777777777799</v>
      </c>
      <c r="N56" s="8">
        <f t="shared" si="49"/>
        <v>0.88194444444444464</v>
      </c>
      <c r="O56" s="8">
        <f t="shared" si="50"/>
        <v>0.88541666666666685</v>
      </c>
      <c r="P56" s="27">
        <v>37.46</v>
      </c>
      <c r="Q56" s="8">
        <f>O56-$C$56</f>
        <v>7.9861111111110827E-2</v>
      </c>
      <c r="R56" s="27">
        <f t="shared" si="1"/>
        <v>19.54434782608703</v>
      </c>
      <c r="S56" s="27"/>
    </row>
    <row r="57" spans="2:19" ht="15" x14ac:dyDescent="0.25">
      <c r="B57" s="230">
        <v>30</v>
      </c>
      <c r="C57" s="8">
        <v>0.82638888888888895</v>
      </c>
      <c r="D57" s="8">
        <f t="shared" si="39"/>
        <v>0.83402777777777781</v>
      </c>
      <c r="E57" s="8">
        <f t="shared" si="40"/>
        <v>0.84444444444444444</v>
      </c>
      <c r="F57" s="8">
        <f t="shared" si="41"/>
        <v>0.8520833333333333</v>
      </c>
      <c r="G57" s="8">
        <f t="shared" si="42"/>
        <v>0.85763888888888884</v>
      </c>
      <c r="H57" s="8">
        <f t="shared" si="43"/>
        <v>0.86249999999999993</v>
      </c>
      <c r="I57" s="8">
        <f t="shared" si="44"/>
        <v>0.86666666666666659</v>
      </c>
      <c r="J57" s="8">
        <f t="shared" si="45"/>
        <v>0.87499999999999989</v>
      </c>
      <c r="K57" s="8">
        <f t="shared" si="46"/>
        <v>0.88541666666666652</v>
      </c>
      <c r="L57" s="8">
        <f t="shared" si="47"/>
        <v>0.89305555555555538</v>
      </c>
      <c r="M57" s="8">
        <f t="shared" si="48"/>
        <v>0.89861111111111092</v>
      </c>
      <c r="N57" s="8">
        <f t="shared" si="49"/>
        <v>0.90277777777777757</v>
      </c>
      <c r="O57" s="8">
        <f t="shared" si="50"/>
        <v>0.90624999999999978</v>
      </c>
      <c r="P57" s="27">
        <v>37.46</v>
      </c>
      <c r="Q57" s="8">
        <f>O57-$C$57</f>
        <v>7.9861111111110827E-2</v>
      </c>
      <c r="R57" s="27">
        <f t="shared" si="1"/>
        <v>19.54434782608703</v>
      </c>
      <c r="S57" s="27"/>
    </row>
    <row r="58" spans="2:19" ht="15" x14ac:dyDescent="0.25">
      <c r="B58" s="230">
        <v>31</v>
      </c>
      <c r="C58" s="241">
        <v>0.88888888888888884</v>
      </c>
      <c r="D58" s="8">
        <f>C58+$D$26</f>
        <v>0.8965277777777777</v>
      </c>
      <c r="E58" s="8">
        <f>D58+$E$26</f>
        <v>0.90694444444444433</v>
      </c>
      <c r="F58" s="8">
        <f>E58+$F$26</f>
        <v>0.91458333333333319</v>
      </c>
      <c r="G58" s="8">
        <f>F58+$G$26</f>
        <v>0.92013888888888873</v>
      </c>
      <c r="H58" s="8">
        <f>G58+$H$26</f>
        <v>0.92499999999999982</v>
      </c>
      <c r="I58" s="8">
        <f>H58+$I$26</f>
        <v>0.92916666666666647</v>
      </c>
      <c r="J58" s="8">
        <f>I58+$J$26</f>
        <v>0.93749999999999978</v>
      </c>
      <c r="K58" s="8">
        <f>J58+$K$26</f>
        <v>0.94791666666666641</v>
      </c>
      <c r="L58" s="8">
        <f>K58+$L$26</f>
        <v>0.95555555555555527</v>
      </c>
      <c r="M58" s="8">
        <f>L58+$M$26</f>
        <v>0.96111111111111081</v>
      </c>
      <c r="N58" s="8">
        <f>M58+$N$26</f>
        <v>0.96527777777777746</v>
      </c>
      <c r="O58" s="8">
        <f>N58+$O$26</f>
        <v>0.96874999999999967</v>
      </c>
      <c r="P58" s="27">
        <v>37.46</v>
      </c>
      <c r="Q58" s="8">
        <v>7.6388888888888895E-2</v>
      </c>
      <c r="R58" s="27">
        <f t="shared" si="1"/>
        <v>20.43272727272727</v>
      </c>
      <c r="S58" s="27"/>
    </row>
    <row r="59" spans="2:19" ht="15" x14ac:dyDescent="0.25">
      <c r="B59" s="230">
        <v>32</v>
      </c>
      <c r="C59" s="241">
        <v>0.98611111111111116</v>
      </c>
      <c r="D59" s="8">
        <f>C59+$D$26</f>
        <v>0.99375000000000002</v>
      </c>
      <c r="E59" s="8">
        <f>D59+$E$26</f>
        <v>1.0041666666666667</v>
      </c>
      <c r="F59" s="8">
        <f>E59+$F$26</f>
        <v>1.0118055555555556</v>
      </c>
      <c r="G59" s="8">
        <f>F59+$G$26</f>
        <v>1.0173611111111112</v>
      </c>
      <c r="H59" s="8">
        <f>G59+$H$26</f>
        <v>1.0222222222222224</v>
      </c>
      <c r="I59" s="8">
        <f>H59+$I$26</f>
        <v>1.026388888888889</v>
      </c>
      <c r="J59" s="8">
        <f>I59+$J$26</f>
        <v>1.0347222222222223</v>
      </c>
      <c r="K59" s="8">
        <f>J59+$K$26</f>
        <v>1.0451388888888891</v>
      </c>
      <c r="L59" s="8">
        <f>K59+$L$26</f>
        <v>1.052777777777778</v>
      </c>
      <c r="M59" s="8">
        <f>L59+$M$26</f>
        <v>1.0583333333333336</v>
      </c>
      <c r="N59" s="8">
        <f>M59+$N$26</f>
        <v>1.0625000000000002</v>
      </c>
      <c r="O59" s="8">
        <f>N59+$O$26</f>
        <v>1.0659722222222225</v>
      </c>
      <c r="P59" s="27">
        <v>37.46</v>
      </c>
      <c r="Q59" s="8">
        <v>7.6388888888888895E-2</v>
      </c>
      <c r="R59" s="27">
        <f t="shared" si="1"/>
        <v>20.43272727272727</v>
      </c>
      <c r="S59" s="27"/>
    </row>
    <row r="60" spans="2:19" x14ac:dyDescent="0.2">
      <c r="B60" s="187"/>
      <c r="C60" s="37"/>
      <c r="D60" s="37"/>
      <c r="E60" s="37"/>
      <c r="F60" s="37"/>
      <c r="G60" s="37"/>
      <c r="H60" s="37"/>
      <c r="I60" s="37"/>
      <c r="J60" s="37"/>
      <c r="K60" s="37"/>
      <c r="L60" s="37"/>
      <c r="M60" s="37"/>
      <c r="N60" s="37"/>
      <c r="O60" s="37"/>
      <c r="P60" s="37"/>
      <c r="Q60" s="37"/>
      <c r="R60" s="36"/>
      <c r="S60" s="204"/>
    </row>
    <row r="61" spans="2:19" x14ac:dyDescent="0.2">
      <c r="B61" s="187"/>
      <c r="C61" s="37"/>
      <c r="D61" s="37"/>
      <c r="E61" s="37"/>
      <c r="F61" s="37"/>
      <c r="G61" s="37"/>
      <c r="H61" s="37"/>
      <c r="I61" s="37"/>
      <c r="J61" s="37"/>
      <c r="K61" s="37"/>
      <c r="L61" s="37"/>
      <c r="M61" s="37"/>
      <c r="N61" s="37"/>
      <c r="O61" s="37"/>
      <c r="P61" s="37"/>
      <c r="Q61" s="37"/>
      <c r="R61" s="36"/>
      <c r="S61" s="204"/>
    </row>
    <row r="62" spans="2:19" x14ac:dyDescent="0.2">
      <c r="B62" s="187"/>
      <c r="C62" s="37"/>
      <c r="D62" s="37"/>
      <c r="E62" s="37"/>
      <c r="F62" s="37"/>
      <c r="G62" s="37"/>
      <c r="H62" s="37"/>
      <c r="I62" s="37"/>
      <c r="J62" s="37"/>
      <c r="K62" s="37"/>
      <c r="L62" s="37"/>
      <c r="M62" s="37"/>
      <c r="N62" s="37"/>
      <c r="O62" s="37"/>
      <c r="P62" s="37"/>
      <c r="Q62" s="37"/>
      <c r="R62" s="36"/>
      <c r="S62" s="204"/>
    </row>
    <row r="63" spans="2:19" x14ac:dyDescent="0.2">
      <c r="B63" s="187"/>
      <c r="C63" s="37"/>
      <c r="D63" s="37"/>
      <c r="E63" s="37"/>
      <c r="F63" s="37"/>
      <c r="G63" s="37"/>
      <c r="H63" s="37"/>
      <c r="I63" s="37"/>
      <c r="J63" s="37"/>
      <c r="K63" s="37"/>
      <c r="L63" s="37"/>
      <c r="M63" s="37"/>
      <c r="N63" s="37"/>
      <c r="O63" s="37"/>
      <c r="P63" s="37"/>
      <c r="Q63" s="37"/>
      <c r="R63" s="36"/>
      <c r="S63" s="204"/>
    </row>
    <row r="64" spans="2:19" x14ac:dyDescent="0.2">
      <c r="B64" s="187"/>
      <c r="C64" s="37"/>
      <c r="D64" s="37"/>
      <c r="E64" s="37"/>
      <c r="F64" s="37"/>
      <c r="G64" s="37"/>
      <c r="H64" s="37"/>
      <c r="I64" s="37"/>
      <c r="J64" s="37"/>
      <c r="K64" s="37"/>
      <c r="L64" s="37"/>
      <c r="M64" s="37"/>
      <c r="N64" s="37"/>
      <c r="O64" s="37"/>
      <c r="P64" s="37"/>
      <c r="Q64" s="37"/>
      <c r="R64" s="36"/>
      <c r="S64" s="204"/>
    </row>
    <row r="65" spans="2:19" x14ac:dyDescent="0.2">
      <c r="B65" s="187"/>
      <c r="C65" s="37" t="s">
        <v>3</v>
      </c>
      <c r="D65" s="37"/>
      <c r="E65" s="37">
        <v>30</v>
      </c>
      <c r="F65" s="37"/>
      <c r="G65" s="37"/>
      <c r="H65" s="37"/>
      <c r="I65" s="37"/>
      <c r="J65" s="37"/>
      <c r="K65" s="37"/>
      <c r="L65" s="37"/>
      <c r="M65" s="37"/>
      <c r="N65" s="37"/>
      <c r="O65" s="37"/>
      <c r="P65" s="37"/>
      <c r="Q65" s="37"/>
      <c r="R65" s="36"/>
      <c r="S65" s="204"/>
    </row>
    <row r="66" spans="2:19" x14ac:dyDescent="0.2">
      <c r="B66" s="187"/>
      <c r="C66" s="37" t="s">
        <v>2</v>
      </c>
      <c r="D66" s="37"/>
      <c r="E66" s="37">
        <v>2</v>
      </c>
      <c r="F66" s="37"/>
      <c r="G66" s="37"/>
      <c r="H66" s="37"/>
      <c r="I66" s="37"/>
      <c r="J66" s="37"/>
      <c r="K66" s="37"/>
      <c r="L66" s="37"/>
      <c r="M66" s="37"/>
      <c r="N66" s="37"/>
      <c r="O66" s="37"/>
      <c r="P66" s="37"/>
      <c r="Q66" s="37"/>
      <c r="R66" s="36"/>
      <c r="S66" s="204"/>
    </row>
    <row r="67" spans="2:19" x14ac:dyDescent="0.2">
      <c r="B67" s="187"/>
      <c r="C67" s="37" t="s">
        <v>1</v>
      </c>
      <c r="D67" s="37"/>
      <c r="E67" s="37">
        <f>E65+E66</f>
        <v>32</v>
      </c>
      <c r="F67" s="37"/>
      <c r="G67" s="37"/>
      <c r="H67" s="37"/>
      <c r="I67" s="37"/>
      <c r="J67" s="37"/>
      <c r="K67" s="37"/>
      <c r="L67" s="37"/>
      <c r="M67" s="37"/>
      <c r="N67" s="37"/>
      <c r="O67" s="37"/>
      <c r="P67" s="37"/>
      <c r="Q67" s="37"/>
      <c r="R67" s="36"/>
      <c r="S67" s="204"/>
    </row>
    <row r="68" spans="2:19" ht="15" thickBot="1" x14ac:dyDescent="0.25">
      <c r="B68" s="217"/>
      <c r="C68" s="211" t="s">
        <v>0</v>
      </c>
      <c r="D68" s="211"/>
      <c r="E68" s="212">
        <v>36.049999999999997</v>
      </c>
      <c r="F68" s="211"/>
      <c r="G68" s="211"/>
      <c r="H68" s="211"/>
      <c r="I68" s="211"/>
      <c r="J68" s="211"/>
      <c r="K68" s="211"/>
      <c r="L68" s="211"/>
      <c r="M68" s="211"/>
      <c r="N68" s="211"/>
      <c r="O68" s="211"/>
      <c r="P68" s="211"/>
      <c r="Q68" s="211"/>
      <c r="R68" s="232"/>
      <c r="S68" s="218"/>
    </row>
    <row r="69" spans="2:19" x14ac:dyDescent="0.2">
      <c r="M69" s="37"/>
      <c r="N69" s="37"/>
    </row>
  </sheetData>
  <mergeCells count="9">
    <mergeCell ref="B25:S25"/>
    <mergeCell ref="S21:S24"/>
    <mergeCell ref="B22:C22"/>
    <mergeCell ref="P23:P24"/>
    <mergeCell ref="B21:C21"/>
    <mergeCell ref="P21:P22"/>
    <mergeCell ref="Q21:Q24"/>
    <mergeCell ref="R21:R24"/>
    <mergeCell ref="D21:N21"/>
  </mergeCells>
  <pageMargins left="0.98425196850393704" right="0.39370078740157483" top="0.39370078740157483" bottom="0.59055118110236227" header="0.31496062992125984" footer="0.31496062992125984"/>
  <pageSetup paperSize="9" scale="6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pageSetUpPr fitToPage="1"/>
  </sheetPr>
  <dimension ref="B2:P30"/>
  <sheetViews>
    <sheetView topLeftCell="A10" zoomScale="85" zoomScaleNormal="85" workbookViewId="0">
      <selection activeCell="O13" sqref="O13"/>
    </sheetView>
  </sheetViews>
  <sheetFormatPr baseColWidth="10" defaultColWidth="11.42578125" defaultRowHeight="15" x14ac:dyDescent="0.25"/>
  <cols>
    <col min="1" max="16384" width="11.42578125" style="70"/>
  </cols>
  <sheetData>
    <row r="2" spans="2:16" x14ac:dyDescent="0.25">
      <c r="B2" s="43" t="s">
        <v>27</v>
      </c>
      <c r="C2" s="42"/>
      <c r="D2" s="42"/>
      <c r="E2" s="42"/>
      <c r="F2" s="42"/>
      <c r="G2" s="42"/>
      <c r="H2" s="41"/>
      <c r="I2" s="41"/>
      <c r="J2" s="41"/>
      <c r="K2" s="41"/>
      <c r="L2" s="41"/>
      <c r="M2" s="41"/>
      <c r="N2" s="41"/>
      <c r="O2" s="41"/>
      <c r="P2" s="40"/>
    </row>
    <row r="3" spans="2:16" x14ac:dyDescent="0.25">
      <c r="B3" s="38" t="s">
        <v>26</v>
      </c>
      <c r="C3" s="37"/>
      <c r="D3" s="37"/>
      <c r="E3" s="37"/>
      <c r="F3" s="37"/>
      <c r="G3" s="37"/>
      <c r="H3" s="37"/>
      <c r="I3" s="37"/>
      <c r="J3" s="37"/>
      <c r="K3" s="37"/>
      <c r="L3" s="37"/>
      <c r="M3" s="37"/>
      <c r="N3" s="37"/>
      <c r="O3" s="37"/>
      <c r="P3" s="36"/>
    </row>
    <row r="4" spans="2:16" x14ac:dyDescent="0.25">
      <c r="B4" s="38"/>
      <c r="C4" s="37"/>
      <c r="D4" s="37"/>
      <c r="E4" s="37"/>
      <c r="F4" s="37"/>
      <c r="G4" s="37"/>
      <c r="H4" s="37"/>
      <c r="I4" s="37"/>
      <c r="J4" s="37"/>
      <c r="K4" s="37"/>
      <c r="L4" s="37"/>
      <c r="M4" s="37"/>
      <c r="N4" s="37"/>
      <c r="O4" s="37"/>
      <c r="P4" s="36"/>
    </row>
    <row r="5" spans="2:16" x14ac:dyDescent="0.25">
      <c r="B5" s="38" t="s">
        <v>201</v>
      </c>
      <c r="C5" s="37"/>
      <c r="D5" s="37"/>
      <c r="E5" s="37"/>
      <c r="F5" s="37"/>
      <c r="G5" s="37"/>
      <c r="H5" s="37"/>
      <c r="I5" s="37"/>
      <c r="J5" s="37"/>
      <c r="K5" s="37"/>
      <c r="L5" s="37"/>
      <c r="M5" s="37"/>
      <c r="N5" s="37"/>
      <c r="O5" s="37"/>
      <c r="P5" s="36"/>
    </row>
    <row r="6" spans="2:16" x14ac:dyDescent="0.25">
      <c r="B6" s="38" t="s">
        <v>136</v>
      </c>
      <c r="C6" s="37"/>
      <c r="D6" s="37"/>
      <c r="E6" s="37"/>
      <c r="F6" s="37"/>
      <c r="G6" s="37"/>
      <c r="H6" s="37"/>
      <c r="I6" s="37"/>
      <c r="J6" s="37"/>
      <c r="K6" s="37"/>
      <c r="L6" s="37"/>
      <c r="M6" s="37"/>
      <c r="N6" s="37"/>
      <c r="O6" s="37"/>
      <c r="P6" s="36"/>
    </row>
    <row r="7" spans="2:16" x14ac:dyDescent="0.25">
      <c r="B7" s="38" t="s">
        <v>25</v>
      </c>
      <c r="C7" s="37"/>
      <c r="D7" s="37"/>
      <c r="E7" s="37"/>
      <c r="F7" s="37"/>
      <c r="G7" s="37"/>
      <c r="H7" s="37"/>
      <c r="I7" s="37"/>
      <c r="J7" s="37"/>
      <c r="K7" s="37"/>
      <c r="L7" s="37"/>
      <c r="M7" s="37"/>
      <c r="N7" s="37"/>
      <c r="O7" s="37"/>
      <c r="P7" s="36"/>
    </row>
    <row r="8" spans="2:16" x14ac:dyDescent="0.25">
      <c r="B8" s="38" t="s">
        <v>135</v>
      </c>
      <c r="C8" s="37"/>
      <c r="D8" s="37"/>
      <c r="E8" s="37"/>
      <c r="F8" s="37"/>
      <c r="G8" s="37"/>
      <c r="H8" s="37"/>
      <c r="I8" s="37"/>
      <c r="J8" s="37"/>
      <c r="K8" s="37"/>
      <c r="L8" s="37"/>
      <c r="M8" s="37"/>
      <c r="N8" s="37"/>
      <c r="O8" s="37"/>
      <c r="P8" s="36"/>
    </row>
    <row r="9" spans="2:16" x14ac:dyDescent="0.25">
      <c r="B9" s="38" t="s">
        <v>134</v>
      </c>
      <c r="C9" s="37"/>
      <c r="D9" s="37"/>
      <c r="E9" s="37"/>
      <c r="F9" s="37"/>
      <c r="G9" s="37"/>
      <c r="H9" s="37"/>
      <c r="I9" s="37"/>
      <c r="J9" s="37"/>
      <c r="K9" s="37"/>
      <c r="L9" s="37"/>
      <c r="M9" s="37"/>
      <c r="N9" s="37"/>
      <c r="O9" s="37"/>
      <c r="P9" s="36"/>
    </row>
    <row r="10" spans="2:16" x14ac:dyDescent="0.25">
      <c r="B10" s="38" t="s">
        <v>22</v>
      </c>
      <c r="C10" s="37"/>
      <c r="D10" s="37"/>
      <c r="E10" s="37"/>
      <c r="F10" s="37"/>
      <c r="G10" s="37"/>
      <c r="H10" s="37"/>
      <c r="I10" s="37"/>
      <c r="J10" s="37"/>
      <c r="K10" s="37"/>
      <c r="L10" s="37"/>
      <c r="M10" s="37"/>
      <c r="N10" s="37"/>
      <c r="O10" s="37"/>
      <c r="P10" s="36"/>
    </row>
    <row r="11" spans="2:16" x14ac:dyDescent="0.25">
      <c r="B11" s="38"/>
      <c r="C11" s="37"/>
      <c r="D11" s="37"/>
      <c r="E11" s="37"/>
      <c r="F11" s="37"/>
      <c r="G11" s="37"/>
      <c r="H11" s="37"/>
      <c r="I11" s="37"/>
      <c r="J11" s="37"/>
      <c r="K11" s="37"/>
      <c r="L11" s="37"/>
      <c r="M11" s="37"/>
      <c r="N11" s="37"/>
      <c r="O11" s="37"/>
      <c r="P11" s="36"/>
    </row>
    <row r="12" spans="2:16" x14ac:dyDescent="0.25">
      <c r="B12" s="38"/>
      <c r="C12" s="37"/>
      <c r="D12" s="37"/>
      <c r="E12" s="37"/>
      <c r="F12" s="37"/>
      <c r="G12" s="37"/>
      <c r="H12" s="37"/>
      <c r="I12" s="37"/>
      <c r="J12" s="37"/>
      <c r="K12" s="37"/>
      <c r="L12" s="37"/>
      <c r="M12" s="37"/>
      <c r="N12" s="37"/>
      <c r="O12" s="37"/>
      <c r="P12" s="36"/>
    </row>
    <row r="13" spans="2:16" x14ac:dyDescent="0.25">
      <c r="B13" s="38"/>
      <c r="C13" s="37"/>
      <c r="D13" s="37"/>
      <c r="E13" s="37"/>
      <c r="F13" s="37"/>
      <c r="G13" s="37"/>
      <c r="H13" s="37"/>
      <c r="I13" s="37"/>
      <c r="J13" s="37"/>
      <c r="K13" s="37"/>
      <c r="L13" s="37"/>
      <c r="M13" s="37"/>
      <c r="N13" s="37"/>
      <c r="O13" s="37"/>
      <c r="P13" s="36"/>
    </row>
    <row r="14" spans="2:16" x14ac:dyDescent="0.25">
      <c r="B14" s="38"/>
      <c r="C14" s="37"/>
      <c r="D14" s="37"/>
      <c r="E14" s="37"/>
      <c r="F14" s="37"/>
      <c r="G14" s="37"/>
      <c r="H14" s="37"/>
      <c r="I14" s="37"/>
      <c r="J14" s="37"/>
      <c r="K14" s="37"/>
      <c r="L14" s="37"/>
      <c r="M14" s="37"/>
      <c r="N14" s="37"/>
      <c r="O14" s="37"/>
      <c r="P14" s="36"/>
    </row>
    <row r="15" spans="2:16" x14ac:dyDescent="0.25">
      <c r="B15" s="38"/>
      <c r="C15" s="37"/>
      <c r="D15" s="37"/>
      <c r="E15" s="37"/>
      <c r="F15" s="37"/>
      <c r="G15" s="37"/>
      <c r="H15" s="37"/>
      <c r="I15" s="37"/>
      <c r="J15" s="37"/>
      <c r="K15" s="37"/>
      <c r="L15" s="37"/>
      <c r="M15" s="37"/>
      <c r="N15" s="37"/>
      <c r="O15" s="37"/>
      <c r="P15" s="36"/>
    </row>
    <row r="16" spans="2:16" x14ac:dyDescent="0.25">
      <c r="B16" s="601" t="s">
        <v>21</v>
      </c>
      <c r="C16" s="601"/>
      <c r="D16" s="601" t="s">
        <v>20</v>
      </c>
      <c r="E16" s="601"/>
      <c r="F16" s="601"/>
      <c r="G16" s="601"/>
      <c r="H16" s="601"/>
      <c r="I16" s="601"/>
      <c r="J16" s="59"/>
      <c r="K16" s="59"/>
      <c r="L16" s="59" t="s">
        <v>19</v>
      </c>
      <c r="M16" s="598" t="s">
        <v>18</v>
      </c>
      <c r="N16" s="598" t="s">
        <v>17</v>
      </c>
      <c r="O16" s="598" t="s">
        <v>16</v>
      </c>
      <c r="P16" s="598" t="s">
        <v>15</v>
      </c>
    </row>
    <row r="17" spans="2:16" ht="38.25" x14ac:dyDescent="0.25">
      <c r="B17" s="599" t="s">
        <v>202</v>
      </c>
      <c r="C17" s="599"/>
      <c r="D17" s="467" t="s">
        <v>8</v>
      </c>
      <c r="E17" s="467" t="s">
        <v>10</v>
      </c>
      <c r="F17" s="467" t="s">
        <v>14</v>
      </c>
      <c r="G17" s="467" t="s">
        <v>13</v>
      </c>
      <c r="H17" s="467" t="s">
        <v>12</v>
      </c>
      <c r="I17" s="467" t="s">
        <v>11</v>
      </c>
      <c r="J17" s="467" t="s">
        <v>133</v>
      </c>
      <c r="K17" s="467" t="s">
        <v>8</v>
      </c>
      <c r="L17" s="467" t="s">
        <v>202</v>
      </c>
      <c r="M17" s="598"/>
      <c r="N17" s="598"/>
      <c r="O17" s="598"/>
      <c r="P17" s="598"/>
    </row>
    <row r="18" spans="2:16" x14ac:dyDescent="0.25">
      <c r="B18" s="60" t="s">
        <v>7</v>
      </c>
      <c r="C18" s="4">
        <v>0</v>
      </c>
      <c r="D18" s="4">
        <v>3.2</v>
      </c>
      <c r="E18" s="4">
        <v>5.24</v>
      </c>
      <c r="F18" s="4">
        <v>1.7</v>
      </c>
      <c r="G18" s="4">
        <v>1.24</v>
      </c>
      <c r="H18" s="4">
        <v>2.2200000000000002</v>
      </c>
      <c r="I18" s="4">
        <v>1.05</v>
      </c>
      <c r="J18" s="4">
        <v>1.8</v>
      </c>
      <c r="K18" s="4">
        <v>5.4</v>
      </c>
      <c r="L18" s="4">
        <v>3.32</v>
      </c>
      <c r="M18" s="600">
        <f>SUM(C18:L18)</f>
        <v>25.17</v>
      </c>
      <c r="N18" s="598"/>
      <c r="O18" s="598"/>
      <c r="P18" s="598"/>
    </row>
    <row r="19" spans="2:16" ht="49.5" customHeight="1" x14ac:dyDescent="0.25">
      <c r="B19" s="61" t="s">
        <v>6</v>
      </c>
      <c r="C19" s="4">
        <f>+C18</f>
        <v>0</v>
      </c>
      <c r="D19" s="4">
        <f t="shared" ref="D19:L19" si="0">+D18+C19</f>
        <v>3.2</v>
      </c>
      <c r="E19" s="4">
        <f t="shared" si="0"/>
        <v>8.4400000000000013</v>
      </c>
      <c r="F19" s="4">
        <f t="shared" si="0"/>
        <v>10.14</v>
      </c>
      <c r="G19" s="4">
        <f t="shared" si="0"/>
        <v>11.38</v>
      </c>
      <c r="H19" s="4">
        <f t="shared" si="0"/>
        <v>13.600000000000001</v>
      </c>
      <c r="I19" s="4">
        <f t="shared" si="0"/>
        <v>14.650000000000002</v>
      </c>
      <c r="J19" s="4">
        <f t="shared" si="0"/>
        <v>16.450000000000003</v>
      </c>
      <c r="K19" s="4">
        <f t="shared" si="0"/>
        <v>21.85</v>
      </c>
      <c r="L19" s="4">
        <f t="shared" si="0"/>
        <v>25.17</v>
      </c>
      <c r="M19" s="600"/>
      <c r="N19" s="598"/>
      <c r="O19" s="598"/>
      <c r="P19" s="598"/>
    </row>
    <row r="20" spans="2:16" ht="15.75" x14ac:dyDescent="0.25">
      <c r="B20" s="597" t="s">
        <v>5</v>
      </c>
      <c r="C20" s="597"/>
      <c r="D20" s="597"/>
      <c r="E20" s="597"/>
      <c r="F20" s="597"/>
      <c r="G20" s="597"/>
      <c r="H20" s="597"/>
      <c r="I20" s="597"/>
      <c r="J20" s="597"/>
      <c r="K20" s="597"/>
      <c r="L20" s="597"/>
      <c r="M20" s="597"/>
      <c r="N20" s="597"/>
      <c r="O20" s="597"/>
      <c r="P20" s="597"/>
    </row>
    <row r="21" spans="2:16" ht="17.25" hidden="1" customHeight="1" x14ac:dyDescent="0.25">
      <c r="B21" s="48"/>
      <c r="C21" s="62"/>
      <c r="D21" s="48">
        <v>5.5555555555555558E-3</v>
      </c>
      <c r="E21" s="48">
        <v>9.7222222222222224E-3</v>
      </c>
      <c r="F21" s="48">
        <v>4.1666666666666666E-3</v>
      </c>
      <c r="G21" s="48">
        <v>4.1666666666666666E-3</v>
      </c>
      <c r="H21" s="48">
        <v>4.8611111111111112E-3</v>
      </c>
      <c r="I21" s="48">
        <v>3.472222222222222E-3</v>
      </c>
      <c r="J21" s="48">
        <v>3.472222222222222E-3</v>
      </c>
      <c r="K21" s="48">
        <v>9.7222222222222224E-3</v>
      </c>
      <c r="L21" s="48">
        <v>5.5555555555555558E-3</v>
      </c>
      <c r="M21" s="76"/>
      <c r="N21" s="48">
        <f>SUM(D21:L21)</f>
        <v>5.0694444444444445E-2</v>
      </c>
      <c r="O21" s="62"/>
      <c r="P21" s="62"/>
    </row>
    <row r="22" spans="2:16" x14ac:dyDescent="0.25">
      <c r="B22" s="167">
        <v>1</v>
      </c>
      <c r="C22" s="28">
        <v>0.88194444444444453</v>
      </c>
      <c r="D22" s="8">
        <f>C22+$D$21</f>
        <v>0.88750000000000007</v>
      </c>
      <c r="E22" s="8">
        <f>D22+$E$21</f>
        <v>0.89722222222222225</v>
      </c>
      <c r="F22" s="8">
        <f>E22+$F$21</f>
        <v>0.90138888888888891</v>
      </c>
      <c r="G22" s="8">
        <f>F22+$G$21</f>
        <v>0.90555555555555556</v>
      </c>
      <c r="H22" s="8">
        <f>G22+$H$21</f>
        <v>0.91041666666666665</v>
      </c>
      <c r="I22" s="8">
        <f>H22+$I$21</f>
        <v>0.91388888888888886</v>
      </c>
      <c r="J22" s="8">
        <f>I22+$J$21</f>
        <v>0.91736111111111107</v>
      </c>
      <c r="K22" s="8">
        <f>J22+$K$21</f>
        <v>0.92708333333333326</v>
      </c>
      <c r="L22" s="8">
        <f>K22+$L$21</f>
        <v>0.9326388888888888</v>
      </c>
      <c r="M22" s="27">
        <f>$M$18</f>
        <v>25.17</v>
      </c>
      <c r="N22" s="8">
        <f>L22-C22</f>
        <v>5.0694444444444264E-2</v>
      </c>
      <c r="O22" s="27">
        <f>(M22/(N22*24*60)*60)</f>
        <v>20.687671232876788</v>
      </c>
      <c r="P22" s="34"/>
    </row>
    <row r="23" spans="2:16" x14ac:dyDescent="0.25">
      <c r="B23" s="167">
        <v>2</v>
      </c>
      <c r="C23" s="28">
        <v>0.94791666666666663</v>
      </c>
      <c r="D23" s="8">
        <f>C23+$D$21</f>
        <v>0.95347222222222217</v>
      </c>
      <c r="E23" s="8">
        <f>D23+$E$21</f>
        <v>0.96319444444444435</v>
      </c>
      <c r="F23" s="8">
        <f>E23+$F$21</f>
        <v>0.96736111111111101</v>
      </c>
      <c r="G23" s="8">
        <f>F23+$G$21</f>
        <v>0.97152777777777766</v>
      </c>
      <c r="H23" s="8">
        <f>G23+$H$21</f>
        <v>0.97638888888888875</v>
      </c>
      <c r="I23" s="8">
        <f>H23+$I$21</f>
        <v>0.97986111111111096</v>
      </c>
      <c r="J23" s="8">
        <f>I23+$J$21</f>
        <v>0.98333333333333317</v>
      </c>
      <c r="K23" s="8">
        <f>J23+$K$21</f>
        <v>0.99305555555555536</v>
      </c>
      <c r="L23" s="8">
        <f>K23+$L$21</f>
        <v>0.99861111111111089</v>
      </c>
      <c r="M23" s="27">
        <f>$M$18</f>
        <v>25.17</v>
      </c>
      <c r="N23" s="8">
        <f>L23-C23</f>
        <v>5.0694444444444264E-2</v>
      </c>
      <c r="O23" s="27">
        <f>(M23/(N23*24*60)*60)</f>
        <v>20.687671232876788</v>
      </c>
      <c r="P23" s="34"/>
    </row>
    <row r="24" spans="2:16" x14ac:dyDescent="0.25">
      <c r="B24" s="167">
        <v>3</v>
      </c>
      <c r="C24" s="28">
        <v>2.0833333333333332E-2</v>
      </c>
      <c r="D24" s="8">
        <f>C24+$D$21</f>
        <v>2.6388888888888889E-2</v>
      </c>
      <c r="E24" s="8">
        <f>D24+$E$21</f>
        <v>3.6111111111111108E-2</v>
      </c>
      <c r="F24" s="8">
        <f>E24+$F$21</f>
        <v>4.0277777777777773E-2</v>
      </c>
      <c r="G24" s="8">
        <f>F24+$G$21</f>
        <v>4.4444444444444439E-2</v>
      </c>
      <c r="H24" s="8">
        <f>G24+$H$21</f>
        <v>4.9305555555555547E-2</v>
      </c>
      <c r="I24" s="8">
        <f>H24+$I$21</f>
        <v>5.2777777777777771E-2</v>
      </c>
      <c r="J24" s="8">
        <f>I24+$J$21</f>
        <v>5.6249999999999994E-2</v>
      </c>
      <c r="K24" s="8">
        <f>J24+$K$21</f>
        <v>6.597222222222221E-2</v>
      </c>
      <c r="L24" s="8">
        <f>K24+$L$21</f>
        <v>7.152777777777776E-2</v>
      </c>
      <c r="M24" s="27">
        <f>$M$18</f>
        <v>25.17</v>
      </c>
      <c r="N24" s="8">
        <f>L24-C24</f>
        <v>5.0694444444444431E-2</v>
      </c>
      <c r="O24" s="27">
        <f>(M24/(N24*24*60)*60)</f>
        <v>20.687671232876717</v>
      </c>
      <c r="P24" s="34"/>
    </row>
    <row r="25" spans="2:16" x14ac:dyDescent="0.25">
      <c r="B25" s="38"/>
      <c r="C25" s="37"/>
      <c r="D25" s="37"/>
      <c r="E25" s="37"/>
      <c r="F25" s="37"/>
      <c r="G25" s="37"/>
      <c r="H25" s="37"/>
      <c r="I25" s="37"/>
      <c r="J25" s="37"/>
      <c r="K25" s="37"/>
      <c r="L25" s="37"/>
      <c r="M25" s="37"/>
      <c r="N25" s="37"/>
      <c r="O25" s="37"/>
      <c r="P25" s="36"/>
    </row>
    <row r="26" spans="2:16" x14ac:dyDescent="0.25">
      <c r="B26" s="38"/>
      <c r="C26" s="37"/>
      <c r="D26" s="37"/>
      <c r="E26" s="37"/>
      <c r="F26" s="37"/>
      <c r="G26" s="37"/>
      <c r="H26" s="37"/>
      <c r="I26" s="37"/>
      <c r="J26" s="37"/>
      <c r="K26" s="37"/>
      <c r="L26" s="37"/>
      <c r="M26" s="37"/>
      <c r="N26" s="37"/>
      <c r="O26" s="37"/>
      <c r="P26" s="36"/>
    </row>
    <row r="27" spans="2:16" x14ac:dyDescent="0.25">
      <c r="B27" s="38"/>
      <c r="C27" s="37" t="s">
        <v>3</v>
      </c>
      <c r="D27" s="37"/>
      <c r="E27" s="37">
        <v>0</v>
      </c>
      <c r="F27" s="37"/>
      <c r="G27" s="37"/>
      <c r="H27" s="37"/>
      <c r="I27" s="37"/>
      <c r="J27" s="37"/>
      <c r="K27" s="37"/>
      <c r="L27" s="37"/>
      <c r="M27" s="37"/>
      <c r="N27" s="37"/>
      <c r="O27" s="37"/>
      <c r="P27" s="36"/>
    </row>
    <row r="28" spans="2:16" x14ac:dyDescent="0.25">
      <c r="B28" s="38"/>
      <c r="C28" s="37" t="s">
        <v>2</v>
      </c>
      <c r="D28" s="37"/>
      <c r="E28" s="37">
        <v>3</v>
      </c>
      <c r="F28" s="37"/>
      <c r="G28" s="37"/>
      <c r="H28" s="37"/>
      <c r="I28" s="37"/>
      <c r="J28" s="37"/>
      <c r="K28" s="37"/>
      <c r="L28" s="37"/>
      <c r="M28" s="37"/>
      <c r="N28" s="37"/>
      <c r="O28" s="37"/>
      <c r="P28" s="36"/>
    </row>
    <row r="29" spans="2:16" x14ac:dyDescent="0.25">
      <c r="B29" s="38"/>
      <c r="C29" s="37" t="s">
        <v>1</v>
      </c>
      <c r="D29" s="37"/>
      <c r="E29" s="37">
        <v>3</v>
      </c>
      <c r="F29" s="37"/>
      <c r="G29" s="37"/>
      <c r="H29" s="37"/>
      <c r="I29" s="37"/>
      <c r="J29" s="37"/>
      <c r="K29" s="37"/>
      <c r="L29" s="37"/>
      <c r="M29" s="37"/>
      <c r="N29" s="37"/>
      <c r="O29" s="37"/>
      <c r="P29" s="36"/>
    </row>
    <row r="30" spans="2:16" x14ac:dyDescent="0.25">
      <c r="B30" s="67"/>
      <c r="C30" s="68" t="s">
        <v>0</v>
      </c>
      <c r="D30" s="68"/>
      <c r="E30" s="51">
        <v>24.18</v>
      </c>
      <c r="F30" s="68"/>
      <c r="G30" s="68"/>
      <c r="H30" s="68"/>
      <c r="I30" s="68"/>
      <c r="J30" s="68"/>
      <c r="K30" s="68"/>
      <c r="L30" s="68"/>
      <c r="M30" s="68"/>
      <c r="N30" s="68"/>
      <c r="O30" s="68"/>
      <c r="P30" s="69"/>
    </row>
  </sheetData>
  <mergeCells count="9">
    <mergeCell ref="B20:P20"/>
    <mergeCell ref="B16:C16"/>
    <mergeCell ref="D16:I16"/>
    <mergeCell ref="M16:M17"/>
    <mergeCell ref="N16:N19"/>
    <mergeCell ref="O16:O19"/>
    <mergeCell ref="P16:P19"/>
    <mergeCell ref="B17:C17"/>
    <mergeCell ref="M18:M19"/>
  </mergeCells>
  <pageMargins left="0.25" right="0.25" top="0.75" bottom="0.75" header="0.3" footer="0.3"/>
  <pageSetup paperSize="9" scale="83"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4">
    <pageSetUpPr fitToPage="1"/>
  </sheetPr>
  <dimension ref="B2:P29"/>
  <sheetViews>
    <sheetView topLeftCell="A10" zoomScale="85" zoomScaleNormal="85" workbookViewId="0">
      <selection activeCell="O13" sqref="O13"/>
    </sheetView>
  </sheetViews>
  <sheetFormatPr baseColWidth="10" defaultColWidth="11.42578125" defaultRowHeight="15" x14ac:dyDescent="0.25"/>
  <cols>
    <col min="1" max="16384" width="11.42578125" style="70"/>
  </cols>
  <sheetData>
    <row r="2" spans="2:16" x14ac:dyDescent="0.25">
      <c r="B2" s="43" t="s">
        <v>27</v>
      </c>
      <c r="C2" s="42"/>
      <c r="D2" s="42"/>
      <c r="E2" s="42"/>
      <c r="F2" s="42"/>
      <c r="G2" s="42"/>
      <c r="H2" s="41"/>
      <c r="I2" s="41"/>
      <c r="J2" s="41"/>
      <c r="K2" s="41"/>
      <c r="L2" s="41"/>
      <c r="M2" s="41"/>
      <c r="N2" s="41"/>
      <c r="O2" s="41"/>
      <c r="P2" s="40"/>
    </row>
    <row r="3" spans="2:16" x14ac:dyDescent="0.25">
      <c r="B3" s="38" t="s">
        <v>26</v>
      </c>
      <c r="C3" s="37"/>
      <c r="D3" s="37"/>
      <c r="E3" s="37"/>
      <c r="F3" s="37"/>
      <c r="G3" s="37"/>
      <c r="H3" s="37"/>
      <c r="I3" s="37"/>
      <c r="J3" s="37"/>
      <c r="K3" s="37"/>
      <c r="L3" s="37"/>
      <c r="M3" s="37"/>
      <c r="N3" s="37"/>
      <c r="O3" s="37"/>
      <c r="P3" s="36"/>
    </row>
    <row r="4" spans="2:16" x14ac:dyDescent="0.25">
      <c r="B4" s="38"/>
      <c r="C4" s="37"/>
      <c r="D4" s="37"/>
      <c r="E4" s="37"/>
      <c r="F4" s="37"/>
      <c r="G4" s="37"/>
      <c r="H4" s="37"/>
      <c r="I4" s="37"/>
      <c r="J4" s="37"/>
      <c r="K4" s="37"/>
      <c r="L4" s="37"/>
      <c r="M4" s="37"/>
      <c r="N4" s="37"/>
      <c r="O4" s="37"/>
      <c r="P4" s="36"/>
    </row>
    <row r="5" spans="2:16" x14ac:dyDescent="0.25">
      <c r="B5" s="38" t="s">
        <v>201</v>
      </c>
      <c r="C5" s="37"/>
      <c r="D5" s="37"/>
      <c r="E5" s="37"/>
      <c r="F5" s="37"/>
      <c r="G5" s="37"/>
      <c r="H5" s="37"/>
      <c r="I5" s="37"/>
      <c r="J5" s="37"/>
      <c r="K5" s="37"/>
      <c r="L5" s="37"/>
      <c r="M5" s="37"/>
      <c r="N5" s="37"/>
      <c r="O5" s="37"/>
      <c r="P5" s="36"/>
    </row>
    <row r="6" spans="2:16" x14ac:dyDescent="0.25">
      <c r="B6" s="38" t="s">
        <v>179</v>
      </c>
      <c r="C6" s="37"/>
      <c r="D6" s="37"/>
      <c r="E6" s="37"/>
      <c r="F6" s="37"/>
      <c r="G6" s="37"/>
      <c r="H6" s="37"/>
      <c r="I6" s="37"/>
      <c r="J6" s="37"/>
      <c r="K6" s="37"/>
      <c r="L6" s="37"/>
      <c r="M6" s="37"/>
      <c r="N6" s="37"/>
      <c r="O6" s="37"/>
      <c r="P6" s="36"/>
    </row>
    <row r="7" spans="2:16" x14ac:dyDescent="0.25">
      <c r="B7" s="38" t="s">
        <v>25</v>
      </c>
      <c r="C7" s="37"/>
      <c r="D7" s="37"/>
      <c r="E7" s="37"/>
      <c r="F7" s="37"/>
      <c r="G7" s="37"/>
      <c r="H7" s="37"/>
      <c r="I7" s="37"/>
      <c r="J7" s="37"/>
      <c r="K7" s="37"/>
      <c r="L7" s="37"/>
      <c r="M7" s="37"/>
      <c r="N7" s="37"/>
      <c r="O7" s="37"/>
      <c r="P7" s="36"/>
    </row>
    <row r="8" spans="2:16" x14ac:dyDescent="0.25">
      <c r="B8" s="38" t="s">
        <v>135</v>
      </c>
      <c r="C8" s="37"/>
      <c r="D8" s="37"/>
      <c r="E8" s="37"/>
      <c r="F8" s="37"/>
      <c r="G8" s="37"/>
      <c r="H8" s="37"/>
      <c r="I8" s="37"/>
      <c r="J8" s="37"/>
      <c r="K8" s="37"/>
      <c r="L8" s="37"/>
      <c r="M8" s="37"/>
      <c r="N8" s="37"/>
      <c r="O8" s="37"/>
      <c r="P8" s="36"/>
    </row>
    <row r="9" spans="2:16" x14ac:dyDescent="0.25">
      <c r="B9" s="38" t="s">
        <v>134</v>
      </c>
      <c r="C9" s="37"/>
      <c r="D9" s="37"/>
      <c r="E9" s="37"/>
      <c r="F9" s="37"/>
      <c r="G9" s="37"/>
      <c r="H9" s="37"/>
      <c r="I9" s="37"/>
      <c r="J9" s="37"/>
      <c r="K9" s="37"/>
      <c r="L9" s="37"/>
      <c r="M9" s="37"/>
      <c r="N9" s="37"/>
      <c r="O9" s="37"/>
      <c r="P9" s="36"/>
    </row>
    <row r="10" spans="2:16" x14ac:dyDescent="0.25">
      <c r="B10" s="38" t="s">
        <v>22</v>
      </c>
      <c r="C10" s="37"/>
      <c r="D10" s="37"/>
      <c r="E10" s="37"/>
      <c r="F10" s="37"/>
      <c r="G10" s="37"/>
      <c r="H10" s="37"/>
      <c r="I10" s="37"/>
      <c r="J10" s="37"/>
      <c r="K10" s="37"/>
      <c r="L10" s="37"/>
      <c r="M10" s="37"/>
      <c r="N10" s="37"/>
      <c r="O10" s="37"/>
      <c r="P10" s="36"/>
    </row>
    <row r="11" spans="2:16" x14ac:dyDescent="0.25">
      <c r="B11" s="38"/>
      <c r="C11" s="37"/>
      <c r="D11" s="37"/>
      <c r="E11" s="37"/>
      <c r="F11" s="37"/>
      <c r="G11" s="37"/>
      <c r="H11" s="37"/>
      <c r="I11" s="37"/>
      <c r="J11" s="37"/>
      <c r="K11" s="37"/>
      <c r="L11" s="37"/>
      <c r="M11" s="37"/>
      <c r="N11" s="37"/>
      <c r="O11" s="37"/>
      <c r="P11" s="36"/>
    </row>
    <row r="12" spans="2:16" x14ac:dyDescent="0.25">
      <c r="B12" s="38"/>
      <c r="C12" s="37"/>
      <c r="D12" s="37"/>
      <c r="E12" s="37"/>
      <c r="F12" s="37"/>
      <c r="G12" s="37"/>
      <c r="H12" s="37"/>
      <c r="I12" s="37"/>
      <c r="J12" s="37"/>
      <c r="K12" s="37"/>
      <c r="L12" s="37"/>
      <c r="M12" s="37"/>
      <c r="N12" s="37"/>
      <c r="O12" s="37"/>
      <c r="P12" s="36"/>
    </row>
    <row r="13" spans="2:16" x14ac:dyDescent="0.25">
      <c r="B13" s="38"/>
      <c r="C13" s="37"/>
      <c r="D13" s="37"/>
      <c r="E13" s="37"/>
      <c r="F13" s="37"/>
      <c r="G13" s="37"/>
      <c r="H13" s="37"/>
      <c r="I13" s="37"/>
      <c r="J13" s="37"/>
      <c r="K13" s="37"/>
      <c r="L13" s="37"/>
      <c r="M13" s="37"/>
      <c r="N13" s="37"/>
      <c r="O13" s="37"/>
      <c r="P13" s="36"/>
    </row>
    <row r="14" spans="2:16" x14ac:dyDescent="0.25">
      <c r="B14" s="38"/>
      <c r="C14" s="37"/>
      <c r="D14" s="37"/>
      <c r="E14" s="37"/>
      <c r="F14" s="37"/>
      <c r="G14" s="37"/>
      <c r="H14" s="37"/>
      <c r="I14" s="37"/>
      <c r="J14" s="37"/>
      <c r="K14" s="37"/>
      <c r="L14" s="37"/>
      <c r="M14" s="37"/>
      <c r="N14" s="37"/>
      <c r="O14" s="37"/>
      <c r="P14" s="36"/>
    </row>
    <row r="15" spans="2:16" x14ac:dyDescent="0.25">
      <c r="B15" s="38"/>
      <c r="C15" s="37"/>
      <c r="D15" s="37"/>
      <c r="E15" s="37"/>
      <c r="F15" s="37"/>
      <c r="G15" s="37"/>
      <c r="H15" s="37"/>
      <c r="I15" s="37"/>
      <c r="J15" s="37"/>
      <c r="K15" s="37"/>
      <c r="L15" s="37"/>
      <c r="M15" s="37"/>
      <c r="N15" s="37"/>
      <c r="O15" s="37"/>
      <c r="P15" s="36"/>
    </row>
    <row r="16" spans="2:16" x14ac:dyDescent="0.25">
      <c r="B16" s="601" t="s">
        <v>21</v>
      </c>
      <c r="C16" s="601"/>
      <c r="D16" s="601" t="s">
        <v>20</v>
      </c>
      <c r="E16" s="601"/>
      <c r="F16" s="601"/>
      <c r="G16" s="601"/>
      <c r="H16" s="601"/>
      <c r="I16" s="601"/>
      <c r="J16" s="59"/>
      <c r="K16" s="59"/>
      <c r="L16" s="59" t="s">
        <v>19</v>
      </c>
      <c r="M16" s="598" t="s">
        <v>18</v>
      </c>
      <c r="N16" s="598" t="s">
        <v>17</v>
      </c>
      <c r="O16" s="598" t="s">
        <v>16</v>
      </c>
      <c r="P16" s="598" t="s">
        <v>15</v>
      </c>
    </row>
    <row r="17" spans="2:16" ht="38.25" x14ac:dyDescent="0.25">
      <c r="B17" s="599" t="s">
        <v>202</v>
      </c>
      <c r="C17" s="599"/>
      <c r="D17" s="467" t="s">
        <v>8</v>
      </c>
      <c r="E17" s="467" t="s">
        <v>10</v>
      </c>
      <c r="F17" s="467" t="s">
        <v>14</v>
      </c>
      <c r="G17" s="467" t="s">
        <v>13</v>
      </c>
      <c r="H17" s="467" t="s">
        <v>12</v>
      </c>
      <c r="I17" s="467" t="s">
        <v>11</v>
      </c>
      <c r="J17" s="467" t="s">
        <v>133</v>
      </c>
      <c r="K17" s="467" t="s">
        <v>8</v>
      </c>
      <c r="L17" s="467" t="s">
        <v>202</v>
      </c>
      <c r="M17" s="598"/>
      <c r="N17" s="598"/>
      <c r="O17" s="598"/>
      <c r="P17" s="598"/>
    </row>
    <row r="18" spans="2:16" x14ac:dyDescent="0.25">
      <c r="B18" s="60" t="s">
        <v>7</v>
      </c>
      <c r="C18" s="4">
        <v>0</v>
      </c>
      <c r="D18" s="4">
        <v>3.2</v>
      </c>
      <c r="E18" s="4">
        <v>5.24</v>
      </c>
      <c r="F18" s="4">
        <v>1.7</v>
      </c>
      <c r="G18" s="4">
        <v>1.24</v>
      </c>
      <c r="H18" s="4">
        <v>2.2200000000000002</v>
      </c>
      <c r="I18" s="4">
        <v>1.05</v>
      </c>
      <c r="J18" s="4">
        <v>1.8</v>
      </c>
      <c r="K18" s="4">
        <v>5.4</v>
      </c>
      <c r="L18" s="4">
        <v>3.32</v>
      </c>
      <c r="M18" s="600">
        <f>SUM(C18:L18)</f>
        <v>25.17</v>
      </c>
      <c r="N18" s="598"/>
      <c r="O18" s="598"/>
      <c r="P18" s="598"/>
    </row>
    <row r="19" spans="2:16" ht="38.25" x14ac:dyDescent="0.25">
      <c r="B19" s="61" t="s">
        <v>6</v>
      </c>
      <c r="C19" s="4">
        <f>+C18</f>
        <v>0</v>
      </c>
      <c r="D19" s="4">
        <f t="shared" ref="D19:L19" si="0">+D18+C19</f>
        <v>3.2</v>
      </c>
      <c r="E19" s="4">
        <f t="shared" si="0"/>
        <v>8.4400000000000013</v>
      </c>
      <c r="F19" s="4">
        <f t="shared" si="0"/>
        <v>10.14</v>
      </c>
      <c r="G19" s="4">
        <f t="shared" si="0"/>
        <v>11.38</v>
      </c>
      <c r="H19" s="4">
        <f t="shared" si="0"/>
        <v>13.600000000000001</v>
      </c>
      <c r="I19" s="4">
        <f t="shared" si="0"/>
        <v>14.650000000000002</v>
      </c>
      <c r="J19" s="4">
        <f t="shared" si="0"/>
        <v>16.450000000000003</v>
      </c>
      <c r="K19" s="4">
        <f t="shared" si="0"/>
        <v>21.85</v>
      </c>
      <c r="L19" s="4">
        <f t="shared" si="0"/>
        <v>25.17</v>
      </c>
      <c r="M19" s="600"/>
      <c r="N19" s="598"/>
      <c r="O19" s="598"/>
      <c r="P19" s="598"/>
    </row>
    <row r="20" spans="2:16" ht="15.75" x14ac:dyDescent="0.25">
      <c r="B20" s="597" t="s">
        <v>5</v>
      </c>
      <c r="C20" s="597"/>
      <c r="D20" s="597"/>
      <c r="E20" s="597"/>
      <c r="F20" s="597"/>
      <c r="G20" s="597"/>
      <c r="H20" s="597"/>
      <c r="I20" s="597"/>
      <c r="J20" s="597"/>
      <c r="K20" s="597"/>
      <c r="L20" s="597"/>
      <c r="M20" s="597"/>
      <c r="N20" s="597"/>
      <c r="O20" s="597"/>
      <c r="P20" s="597"/>
    </row>
    <row r="21" spans="2:16" ht="13.5" hidden="1" customHeight="1" x14ac:dyDescent="0.25">
      <c r="B21" s="48"/>
      <c r="C21" s="62"/>
      <c r="D21" s="48">
        <v>5.5555555555555558E-3</v>
      </c>
      <c r="E21" s="48">
        <v>9.7222222222222224E-3</v>
      </c>
      <c r="F21" s="48">
        <v>4.1666666666666666E-3</v>
      </c>
      <c r="G21" s="48">
        <v>4.1666666666666666E-3</v>
      </c>
      <c r="H21" s="48">
        <v>4.8611111111111112E-3</v>
      </c>
      <c r="I21" s="48">
        <v>3.472222222222222E-3</v>
      </c>
      <c r="J21" s="48">
        <v>3.472222222222222E-3</v>
      </c>
      <c r="K21" s="48">
        <v>9.7222222222222224E-3</v>
      </c>
      <c r="L21" s="48">
        <v>5.5555555555555558E-3</v>
      </c>
      <c r="M21" s="76"/>
      <c r="N21" s="48">
        <f>SUM(D21:L21)</f>
        <v>5.0694444444444445E-2</v>
      </c>
      <c r="O21" s="62"/>
      <c r="P21" s="62"/>
    </row>
    <row r="22" spans="2:16" x14ac:dyDescent="0.25">
      <c r="B22" s="167">
        <v>1</v>
      </c>
      <c r="C22" s="28">
        <v>0.90972222222222221</v>
      </c>
      <c r="D22" s="8">
        <f>C22+$D$21</f>
        <v>0.91527777777777775</v>
      </c>
      <c r="E22" s="8">
        <f>D22+$E$21</f>
        <v>0.92499999999999993</v>
      </c>
      <c r="F22" s="8">
        <f>E22+$F$21</f>
        <v>0.92916666666666659</v>
      </c>
      <c r="G22" s="8">
        <f>F22+$G$21</f>
        <v>0.93333333333333324</v>
      </c>
      <c r="H22" s="8">
        <f>G22+$H$21</f>
        <v>0.93819444444444433</v>
      </c>
      <c r="I22" s="8">
        <f>H22+$I$21</f>
        <v>0.94166666666666654</v>
      </c>
      <c r="J22" s="8">
        <f>I22+$J$21</f>
        <v>0.94513888888888875</v>
      </c>
      <c r="K22" s="8">
        <f>J22+$K$21</f>
        <v>0.95486111111111094</v>
      </c>
      <c r="L22" s="8">
        <f>K22+$L$21</f>
        <v>0.96041666666666647</v>
      </c>
      <c r="M22" s="27">
        <f>$M$18</f>
        <v>25.17</v>
      </c>
      <c r="N22" s="8">
        <f>L22-C22</f>
        <v>5.0694444444444264E-2</v>
      </c>
      <c r="O22" s="27">
        <f>(M22/(N22*24*60)*60)</f>
        <v>20.687671232876788</v>
      </c>
      <c r="P22" s="34"/>
    </row>
    <row r="23" spans="2:16" x14ac:dyDescent="0.25">
      <c r="B23" s="167">
        <v>2</v>
      </c>
      <c r="C23" s="28">
        <v>0.98611111111111116</v>
      </c>
      <c r="D23" s="8">
        <f>C23+$D$21</f>
        <v>0.9916666666666667</v>
      </c>
      <c r="E23" s="8">
        <f>D23+$E$21</f>
        <v>1.0013888888888889</v>
      </c>
      <c r="F23" s="8">
        <f>E23+$F$21</f>
        <v>1.0055555555555555</v>
      </c>
      <c r="G23" s="8">
        <f>F23+$G$21</f>
        <v>1.0097222222222222</v>
      </c>
      <c r="H23" s="8">
        <f>G23+$H$21</f>
        <v>1.0145833333333334</v>
      </c>
      <c r="I23" s="8">
        <f>H23+$I$21</f>
        <v>1.0180555555555557</v>
      </c>
      <c r="J23" s="8">
        <f>I23+$J$21</f>
        <v>1.021527777777778</v>
      </c>
      <c r="K23" s="8">
        <f>J23+$K$21</f>
        <v>1.0312500000000002</v>
      </c>
      <c r="L23" s="8">
        <f>K23+$L$21</f>
        <v>1.0368055555555558</v>
      </c>
      <c r="M23" s="27">
        <f>$M$18</f>
        <v>25.17</v>
      </c>
      <c r="N23" s="8">
        <f>L23-C23</f>
        <v>5.0694444444444597E-2</v>
      </c>
      <c r="O23" s="27">
        <f>(M23/(N23*24*60)*60)</f>
        <v>20.687671232876646</v>
      </c>
      <c r="P23" s="34"/>
    </row>
    <row r="24" spans="2:16" x14ac:dyDescent="0.25">
      <c r="B24" s="38"/>
      <c r="C24" s="37"/>
      <c r="D24" s="37"/>
      <c r="E24" s="37"/>
      <c r="F24" s="37"/>
      <c r="G24" s="37"/>
      <c r="H24" s="37"/>
      <c r="I24" s="37"/>
      <c r="J24" s="37"/>
      <c r="K24" s="37"/>
      <c r="L24" s="37"/>
      <c r="M24" s="37"/>
      <c r="N24" s="37"/>
      <c r="O24" s="37"/>
      <c r="P24" s="36"/>
    </row>
    <row r="25" spans="2:16" x14ac:dyDescent="0.25">
      <c r="B25" s="38"/>
      <c r="C25" s="37"/>
      <c r="D25" s="37"/>
      <c r="E25" s="37"/>
      <c r="F25" s="37"/>
      <c r="G25" s="37"/>
      <c r="H25" s="37"/>
      <c r="I25" s="37"/>
      <c r="J25" s="37"/>
      <c r="K25" s="37"/>
      <c r="L25" s="37"/>
      <c r="M25" s="37"/>
      <c r="N25" s="37"/>
      <c r="O25" s="37"/>
      <c r="P25" s="36"/>
    </row>
    <row r="26" spans="2:16" x14ac:dyDescent="0.25">
      <c r="B26" s="38"/>
      <c r="C26" s="37" t="s">
        <v>3</v>
      </c>
      <c r="D26" s="37"/>
      <c r="E26" s="37">
        <v>0</v>
      </c>
      <c r="F26" s="37"/>
      <c r="G26" s="37"/>
      <c r="H26" s="37"/>
      <c r="I26" s="37"/>
      <c r="J26" s="37"/>
      <c r="K26" s="37"/>
      <c r="L26" s="37"/>
      <c r="M26" s="37"/>
      <c r="N26" s="37"/>
      <c r="O26" s="37"/>
      <c r="P26" s="36"/>
    </row>
    <row r="27" spans="2:16" x14ac:dyDescent="0.25">
      <c r="B27" s="38"/>
      <c r="C27" s="37" t="s">
        <v>2</v>
      </c>
      <c r="D27" s="37"/>
      <c r="E27" s="37">
        <v>2</v>
      </c>
      <c r="F27" s="37"/>
      <c r="G27" s="37"/>
      <c r="H27" s="37"/>
      <c r="I27" s="37"/>
      <c r="J27" s="37"/>
      <c r="K27" s="37"/>
      <c r="L27" s="37"/>
      <c r="M27" s="37"/>
      <c r="N27" s="37"/>
      <c r="O27" s="37"/>
      <c r="P27" s="36"/>
    </row>
    <row r="28" spans="2:16" x14ac:dyDescent="0.25">
      <c r="B28" s="38"/>
      <c r="C28" s="37" t="s">
        <v>1</v>
      </c>
      <c r="D28" s="37"/>
      <c r="E28" s="37">
        <f>E26+E27</f>
        <v>2</v>
      </c>
      <c r="F28" s="37"/>
      <c r="G28" s="37"/>
      <c r="H28" s="37"/>
      <c r="I28" s="37"/>
      <c r="J28" s="37"/>
      <c r="K28" s="37"/>
      <c r="L28" s="37"/>
      <c r="M28" s="37"/>
      <c r="N28" s="37"/>
      <c r="O28" s="37"/>
      <c r="P28" s="36"/>
    </row>
    <row r="29" spans="2:16" x14ac:dyDescent="0.25">
      <c r="B29" s="67"/>
      <c r="C29" s="68" t="s">
        <v>0</v>
      </c>
      <c r="D29" s="68"/>
      <c r="E29" s="51">
        <v>24.18</v>
      </c>
      <c r="F29" s="68"/>
      <c r="G29" s="68"/>
      <c r="H29" s="68"/>
      <c r="I29" s="68"/>
      <c r="J29" s="68"/>
      <c r="K29" s="68"/>
      <c r="L29" s="68"/>
      <c r="M29" s="68"/>
      <c r="N29" s="68"/>
      <c r="O29" s="68"/>
      <c r="P29" s="69"/>
    </row>
  </sheetData>
  <mergeCells count="9">
    <mergeCell ref="B20:P20"/>
    <mergeCell ref="B16:C16"/>
    <mergeCell ref="D16:I16"/>
    <mergeCell ref="M16:M17"/>
    <mergeCell ref="N16:N19"/>
    <mergeCell ref="O16:O19"/>
    <mergeCell ref="P16:P19"/>
    <mergeCell ref="B17:C17"/>
    <mergeCell ref="M18:M19"/>
  </mergeCells>
  <pageMargins left="0.25" right="0.25" top="0.75" bottom="0.75" header="0.3" footer="0.3"/>
  <pageSetup paperSize="9" scale="83"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5">
    <pageSetUpPr fitToPage="1"/>
  </sheetPr>
  <dimension ref="B2:P29"/>
  <sheetViews>
    <sheetView topLeftCell="A7" zoomScale="85" zoomScaleNormal="85" workbookViewId="0">
      <selection activeCell="O13" sqref="O13"/>
    </sheetView>
  </sheetViews>
  <sheetFormatPr baseColWidth="10" defaultColWidth="11.42578125" defaultRowHeight="15" x14ac:dyDescent="0.25"/>
  <cols>
    <col min="1" max="16384" width="11.42578125" style="70"/>
  </cols>
  <sheetData>
    <row r="2" spans="2:16" x14ac:dyDescent="0.25">
      <c r="B2" s="43" t="s">
        <v>27</v>
      </c>
      <c r="C2" s="42"/>
      <c r="D2" s="42"/>
      <c r="E2" s="42"/>
      <c r="F2" s="42"/>
      <c r="G2" s="42"/>
      <c r="H2" s="41"/>
      <c r="I2" s="41"/>
      <c r="J2" s="41"/>
      <c r="K2" s="41"/>
      <c r="L2" s="41"/>
      <c r="M2" s="41"/>
      <c r="N2" s="41"/>
      <c r="O2" s="41"/>
      <c r="P2" s="40"/>
    </row>
    <row r="3" spans="2:16" x14ac:dyDescent="0.25">
      <c r="B3" s="38" t="s">
        <v>26</v>
      </c>
      <c r="C3" s="37"/>
      <c r="D3" s="37"/>
      <c r="E3" s="37"/>
      <c r="F3" s="37"/>
      <c r="G3" s="37"/>
      <c r="H3" s="37"/>
      <c r="I3" s="37"/>
      <c r="J3" s="37"/>
      <c r="K3" s="37"/>
      <c r="L3" s="37"/>
      <c r="M3" s="37"/>
      <c r="N3" s="37"/>
      <c r="O3" s="37"/>
      <c r="P3" s="36"/>
    </row>
    <row r="4" spans="2:16" x14ac:dyDescent="0.25">
      <c r="B4" s="38"/>
      <c r="C4" s="37"/>
      <c r="D4" s="37"/>
      <c r="E4" s="37"/>
      <c r="F4" s="37"/>
      <c r="G4" s="37"/>
      <c r="H4" s="37"/>
      <c r="I4" s="37"/>
      <c r="J4" s="37"/>
      <c r="K4" s="37"/>
      <c r="L4" s="37"/>
      <c r="M4" s="37"/>
      <c r="N4" s="37"/>
      <c r="O4" s="37"/>
      <c r="P4" s="36"/>
    </row>
    <row r="5" spans="2:16" x14ac:dyDescent="0.25">
      <c r="B5" s="38" t="s">
        <v>201</v>
      </c>
      <c r="C5" s="37"/>
      <c r="D5" s="37"/>
      <c r="E5" s="37"/>
      <c r="F5" s="37"/>
      <c r="G5" s="37"/>
      <c r="H5" s="37"/>
      <c r="I5" s="37"/>
      <c r="J5" s="37"/>
      <c r="K5" s="37"/>
      <c r="L5" s="37"/>
      <c r="M5" s="37"/>
      <c r="N5" s="37"/>
      <c r="O5" s="37"/>
      <c r="P5" s="36"/>
    </row>
    <row r="6" spans="2:16" x14ac:dyDescent="0.25">
      <c r="B6" s="38" t="s">
        <v>180</v>
      </c>
      <c r="C6" s="37"/>
      <c r="D6" s="37"/>
      <c r="E6" s="37"/>
      <c r="F6" s="37"/>
      <c r="G6" s="37"/>
      <c r="H6" s="37"/>
      <c r="I6" s="37"/>
      <c r="J6" s="37"/>
      <c r="K6" s="37"/>
      <c r="L6" s="37"/>
      <c r="M6" s="37"/>
      <c r="N6" s="37"/>
      <c r="O6" s="37"/>
      <c r="P6" s="36"/>
    </row>
    <row r="7" spans="2:16" x14ac:dyDescent="0.25">
      <c r="B7" s="38" t="s">
        <v>25</v>
      </c>
      <c r="C7" s="37"/>
      <c r="D7" s="37"/>
      <c r="E7" s="37"/>
      <c r="F7" s="37"/>
      <c r="G7" s="37"/>
      <c r="H7" s="37"/>
      <c r="I7" s="37"/>
      <c r="J7" s="37"/>
      <c r="K7" s="37"/>
      <c r="L7" s="37"/>
      <c r="M7" s="37"/>
      <c r="N7" s="37"/>
      <c r="O7" s="37"/>
      <c r="P7" s="36"/>
    </row>
    <row r="8" spans="2:16" x14ac:dyDescent="0.25">
      <c r="B8" s="38" t="s">
        <v>135</v>
      </c>
      <c r="C8" s="37"/>
      <c r="D8" s="37"/>
      <c r="E8" s="37"/>
      <c r="F8" s="37"/>
      <c r="G8" s="37"/>
      <c r="H8" s="37"/>
      <c r="I8" s="37"/>
      <c r="J8" s="37"/>
      <c r="K8" s="37"/>
      <c r="L8" s="37"/>
      <c r="M8" s="37"/>
      <c r="N8" s="37"/>
      <c r="O8" s="37"/>
      <c r="P8" s="36"/>
    </row>
    <row r="9" spans="2:16" x14ac:dyDescent="0.25">
      <c r="B9" s="38" t="s">
        <v>134</v>
      </c>
      <c r="C9" s="37"/>
      <c r="D9" s="37"/>
      <c r="E9" s="37"/>
      <c r="F9" s="37"/>
      <c r="G9" s="37"/>
      <c r="H9" s="37"/>
      <c r="I9" s="37"/>
      <c r="J9" s="37"/>
      <c r="K9" s="37"/>
      <c r="L9" s="37"/>
      <c r="M9" s="37"/>
      <c r="N9" s="37"/>
      <c r="O9" s="37"/>
      <c r="P9" s="36"/>
    </row>
    <row r="10" spans="2:16" x14ac:dyDescent="0.25">
      <c r="B10" s="38" t="s">
        <v>22</v>
      </c>
      <c r="C10" s="37"/>
      <c r="D10" s="37"/>
      <c r="E10" s="37"/>
      <c r="F10" s="37"/>
      <c r="G10" s="37"/>
      <c r="H10" s="37"/>
      <c r="I10" s="37"/>
      <c r="J10" s="37"/>
      <c r="K10" s="37"/>
      <c r="L10" s="37"/>
      <c r="M10" s="37"/>
      <c r="N10" s="37"/>
      <c r="O10" s="37"/>
      <c r="P10" s="36"/>
    </row>
    <row r="11" spans="2:16" x14ac:dyDescent="0.25">
      <c r="B11" s="38"/>
      <c r="C11" s="37"/>
      <c r="D11" s="37"/>
      <c r="E11" s="37"/>
      <c r="F11" s="37"/>
      <c r="G11" s="37"/>
      <c r="H11" s="37"/>
      <c r="I11" s="37"/>
      <c r="J11" s="37"/>
      <c r="K11" s="37"/>
      <c r="L11" s="37"/>
      <c r="M11" s="37"/>
      <c r="N11" s="37"/>
      <c r="O11" s="37"/>
      <c r="P11" s="36"/>
    </row>
    <row r="12" spans="2:16" x14ac:dyDescent="0.25">
      <c r="B12" s="38"/>
      <c r="C12" s="37"/>
      <c r="D12" s="37"/>
      <c r="E12" s="37"/>
      <c r="F12" s="37"/>
      <c r="G12" s="37"/>
      <c r="H12" s="37"/>
      <c r="I12" s="37"/>
      <c r="J12" s="37"/>
      <c r="K12" s="37"/>
      <c r="L12" s="37"/>
      <c r="M12" s="37"/>
      <c r="N12" s="37"/>
      <c r="O12" s="37"/>
      <c r="P12" s="36"/>
    </row>
    <row r="13" spans="2:16" x14ac:dyDescent="0.25">
      <c r="B13" s="38"/>
      <c r="C13" s="37"/>
      <c r="D13" s="37"/>
      <c r="E13" s="37"/>
      <c r="F13" s="37"/>
      <c r="G13" s="37"/>
      <c r="H13" s="37"/>
      <c r="I13" s="37"/>
      <c r="J13" s="37"/>
      <c r="K13" s="37"/>
      <c r="L13" s="37"/>
      <c r="M13" s="37"/>
      <c r="N13" s="37"/>
      <c r="O13" s="37"/>
      <c r="P13" s="36"/>
    </row>
    <row r="14" spans="2:16" x14ac:dyDescent="0.25">
      <c r="B14" s="38"/>
      <c r="C14" s="37"/>
      <c r="D14" s="37"/>
      <c r="E14" s="37"/>
      <c r="F14" s="37"/>
      <c r="G14" s="37"/>
      <c r="H14" s="37"/>
      <c r="I14" s="37"/>
      <c r="J14" s="37"/>
      <c r="K14" s="37"/>
      <c r="L14" s="37"/>
      <c r="M14" s="37"/>
      <c r="N14" s="37"/>
      <c r="O14" s="37"/>
      <c r="P14" s="36"/>
    </row>
    <row r="15" spans="2:16" x14ac:dyDescent="0.25">
      <c r="B15" s="38"/>
      <c r="C15" s="37"/>
      <c r="D15" s="37"/>
      <c r="E15" s="37"/>
      <c r="F15" s="37"/>
      <c r="G15" s="37"/>
      <c r="H15" s="37"/>
      <c r="I15" s="37"/>
      <c r="J15" s="37"/>
      <c r="K15" s="37"/>
      <c r="L15" s="37"/>
      <c r="M15" s="37"/>
      <c r="N15" s="37"/>
      <c r="O15" s="37"/>
      <c r="P15" s="36"/>
    </row>
    <row r="16" spans="2:16" x14ac:dyDescent="0.25">
      <c r="B16" s="601" t="s">
        <v>21</v>
      </c>
      <c r="C16" s="601"/>
      <c r="D16" s="601" t="s">
        <v>20</v>
      </c>
      <c r="E16" s="601"/>
      <c r="F16" s="601"/>
      <c r="G16" s="601"/>
      <c r="H16" s="601"/>
      <c r="I16" s="601"/>
      <c r="J16" s="59"/>
      <c r="K16" s="59"/>
      <c r="L16" s="59" t="s">
        <v>19</v>
      </c>
      <c r="M16" s="598" t="s">
        <v>18</v>
      </c>
      <c r="N16" s="598" t="s">
        <v>17</v>
      </c>
      <c r="O16" s="598" t="s">
        <v>16</v>
      </c>
      <c r="P16" s="598" t="s">
        <v>15</v>
      </c>
    </row>
    <row r="17" spans="2:16" ht="38.25" x14ac:dyDescent="0.25">
      <c r="B17" s="599" t="s">
        <v>202</v>
      </c>
      <c r="C17" s="599"/>
      <c r="D17" s="467" t="s">
        <v>8</v>
      </c>
      <c r="E17" s="467" t="s">
        <v>10</v>
      </c>
      <c r="F17" s="467" t="s">
        <v>14</v>
      </c>
      <c r="G17" s="467" t="s">
        <v>13</v>
      </c>
      <c r="H17" s="467" t="s">
        <v>12</v>
      </c>
      <c r="I17" s="467" t="s">
        <v>11</v>
      </c>
      <c r="J17" s="467" t="s">
        <v>133</v>
      </c>
      <c r="K17" s="467" t="s">
        <v>8</v>
      </c>
      <c r="L17" s="467" t="s">
        <v>202</v>
      </c>
      <c r="M17" s="598"/>
      <c r="N17" s="598"/>
      <c r="O17" s="598"/>
      <c r="P17" s="598"/>
    </row>
    <row r="18" spans="2:16" x14ac:dyDescent="0.25">
      <c r="B18" s="60" t="s">
        <v>7</v>
      </c>
      <c r="C18" s="4">
        <v>0</v>
      </c>
      <c r="D18" s="4">
        <v>3.2</v>
      </c>
      <c r="E18" s="4">
        <v>5.24</v>
      </c>
      <c r="F18" s="4">
        <v>1.7</v>
      </c>
      <c r="G18" s="4">
        <v>1.24</v>
      </c>
      <c r="H18" s="4">
        <v>2.2200000000000002</v>
      </c>
      <c r="I18" s="4">
        <v>1.05</v>
      </c>
      <c r="J18" s="4">
        <v>1.8</v>
      </c>
      <c r="K18" s="4">
        <v>5.4</v>
      </c>
      <c r="L18" s="4">
        <v>3.32</v>
      </c>
      <c r="M18" s="600">
        <f>SUM(C18:L18)</f>
        <v>25.17</v>
      </c>
      <c r="N18" s="598"/>
      <c r="O18" s="598"/>
      <c r="P18" s="598"/>
    </row>
    <row r="19" spans="2:16" ht="38.25" x14ac:dyDescent="0.25">
      <c r="B19" s="61" t="s">
        <v>6</v>
      </c>
      <c r="C19" s="4">
        <f>+C18</f>
        <v>0</v>
      </c>
      <c r="D19" s="4">
        <f t="shared" ref="D19:L19" si="0">+D18+C19</f>
        <v>3.2</v>
      </c>
      <c r="E19" s="4">
        <f t="shared" si="0"/>
        <v>8.4400000000000013</v>
      </c>
      <c r="F19" s="4">
        <f t="shared" si="0"/>
        <v>10.14</v>
      </c>
      <c r="G19" s="4">
        <f t="shared" si="0"/>
        <v>11.38</v>
      </c>
      <c r="H19" s="4">
        <f t="shared" si="0"/>
        <v>13.600000000000001</v>
      </c>
      <c r="I19" s="4">
        <f t="shared" si="0"/>
        <v>14.650000000000002</v>
      </c>
      <c r="J19" s="4">
        <f t="shared" si="0"/>
        <v>16.450000000000003</v>
      </c>
      <c r="K19" s="4">
        <f t="shared" si="0"/>
        <v>21.85</v>
      </c>
      <c r="L19" s="4">
        <f t="shared" si="0"/>
        <v>25.17</v>
      </c>
      <c r="M19" s="600"/>
      <c r="N19" s="598"/>
      <c r="O19" s="598"/>
      <c r="P19" s="598"/>
    </row>
    <row r="20" spans="2:16" ht="15.75" x14ac:dyDescent="0.25">
      <c r="B20" s="597" t="s">
        <v>5</v>
      </c>
      <c r="C20" s="597"/>
      <c r="D20" s="597"/>
      <c r="E20" s="597"/>
      <c r="F20" s="597"/>
      <c r="G20" s="597"/>
      <c r="H20" s="597"/>
      <c r="I20" s="597"/>
      <c r="J20" s="597"/>
      <c r="K20" s="597"/>
      <c r="L20" s="597"/>
      <c r="M20" s="597"/>
      <c r="N20" s="597"/>
      <c r="O20" s="597"/>
      <c r="P20" s="597"/>
    </row>
    <row r="21" spans="2:16" ht="18" hidden="1" customHeight="1" x14ac:dyDescent="0.25">
      <c r="B21" s="48"/>
      <c r="C21" s="62"/>
      <c r="D21" s="48">
        <v>5.5555555555555558E-3</v>
      </c>
      <c r="E21" s="48">
        <v>9.7222222222222224E-3</v>
      </c>
      <c r="F21" s="48">
        <v>4.1666666666666666E-3</v>
      </c>
      <c r="G21" s="48">
        <v>4.1666666666666666E-3</v>
      </c>
      <c r="H21" s="48">
        <v>4.8611111111111112E-3</v>
      </c>
      <c r="I21" s="48">
        <v>3.472222222222222E-3</v>
      </c>
      <c r="J21" s="48">
        <v>3.472222222222222E-3</v>
      </c>
      <c r="K21" s="48">
        <v>9.7222222222222224E-3</v>
      </c>
      <c r="L21" s="48">
        <v>5.5555555555555558E-3</v>
      </c>
      <c r="M21" s="76"/>
      <c r="N21" s="48">
        <f>SUM(D21:L21)</f>
        <v>5.0694444444444445E-2</v>
      </c>
      <c r="O21" s="62"/>
      <c r="P21" s="62"/>
    </row>
    <row r="22" spans="2:16" x14ac:dyDescent="0.25">
      <c r="B22" s="167">
        <v>1</v>
      </c>
      <c r="C22" s="28">
        <v>0.90972222222222221</v>
      </c>
      <c r="D22" s="8">
        <f>C22+$D$21</f>
        <v>0.91527777777777775</v>
      </c>
      <c r="E22" s="8">
        <f>D22+$E$21</f>
        <v>0.92499999999999993</v>
      </c>
      <c r="F22" s="8">
        <f>E22+$F$21</f>
        <v>0.92916666666666659</v>
      </c>
      <c r="G22" s="8">
        <f>F22+$G$21</f>
        <v>0.93333333333333324</v>
      </c>
      <c r="H22" s="8">
        <f>G22+$H$21</f>
        <v>0.93819444444444433</v>
      </c>
      <c r="I22" s="8">
        <f>H22+$I$21</f>
        <v>0.94166666666666654</v>
      </c>
      <c r="J22" s="8">
        <f>I22+$J$21</f>
        <v>0.94513888888888875</v>
      </c>
      <c r="K22" s="8">
        <f>J22+$K$21</f>
        <v>0.95486111111111094</v>
      </c>
      <c r="L22" s="8">
        <f>K22+$L$21</f>
        <v>0.96041666666666647</v>
      </c>
      <c r="M22" s="27">
        <f>$M$18</f>
        <v>25.17</v>
      </c>
      <c r="N22" s="8">
        <f>L22-C22</f>
        <v>5.0694444444444264E-2</v>
      </c>
      <c r="O22" s="27">
        <f>(M22/(N22*24*60)*60)</f>
        <v>20.687671232876788</v>
      </c>
      <c r="P22" s="34"/>
    </row>
    <row r="23" spans="2:16" x14ac:dyDescent="0.25">
      <c r="B23" s="167">
        <v>2</v>
      </c>
      <c r="C23" s="28">
        <v>0.97916666666666663</v>
      </c>
      <c r="D23" s="8">
        <f>C23+$D$21</f>
        <v>0.98472222222222217</v>
      </c>
      <c r="E23" s="8">
        <f>D23+$E$21</f>
        <v>0.99444444444444435</v>
      </c>
      <c r="F23" s="8">
        <f>E23+$F$21</f>
        <v>0.99861111111111101</v>
      </c>
      <c r="G23" s="8">
        <f>F23+$G$21</f>
        <v>1.0027777777777778</v>
      </c>
      <c r="H23" s="8">
        <f>G23+$H$21</f>
        <v>1.007638888888889</v>
      </c>
      <c r="I23" s="8">
        <f>H23+$I$21</f>
        <v>1.0111111111111113</v>
      </c>
      <c r="J23" s="8">
        <f>I23+$J$21</f>
        <v>1.0145833333333336</v>
      </c>
      <c r="K23" s="8">
        <f>J23+$K$21</f>
        <v>1.0243055555555558</v>
      </c>
      <c r="L23" s="8">
        <f>K23+$L$21</f>
        <v>1.0298611111111113</v>
      </c>
      <c r="M23" s="27">
        <f>$M$18</f>
        <v>25.17</v>
      </c>
      <c r="N23" s="8">
        <f>L23-C23</f>
        <v>5.0694444444444708E-2</v>
      </c>
      <c r="O23" s="27">
        <f>(M23/(N23*24*60)*60)</f>
        <v>20.687671232876603</v>
      </c>
      <c r="P23" s="34"/>
    </row>
    <row r="24" spans="2:16" x14ac:dyDescent="0.25">
      <c r="B24" s="38"/>
      <c r="C24" s="37"/>
      <c r="D24" s="37"/>
      <c r="E24" s="37"/>
      <c r="F24" s="37"/>
      <c r="G24" s="37"/>
      <c r="H24" s="37"/>
      <c r="I24" s="37"/>
      <c r="J24" s="37"/>
      <c r="K24" s="37"/>
      <c r="L24" s="37"/>
      <c r="M24" s="37"/>
      <c r="N24" s="37"/>
      <c r="O24" s="37"/>
      <c r="P24" s="36"/>
    </row>
    <row r="25" spans="2:16" x14ac:dyDescent="0.25">
      <c r="B25" s="38"/>
      <c r="C25" s="37"/>
      <c r="D25" s="37"/>
      <c r="E25" s="37"/>
      <c r="F25" s="37"/>
      <c r="G25" s="37"/>
      <c r="H25" s="37"/>
      <c r="I25" s="37"/>
      <c r="J25" s="37"/>
      <c r="K25" s="37"/>
      <c r="L25" s="37"/>
      <c r="M25" s="37"/>
      <c r="N25" s="37"/>
      <c r="O25" s="37"/>
      <c r="P25" s="36"/>
    </row>
    <row r="26" spans="2:16" x14ac:dyDescent="0.25">
      <c r="B26" s="38"/>
      <c r="C26" s="37" t="s">
        <v>3</v>
      </c>
      <c r="D26" s="37"/>
      <c r="E26" s="37">
        <v>0</v>
      </c>
      <c r="F26" s="37"/>
      <c r="G26" s="37"/>
      <c r="H26" s="37"/>
      <c r="I26" s="37"/>
      <c r="J26" s="37"/>
      <c r="K26" s="37"/>
      <c r="L26" s="37"/>
      <c r="M26" s="37"/>
      <c r="N26" s="37"/>
      <c r="O26" s="37"/>
      <c r="P26" s="36"/>
    </row>
    <row r="27" spans="2:16" x14ac:dyDescent="0.25">
      <c r="B27" s="38"/>
      <c r="C27" s="37" t="s">
        <v>2</v>
      </c>
      <c r="D27" s="37"/>
      <c r="E27" s="37">
        <v>2</v>
      </c>
      <c r="F27" s="37"/>
      <c r="G27" s="37"/>
      <c r="H27" s="37"/>
      <c r="I27" s="37"/>
      <c r="J27" s="37"/>
      <c r="K27" s="37"/>
      <c r="L27" s="37"/>
      <c r="M27" s="37"/>
      <c r="N27" s="37"/>
      <c r="O27" s="37"/>
      <c r="P27" s="36"/>
    </row>
    <row r="28" spans="2:16" x14ac:dyDescent="0.25">
      <c r="B28" s="38"/>
      <c r="C28" s="37" t="s">
        <v>1</v>
      </c>
      <c r="D28" s="37"/>
      <c r="E28" s="37">
        <v>2</v>
      </c>
      <c r="F28" s="37"/>
      <c r="G28" s="37"/>
      <c r="H28" s="37"/>
      <c r="I28" s="37"/>
      <c r="J28" s="37"/>
      <c r="K28" s="37"/>
      <c r="L28" s="37"/>
      <c r="M28" s="37"/>
      <c r="N28" s="37"/>
      <c r="O28" s="37"/>
      <c r="P28" s="36"/>
    </row>
    <row r="29" spans="2:16" x14ac:dyDescent="0.25">
      <c r="B29" s="67"/>
      <c r="C29" s="68" t="s">
        <v>0</v>
      </c>
      <c r="D29" s="68"/>
      <c r="E29" s="51">
        <v>24.18</v>
      </c>
      <c r="F29" s="68"/>
      <c r="G29" s="68"/>
      <c r="H29" s="68"/>
      <c r="I29" s="68"/>
      <c r="J29" s="68"/>
      <c r="K29" s="68"/>
      <c r="L29" s="68"/>
      <c r="M29" s="68"/>
      <c r="N29" s="68"/>
      <c r="O29" s="68"/>
      <c r="P29" s="69"/>
    </row>
  </sheetData>
  <mergeCells count="9">
    <mergeCell ref="B20:P20"/>
    <mergeCell ref="B16:C16"/>
    <mergeCell ref="D16:I16"/>
    <mergeCell ref="M16:M17"/>
    <mergeCell ref="N16:N19"/>
    <mergeCell ref="O16:O19"/>
    <mergeCell ref="P16:P19"/>
    <mergeCell ref="B17:C17"/>
    <mergeCell ref="M18:M19"/>
  </mergeCells>
  <pageMargins left="0.25" right="0.25" top="0.75" bottom="0.75" header="0.3" footer="0.3"/>
  <pageSetup paperSize="9" scale="83"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6">
    <pageSetUpPr fitToPage="1"/>
  </sheetPr>
  <dimension ref="A5:Q52"/>
  <sheetViews>
    <sheetView topLeftCell="A20" zoomScale="70" zoomScaleNormal="70" workbookViewId="0">
      <selection activeCell="O13" sqref="O13"/>
    </sheetView>
  </sheetViews>
  <sheetFormatPr baseColWidth="10" defaultColWidth="11.42578125" defaultRowHeight="15" x14ac:dyDescent="0.25"/>
  <cols>
    <col min="1" max="2" width="11.42578125" style="70"/>
    <col min="3" max="12" width="11.42578125" style="70" customWidth="1"/>
    <col min="13" max="16" width="11.42578125" style="70"/>
    <col min="17" max="17" width="14" style="70" bestFit="1" customWidth="1"/>
    <col min="18" max="16384" width="11.42578125" style="70"/>
  </cols>
  <sheetData>
    <row r="5" spans="2:17" x14ac:dyDescent="0.25">
      <c r="B5" s="43" t="s">
        <v>27</v>
      </c>
      <c r="C5" s="42"/>
      <c r="D5" s="42"/>
      <c r="E5" s="42"/>
      <c r="F5" s="42"/>
      <c r="G5" s="42"/>
      <c r="H5" s="42"/>
      <c r="I5" s="41"/>
      <c r="J5" s="41"/>
      <c r="K5" s="41"/>
      <c r="L5" s="41"/>
      <c r="M5" s="41"/>
      <c r="N5" s="41"/>
      <c r="O5" s="41"/>
      <c r="P5" s="41"/>
      <c r="Q5" s="40"/>
    </row>
    <row r="6" spans="2:17" x14ac:dyDescent="0.25">
      <c r="B6" s="38" t="s">
        <v>26</v>
      </c>
      <c r="C6" s="37"/>
      <c r="D6" s="37"/>
      <c r="E6" s="37"/>
      <c r="F6" s="37"/>
      <c r="G6" s="37"/>
      <c r="H6" s="37"/>
      <c r="I6" s="37"/>
      <c r="J6" s="37"/>
      <c r="K6" s="37"/>
      <c r="L6" s="37"/>
      <c r="M6" s="37"/>
      <c r="N6" s="37"/>
      <c r="O6" s="37"/>
      <c r="P6" s="37"/>
      <c r="Q6" s="36"/>
    </row>
    <row r="7" spans="2:17" x14ac:dyDescent="0.25">
      <c r="B7" s="38"/>
      <c r="C7" s="37"/>
      <c r="D7" s="37"/>
      <c r="E7" s="37"/>
      <c r="F7" s="37"/>
      <c r="G7" s="37"/>
      <c r="H7" s="37"/>
      <c r="I7" s="37"/>
      <c r="J7" s="37"/>
      <c r="K7" s="37"/>
      <c r="L7" s="37"/>
      <c r="M7" s="37"/>
      <c r="N7" s="37"/>
      <c r="O7" s="37"/>
      <c r="P7" s="37"/>
      <c r="Q7" s="36"/>
    </row>
    <row r="8" spans="2:17" x14ac:dyDescent="0.25">
      <c r="B8" s="38" t="s">
        <v>201</v>
      </c>
      <c r="C8" s="37"/>
      <c r="D8" s="37"/>
      <c r="E8" s="37"/>
      <c r="F8" s="37"/>
      <c r="G8" s="37"/>
      <c r="H8" s="37"/>
      <c r="I8" s="37"/>
      <c r="J8" s="37"/>
      <c r="K8" s="37"/>
      <c r="L8" s="37"/>
      <c r="M8" s="37"/>
      <c r="N8" s="37"/>
      <c r="O8" s="37"/>
      <c r="P8" s="37"/>
      <c r="Q8" s="36"/>
    </row>
    <row r="9" spans="2:17" x14ac:dyDescent="0.25">
      <c r="B9" s="38" t="s">
        <v>136</v>
      </c>
      <c r="C9" s="37"/>
      <c r="D9" s="37"/>
      <c r="E9" s="37"/>
      <c r="F9" s="37"/>
      <c r="G9" s="37"/>
      <c r="H9" s="37"/>
      <c r="I9" s="37"/>
      <c r="J9" s="37"/>
      <c r="K9" s="37"/>
      <c r="L9" s="37"/>
      <c r="M9" s="37"/>
      <c r="N9" s="37"/>
      <c r="O9" s="37"/>
      <c r="P9" s="37"/>
      <c r="Q9" s="36"/>
    </row>
    <row r="10" spans="2:17" x14ac:dyDescent="0.25">
      <c r="B10" s="38" t="s">
        <v>25</v>
      </c>
      <c r="C10" s="37"/>
      <c r="D10" s="37"/>
      <c r="E10" s="37"/>
      <c r="F10" s="37"/>
      <c r="G10" s="37"/>
      <c r="H10" s="37"/>
      <c r="I10" s="37"/>
      <c r="J10" s="37"/>
      <c r="K10" s="37"/>
      <c r="L10" s="37"/>
      <c r="M10" s="37"/>
      <c r="N10" s="37"/>
      <c r="O10" s="37"/>
      <c r="P10" s="37"/>
      <c r="Q10" s="36"/>
    </row>
    <row r="11" spans="2:17" x14ac:dyDescent="0.25">
      <c r="B11" s="38" t="s">
        <v>138</v>
      </c>
      <c r="C11" s="37"/>
      <c r="D11" s="37"/>
      <c r="E11" s="37"/>
      <c r="F11" s="37"/>
      <c r="G11" s="37"/>
      <c r="H11" s="37"/>
      <c r="I11" s="37"/>
      <c r="J11" s="37"/>
      <c r="K11" s="37"/>
      <c r="L11" s="37"/>
      <c r="M11" s="37"/>
      <c r="N11" s="37"/>
      <c r="O11" s="37"/>
      <c r="P11" s="37"/>
      <c r="Q11" s="36"/>
    </row>
    <row r="12" spans="2:17" x14ac:dyDescent="0.25">
      <c r="B12" s="38" t="s">
        <v>137</v>
      </c>
      <c r="C12" s="37"/>
      <c r="D12" s="37"/>
      <c r="E12" s="37"/>
      <c r="F12" s="37"/>
      <c r="G12" s="37"/>
      <c r="H12" s="37"/>
      <c r="I12" s="37"/>
      <c r="J12" s="37"/>
      <c r="K12" s="37"/>
      <c r="L12" s="37"/>
      <c r="M12" s="37"/>
      <c r="N12" s="37"/>
      <c r="O12" s="37"/>
      <c r="P12" s="37"/>
      <c r="Q12" s="36"/>
    </row>
    <row r="13" spans="2:17" x14ac:dyDescent="0.25">
      <c r="B13" s="38" t="s">
        <v>22</v>
      </c>
      <c r="C13" s="37"/>
      <c r="D13" s="37"/>
      <c r="E13" s="37"/>
      <c r="F13" s="37"/>
      <c r="G13" s="37"/>
      <c r="H13" s="37"/>
      <c r="I13" s="37"/>
      <c r="J13" s="37"/>
      <c r="K13" s="37"/>
      <c r="L13" s="37"/>
      <c r="M13" s="37"/>
      <c r="N13" s="37"/>
      <c r="O13" s="37"/>
      <c r="P13" s="37"/>
      <c r="Q13" s="36"/>
    </row>
    <row r="14" spans="2:17" x14ac:dyDescent="0.25">
      <c r="B14" s="38"/>
      <c r="C14" s="37"/>
      <c r="D14" s="37"/>
      <c r="E14" s="37"/>
      <c r="F14" s="37"/>
      <c r="G14" s="37"/>
      <c r="H14" s="37"/>
      <c r="I14" s="37"/>
      <c r="J14" s="37"/>
      <c r="K14" s="37"/>
      <c r="L14" s="37"/>
      <c r="M14" s="37"/>
      <c r="N14" s="37"/>
      <c r="O14" s="37"/>
      <c r="P14" s="37"/>
      <c r="Q14" s="36"/>
    </row>
    <row r="15" spans="2:17" x14ac:dyDescent="0.25">
      <c r="B15" s="38"/>
      <c r="C15" s="37"/>
      <c r="D15" s="37"/>
      <c r="E15" s="37"/>
      <c r="F15" s="37"/>
      <c r="G15" s="37"/>
      <c r="H15" s="37"/>
      <c r="I15" s="37"/>
      <c r="J15" s="37"/>
      <c r="K15" s="37"/>
      <c r="L15" s="37"/>
      <c r="M15" s="37"/>
      <c r="N15" s="37"/>
      <c r="O15" s="37"/>
      <c r="P15" s="37"/>
      <c r="Q15" s="36"/>
    </row>
    <row r="16" spans="2:17" x14ac:dyDescent="0.25">
      <c r="B16" s="38"/>
      <c r="C16" s="37"/>
      <c r="D16" s="37"/>
      <c r="E16" s="37"/>
      <c r="F16" s="37"/>
      <c r="G16" s="37"/>
      <c r="H16" s="37"/>
      <c r="I16" s="37"/>
      <c r="J16" s="37"/>
      <c r="K16" s="37"/>
      <c r="L16" s="37"/>
      <c r="M16" s="37"/>
      <c r="N16" s="37"/>
      <c r="O16" s="37"/>
      <c r="P16" s="37"/>
      <c r="Q16" s="36"/>
    </row>
    <row r="17" spans="1:17" x14ac:dyDescent="0.25">
      <c r="B17" s="38"/>
      <c r="C17" s="37"/>
      <c r="D17" s="37"/>
      <c r="E17" s="37"/>
      <c r="F17" s="37"/>
      <c r="G17" s="37"/>
      <c r="H17" s="37"/>
      <c r="I17" s="37"/>
      <c r="J17" s="37"/>
      <c r="K17" s="37"/>
      <c r="L17" s="37"/>
      <c r="M17" s="37"/>
      <c r="N17" s="37"/>
      <c r="O17" s="37"/>
      <c r="P17" s="37"/>
      <c r="Q17" s="36"/>
    </row>
    <row r="18" spans="1:17" ht="29.25" customHeight="1" x14ac:dyDescent="0.25">
      <c r="B18" s="38"/>
      <c r="C18" s="37"/>
      <c r="D18" s="37"/>
      <c r="E18" s="37"/>
      <c r="F18" s="37"/>
      <c r="G18" s="37"/>
      <c r="H18" s="37"/>
      <c r="I18" s="37"/>
      <c r="J18" s="37"/>
      <c r="K18" s="37"/>
      <c r="L18" s="37"/>
      <c r="M18" s="37"/>
      <c r="N18" s="37"/>
      <c r="O18" s="37"/>
      <c r="P18" s="37"/>
      <c r="Q18" s="36"/>
    </row>
    <row r="19" spans="1:17" x14ac:dyDescent="0.25">
      <c r="B19" s="601" t="s">
        <v>21</v>
      </c>
      <c r="C19" s="601"/>
      <c r="D19" s="601" t="s">
        <v>20</v>
      </c>
      <c r="E19" s="601"/>
      <c r="F19" s="601"/>
      <c r="G19" s="601"/>
      <c r="H19" s="601"/>
      <c r="I19" s="601"/>
      <c r="J19" s="601"/>
      <c r="K19" s="59"/>
      <c r="L19" s="59"/>
      <c r="M19" s="59" t="s">
        <v>19</v>
      </c>
      <c r="N19" s="598" t="s">
        <v>18</v>
      </c>
      <c r="O19" s="598" t="s">
        <v>17</v>
      </c>
      <c r="P19" s="598" t="s">
        <v>16</v>
      </c>
      <c r="Q19" s="598" t="s">
        <v>15</v>
      </c>
    </row>
    <row r="20" spans="1:17" ht="38.25" x14ac:dyDescent="0.25">
      <c r="B20" s="599" t="s">
        <v>202</v>
      </c>
      <c r="C20" s="599"/>
      <c r="D20" s="467" t="s">
        <v>8</v>
      </c>
      <c r="E20" s="467" t="s">
        <v>10</v>
      </c>
      <c r="F20" s="467" t="s">
        <v>14</v>
      </c>
      <c r="G20" s="467" t="s">
        <v>13</v>
      </c>
      <c r="H20" s="467" t="s">
        <v>199</v>
      </c>
      <c r="I20" s="467" t="s">
        <v>12</v>
      </c>
      <c r="J20" s="467" t="s">
        <v>11</v>
      </c>
      <c r="K20" s="467" t="s">
        <v>133</v>
      </c>
      <c r="L20" s="467" t="s">
        <v>8</v>
      </c>
      <c r="M20" s="467" t="s">
        <v>202</v>
      </c>
      <c r="N20" s="598"/>
      <c r="O20" s="598"/>
      <c r="P20" s="598"/>
      <c r="Q20" s="598"/>
    </row>
    <row r="21" spans="1:17" x14ac:dyDescent="0.25">
      <c r="B21" s="60" t="s">
        <v>7</v>
      </c>
      <c r="C21" s="4">
        <v>0</v>
      </c>
      <c r="D21" s="4">
        <v>7.2</v>
      </c>
      <c r="E21" s="4">
        <v>5.24</v>
      </c>
      <c r="F21" s="4">
        <v>1.7</v>
      </c>
      <c r="G21" s="4">
        <v>1.24</v>
      </c>
      <c r="H21" s="4">
        <v>9.8000000000000007</v>
      </c>
      <c r="I21" s="4">
        <v>5.56</v>
      </c>
      <c r="J21" s="4">
        <v>1.05</v>
      </c>
      <c r="K21" s="4">
        <v>1.8</v>
      </c>
      <c r="L21" s="4">
        <v>5.4</v>
      </c>
      <c r="M21" s="4">
        <v>7.6</v>
      </c>
      <c r="N21" s="600">
        <f>SUM(C21:M21)</f>
        <v>46.589999999999996</v>
      </c>
      <c r="O21" s="598"/>
      <c r="P21" s="598"/>
      <c r="Q21" s="598"/>
    </row>
    <row r="22" spans="1:17" ht="38.25" x14ac:dyDescent="0.25">
      <c r="B22" s="61" t="s">
        <v>6</v>
      </c>
      <c r="C22" s="4">
        <f>+C21</f>
        <v>0</v>
      </c>
      <c r="D22" s="4">
        <f t="shared" ref="D22:M22" si="0">+D21+C22</f>
        <v>7.2</v>
      </c>
      <c r="E22" s="4">
        <f t="shared" si="0"/>
        <v>12.440000000000001</v>
      </c>
      <c r="F22" s="4">
        <f t="shared" si="0"/>
        <v>14.14</v>
      </c>
      <c r="G22" s="4">
        <f t="shared" si="0"/>
        <v>15.38</v>
      </c>
      <c r="H22" s="4">
        <f t="shared" si="0"/>
        <v>25.18</v>
      </c>
      <c r="I22" s="4">
        <f t="shared" si="0"/>
        <v>30.74</v>
      </c>
      <c r="J22" s="4">
        <f t="shared" si="0"/>
        <v>31.79</v>
      </c>
      <c r="K22" s="4">
        <f t="shared" si="0"/>
        <v>33.589999999999996</v>
      </c>
      <c r="L22" s="4">
        <f t="shared" si="0"/>
        <v>38.989999999999995</v>
      </c>
      <c r="M22" s="4">
        <f t="shared" si="0"/>
        <v>46.589999999999996</v>
      </c>
      <c r="N22" s="600"/>
      <c r="O22" s="598"/>
      <c r="P22" s="598"/>
      <c r="Q22" s="598"/>
    </row>
    <row r="23" spans="1:17" ht="15.75" x14ac:dyDescent="0.25">
      <c r="B23" s="602" t="s">
        <v>5</v>
      </c>
      <c r="C23" s="603"/>
      <c r="D23" s="603"/>
      <c r="E23" s="603"/>
      <c r="F23" s="603"/>
      <c r="G23" s="603"/>
      <c r="H23" s="603"/>
      <c r="I23" s="603"/>
      <c r="J23" s="603"/>
      <c r="K23" s="603"/>
      <c r="L23" s="603"/>
      <c r="M23" s="603"/>
      <c r="N23" s="603"/>
      <c r="O23" s="603"/>
      <c r="P23" s="603"/>
      <c r="Q23" s="604"/>
    </row>
    <row r="24" spans="1:17" ht="15" hidden="1" customHeight="1" x14ac:dyDescent="0.25">
      <c r="B24" s="48"/>
      <c r="C24" s="62"/>
      <c r="D24" s="48">
        <v>1.3888888888888888E-2</v>
      </c>
      <c r="E24" s="48">
        <v>1.0416666666666666E-2</v>
      </c>
      <c r="F24" s="48">
        <v>4.1666666666666666E-3</v>
      </c>
      <c r="G24" s="48">
        <v>4.1666666666666666E-3</v>
      </c>
      <c r="H24" s="48">
        <v>1.9444444444444445E-2</v>
      </c>
      <c r="I24" s="48">
        <v>1.1111111111111112E-2</v>
      </c>
      <c r="J24" s="48">
        <v>4.1666666666666666E-3</v>
      </c>
      <c r="K24" s="48">
        <v>5.5555555555555558E-3</v>
      </c>
      <c r="L24" s="48">
        <v>1.0416666666666666E-2</v>
      </c>
      <c r="M24" s="48">
        <v>1.3888888888888888E-2</v>
      </c>
      <c r="N24" s="76"/>
      <c r="O24" s="48">
        <f>SUM(D24:M24)</f>
        <v>9.722222222222221E-2</v>
      </c>
      <c r="P24" s="62"/>
      <c r="Q24" s="62"/>
    </row>
    <row r="25" spans="1:17" ht="15" hidden="1" customHeight="1" x14ac:dyDescent="0.25">
      <c r="B25" s="48"/>
      <c r="C25" s="62"/>
      <c r="D25" s="48">
        <v>1.3888888888888888E-2</v>
      </c>
      <c r="E25" s="48">
        <v>1.0416666666666666E-2</v>
      </c>
      <c r="F25" s="48">
        <v>4.8611111111111112E-3</v>
      </c>
      <c r="G25" s="48">
        <v>4.1666666666666666E-3</v>
      </c>
      <c r="H25" s="48">
        <v>2.0833333333333332E-2</v>
      </c>
      <c r="I25" s="48">
        <v>1.1805555555555555E-2</v>
      </c>
      <c r="J25" s="48">
        <v>4.1666666666666666E-3</v>
      </c>
      <c r="K25" s="48">
        <v>6.2499999999999995E-3</v>
      </c>
      <c r="L25" s="48">
        <v>1.0416666666666666E-2</v>
      </c>
      <c r="M25" s="48">
        <v>1.3888888888888888E-2</v>
      </c>
      <c r="N25" s="76"/>
      <c r="O25" s="48">
        <f>SUM(D25:M25)</f>
        <v>0.10069444444444445</v>
      </c>
      <c r="P25" s="62"/>
      <c r="Q25" s="62"/>
    </row>
    <row r="26" spans="1:17" s="162" customFormat="1" x14ac:dyDescent="0.25">
      <c r="B26" s="165">
        <v>1</v>
      </c>
      <c r="C26" s="8">
        <v>0.23611111111111113</v>
      </c>
      <c r="D26" s="8">
        <f>C26+$D$24</f>
        <v>0.25</v>
      </c>
      <c r="E26" s="8">
        <f>D26+$E$24</f>
        <v>0.26041666666666669</v>
      </c>
      <c r="F26" s="8">
        <f>E26+$F$24</f>
        <v>0.26458333333333334</v>
      </c>
      <c r="G26" s="8">
        <f>F26+$G$24</f>
        <v>0.26874999999999999</v>
      </c>
      <c r="H26" s="8">
        <f>G26+$H$24</f>
        <v>0.28819444444444442</v>
      </c>
      <c r="I26" s="8">
        <f>H26+$I$24</f>
        <v>0.29930555555555555</v>
      </c>
      <c r="J26" s="8">
        <f>I26+$J$24</f>
        <v>0.3034722222222222</v>
      </c>
      <c r="K26" s="8">
        <f>J26+$K$24</f>
        <v>0.30902777777777773</v>
      </c>
      <c r="L26" s="8">
        <f>K26+$L$24</f>
        <v>0.31944444444444442</v>
      </c>
      <c r="M26" s="8">
        <f>L26+$M$24</f>
        <v>0.33333333333333331</v>
      </c>
      <c r="N26" s="27">
        <f t="shared" ref="N26:N45" si="1">$N$21</f>
        <v>46.589999999999996</v>
      </c>
      <c r="O26" s="8">
        <f t="shared" ref="O26:O45" si="2">M26-C26</f>
        <v>9.7222222222222182E-2</v>
      </c>
      <c r="P26" s="27">
        <f t="shared" ref="P26:P45" si="3">(N26/(O26*24*60)*60)</f>
        <v>19.967142857142864</v>
      </c>
      <c r="Q26" s="34"/>
    </row>
    <row r="27" spans="1:17" s="162" customFormat="1" x14ac:dyDescent="0.25">
      <c r="A27" s="163">
        <f t="shared" ref="A27:A45" si="4">C27-C26</f>
        <v>1.7361111111111077E-2</v>
      </c>
      <c r="B27" s="165">
        <v>2</v>
      </c>
      <c r="C27" s="8">
        <v>0.25347222222222221</v>
      </c>
      <c r="D27" s="8">
        <f t="shared" ref="D27:D29" si="5">C27+$D$24</f>
        <v>0.2673611111111111</v>
      </c>
      <c r="E27" s="8">
        <f t="shared" ref="E27:E29" si="6">D27+$E$24</f>
        <v>0.27777777777777779</v>
      </c>
      <c r="F27" s="8">
        <f t="shared" ref="F27:F29" si="7">E27+$F$24</f>
        <v>0.28194444444444444</v>
      </c>
      <c r="G27" s="8">
        <f t="shared" ref="G27:G29" si="8">F27+$G$24</f>
        <v>0.28611111111111109</v>
      </c>
      <c r="H27" s="8">
        <f t="shared" ref="H27:H29" si="9">G27+$H$24</f>
        <v>0.30555555555555552</v>
      </c>
      <c r="I27" s="8">
        <f t="shared" ref="I27:I29" si="10">H27+$I$24</f>
        <v>0.31666666666666665</v>
      </c>
      <c r="J27" s="8">
        <f t="shared" ref="J27:J29" si="11">I27+$J$24</f>
        <v>0.3208333333333333</v>
      </c>
      <c r="K27" s="8">
        <f t="shared" ref="K27:K29" si="12">J27+$K$24</f>
        <v>0.32638888888888884</v>
      </c>
      <c r="L27" s="8">
        <f t="shared" ref="L27:L29" si="13">K27+$L$24</f>
        <v>0.33680555555555552</v>
      </c>
      <c r="M27" s="8">
        <f t="shared" ref="M27:M29" si="14">L27+$M$24</f>
        <v>0.35069444444444442</v>
      </c>
      <c r="N27" s="27">
        <f t="shared" si="1"/>
        <v>46.589999999999996</v>
      </c>
      <c r="O27" s="8">
        <f t="shared" si="2"/>
        <v>9.722222222222221E-2</v>
      </c>
      <c r="P27" s="27">
        <f t="shared" si="3"/>
        <v>19.967142857142861</v>
      </c>
      <c r="Q27" s="34"/>
    </row>
    <row r="28" spans="1:17" s="162" customFormat="1" x14ac:dyDescent="0.25">
      <c r="A28" s="163">
        <f t="shared" si="4"/>
        <v>1.7361111111111105E-2</v>
      </c>
      <c r="B28" s="165">
        <v>3</v>
      </c>
      <c r="C28" s="8">
        <v>0.27083333333333331</v>
      </c>
      <c r="D28" s="8">
        <f t="shared" si="5"/>
        <v>0.28472222222222221</v>
      </c>
      <c r="E28" s="8">
        <f t="shared" si="6"/>
        <v>0.2951388888888889</v>
      </c>
      <c r="F28" s="8">
        <f t="shared" si="7"/>
        <v>0.29930555555555555</v>
      </c>
      <c r="G28" s="8">
        <f t="shared" si="8"/>
        <v>0.3034722222222222</v>
      </c>
      <c r="H28" s="8">
        <f t="shared" si="9"/>
        <v>0.32291666666666663</v>
      </c>
      <c r="I28" s="8">
        <f t="shared" si="10"/>
        <v>0.33402777777777776</v>
      </c>
      <c r="J28" s="8">
        <f t="shared" si="11"/>
        <v>0.33819444444444441</v>
      </c>
      <c r="K28" s="8">
        <f t="shared" si="12"/>
        <v>0.34374999999999994</v>
      </c>
      <c r="L28" s="8">
        <f t="shared" si="13"/>
        <v>0.35416666666666663</v>
      </c>
      <c r="M28" s="8">
        <f t="shared" si="14"/>
        <v>0.36805555555555552</v>
      </c>
      <c r="N28" s="27">
        <f t="shared" si="1"/>
        <v>46.589999999999996</v>
      </c>
      <c r="O28" s="8">
        <f t="shared" si="2"/>
        <v>9.722222222222221E-2</v>
      </c>
      <c r="P28" s="27">
        <f t="shared" si="3"/>
        <v>19.967142857142861</v>
      </c>
      <c r="Q28" s="34"/>
    </row>
    <row r="29" spans="1:17" s="162" customFormat="1" x14ac:dyDescent="0.25">
      <c r="A29" s="163">
        <f t="shared" si="4"/>
        <v>6.9444444444444753E-3</v>
      </c>
      <c r="B29" s="165">
        <v>4</v>
      </c>
      <c r="C29" s="8">
        <v>0.27777777777777779</v>
      </c>
      <c r="D29" s="8">
        <f t="shared" si="5"/>
        <v>0.29166666666666669</v>
      </c>
      <c r="E29" s="8">
        <f t="shared" si="6"/>
        <v>0.30208333333333337</v>
      </c>
      <c r="F29" s="8">
        <f t="shared" si="7"/>
        <v>0.30625000000000002</v>
      </c>
      <c r="G29" s="8">
        <f t="shared" si="8"/>
        <v>0.31041666666666667</v>
      </c>
      <c r="H29" s="8">
        <f t="shared" si="9"/>
        <v>0.3298611111111111</v>
      </c>
      <c r="I29" s="8">
        <f t="shared" si="10"/>
        <v>0.34097222222222223</v>
      </c>
      <c r="J29" s="8">
        <f t="shared" si="11"/>
        <v>0.34513888888888888</v>
      </c>
      <c r="K29" s="8">
        <f t="shared" si="12"/>
        <v>0.35069444444444442</v>
      </c>
      <c r="L29" s="8">
        <f t="shared" si="13"/>
        <v>0.3611111111111111</v>
      </c>
      <c r="M29" s="8">
        <f t="shared" si="14"/>
        <v>0.375</v>
      </c>
      <c r="N29" s="27">
        <f t="shared" si="1"/>
        <v>46.589999999999996</v>
      </c>
      <c r="O29" s="8">
        <f t="shared" ref="O29" si="15">M29-C29</f>
        <v>9.722222222222221E-2</v>
      </c>
      <c r="P29" s="27">
        <f t="shared" ref="P29" si="16">(N29/(O29*24*60)*60)</f>
        <v>19.967142857142861</v>
      </c>
      <c r="Q29" s="34"/>
    </row>
    <row r="30" spans="1:17" s="162" customFormat="1" x14ac:dyDescent="0.25">
      <c r="A30" s="163">
        <f t="shared" si="4"/>
        <v>6.9444444444444198E-3</v>
      </c>
      <c r="B30" s="165">
        <v>5</v>
      </c>
      <c r="C30" s="8">
        <v>0.28472222222222221</v>
      </c>
      <c r="D30" s="8">
        <f t="shared" ref="D30:M30" si="17">C30+D25</f>
        <v>0.2986111111111111</v>
      </c>
      <c r="E30" s="8">
        <f t="shared" si="17"/>
        <v>0.30902777777777779</v>
      </c>
      <c r="F30" s="8">
        <f t="shared" si="17"/>
        <v>0.31388888888888888</v>
      </c>
      <c r="G30" s="8">
        <f t="shared" si="17"/>
        <v>0.31805555555555554</v>
      </c>
      <c r="H30" s="8">
        <f t="shared" si="17"/>
        <v>0.33888888888888885</v>
      </c>
      <c r="I30" s="8">
        <f t="shared" si="17"/>
        <v>0.35069444444444442</v>
      </c>
      <c r="J30" s="8">
        <f t="shared" si="17"/>
        <v>0.35486111111111107</v>
      </c>
      <c r="K30" s="8">
        <f t="shared" si="17"/>
        <v>0.36111111111111105</v>
      </c>
      <c r="L30" s="8">
        <f t="shared" si="17"/>
        <v>0.37152777777777773</v>
      </c>
      <c r="M30" s="8">
        <f t="shared" si="17"/>
        <v>0.38541666666666663</v>
      </c>
      <c r="N30" s="27">
        <f t="shared" si="1"/>
        <v>46.589999999999996</v>
      </c>
      <c r="O30" s="8">
        <f t="shared" ref="O30" si="18">M30-C30</f>
        <v>0.10069444444444442</v>
      </c>
      <c r="P30" s="27">
        <f t="shared" ref="P30" si="19">(N30/(O30*24*60)*60)</f>
        <v>19.278620689655174</v>
      </c>
      <c r="Q30" s="34"/>
    </row>
    <row r="31" spans="1:17" s="162" customFormat="1" x14ac:dyDescent="0.25">
      <c r="A31" s="163">
        <f t="shared" si="4"/>
        <v>1.3888888888888895E-2</v>
      </c>
      <c r="B31" s="165">
        <v>6</v>
      </c>
      <c r="C31" s="8">
        <v>0.2986111111111111</v>
      </c>
      <c r="D31" s="8">
        <f t="shared" ref="D31:M31" si="20">C31+D25</f>
        <v>0.3125</v>
      </c>
      <c r="E31" s="8">
        <f t="shared" si="20"/>
        <v>0.32291666666666669</v>
      </c>
      <c r="F31" s="8">
        <f t="shared" si="20"/>
        <v>0.32777777777777778</v>
      </c>
      <c r="G31" s="8">
        <f t="shared" si="20"/>
        <v>0.33194444444444443</v>
      </c>
      <c r="H31" s="8">
        <f t="shared" si="20"/>
        <v>0.35277777777777775</v>
      </c>
      <c r="I31" s="8">
        <f t="shared" si="20"/>
        <v>0.36458333333333331</v>
      </c>
      <c r="J31" s="8">
        <f t="shared" si="20"/>
        <v>0.36874999999999997</v>
      </c>
      <c r="K31" s="8">
        <f t="shared" si="20"/>
        <v>0.37499999999999994</v>
      </c>
      <c r="L31" s="8">
        <f t="shared" si="20"/>
        <v>0.38541666666666663</v>
      </c>
      <c r="M31" s="8">
        <f t="shared" si="20"/>
        <v>0.39930555555555552</v>
      </c>
      <c r="N31" s="27">
        <f t="shared" si="1"/>
        <v>46.589999999999996</v>
      </c>
      <c r="O31" s="8">
        <f t="shared" ref="O31" si="21">M31-C31</f>
        <v>0.10069444444444442</v>
      </c>
      <c r="P31" s="27">
        <f t="shared" ref="P31" si="22">(N31/(O31*24*60)*60)</f>
        <v>19.278620689655174</v>
      </c>
      <c r="Q31" s="34"/>
    </row>
    <row r="32" spans="1:17" s="162" customFormat="1" x14ac:dyDescent="0.25">
      <c r="A32" s="163">
        <f t="shared" si="4"/>
        <v>2.430555555555558E-2</v>
      </c>
      <c r="B32" s="165">
        <v>7</v>
      </c>
      <c r="C32" s="8">
        <v>0.32291666666666669</v>
      </c>
      <c r="D32" s="8">
        <f>C32+D25</f>
        <v>0.33680555555555558</v>
      </c>
      <c r="E32" s="8">
        <f t="shared" ref="E32:M32" si="23">D32+E25</f>
        <v>0.34722222222222227</v>
      </c>
      <c r="F32" s="8">
        <f t="shared" si="23"/>
        <v>0.35208333333333336</v>
      </c>
      <c r="G32" s="8">
        <f t="shared" si="23"/>
        <v>0.35625000000000001</v>
      </c>
      <c r="H32" s="8">
        <f t="shared" si="23"/>
        <v>0.37708333333333333</v>
      </c>
      <c r="I32" s="8">
        <f t="shared" si="23"/>
        <v>0.3888888888888889</v>
      </c>
      <c r="J32" s="8">
        <f t="shared" si="23"/>
        <v>0.39305555555555555</v>
      </c>
      <c r="K32" s="8">
        <f t="shared" si="23"/>
        <v>0.39930555555555552</v>
      </c>
      <c r="L32" s="8">
        <f t="shared" si="23"/>
        <v>0.40972222222222221</v>
      </c>
      <c r="M32" s="8">
        <f t="shared" si="23"/>
        <v>0.4236111111111111</v>
      </c>
      <c r="N32" s="27">
        <f t="shared" si="1"/>
        <v>46.589999999999996</v>
      </c>
      <c r="O32" s="8">
        <f t="shared" si="2"/>
        <v>0.10069444444444442</v>
      </c>
      <c r="P32" s="27">
        <f t="shared" si="3"/>
        <v>19.278620689655174</v>
      </c>
      <c r="Q32" s="34"/>
    </row>
    <row r="33" spans="1:17" s="162" customFormat="1" x14ac:dyDescent="0.25">
      <c r="A33" s="163">
        <f t="shared" si="4"/>
        <v>5.2083333333333315E-2</v>
      </c>
      <c r="B33" s="165">
        <v>8</v>
      </c>
      <c r="C33" s="8">
        <v>0.375</v>
      </c>
      <c r="D33" s="8">
        <f>C33+D25</f>
        <v>0.3888888888888889</v>
      </c>
      <c r="E33" s="8">
        <f t="shared" ref="E33:M33" si="24">D33+E25</f>
        <v>0.39930555555555558</v>
      </c>
      <c r="F33" s="8">
        <f t="shared" si="24"/>
        <v>0.40416666666666667</v>
      </c>
      <c r="G33" s="8">
        <f t="shared" si="24"/>
        <v>0.40833333333333333</v>
      </c>
      <c r="H33" s="8">
        <f t="shared" si="24"/>
        <v>0.42916666666666664</v>
      </c>
      <c r="I33" s="8">
        <f t="shared" si="24"/>
        <v>0.44097222222222221</v>
      </c>
      <c r="J33" s="8">
        <f t="shared" si="24"/>
        <v>0.44513888888888886</v>
      </c>
      <c r="K33" s="8">
        <f t="shared" si="24"/>
        <v>0.45138888888888884</v>
      </c>
      <c r="L33" s="8">
        <f t="shared" si="24"/>
        <v>0.46180555555555552</v>
      </c>
      <c r="M33" s="8">
        <f t="shared" si="24"/>
        <v>0.47569444444444442</v>
      </c>
      <c r="N33" s="27">
        <f t="shared" si="1"/>
        <v>46.589999999999996</v>
      </c>
      <c r="O33" s="8">
        <f t="shared" si="2"/>
        <v>0.10069444444444442</v>
      </c>
      <c r="P33" s="27">
        <f t="shared" si="3"/>
        <v>19.278620689655174</v>
      </c>
      <c r="Q33" s="34"/>
    </row>
    <row r="34" spans="1:17" s="162" customFormat="1" x14ac:dyDescent="0.25">
      <c r="A34" s="163">
        <f t="shared" si="4"/>
        <v>5.2083333333332982E-2</v>
      </c>
      <c r="B34" s="165">
        <v>9</v>
      </c>
      <c r="C34" s="8">
        <v>0.42708333333333298</v>
      </c>
      <c r="D34" s="8">
        <f>C34+D25</f>
        <v>0.44097222222222188</v>
      </c>
      <c r="E34" s="8">
        <f t="shared" ref="E34:M34" si="25">D34+E25</f>
        <v>0.45138888888888856</v>
      </c>
      <c r="F34" s="8">
        <f t="shared" si="25"/>
        <v>0.45624999999999966</v>
      </c>
      <c r="G34" s="8">
        <f t="shared" si="25"/>
        <v>0.46041666666666631</v>
      </c>
      <c r="H34" s="8">
        <f t="shared" si="25"/>
        <v>0.48124999999999962</v>
      </c>
      <c r="I34" s="8">
        <f t="shared" si="25"/>
        <v>0.49305555555555519</v>
      </c>
      <c r="J34" s="8">
        <f t="shared" si="25"/>
        <v>0.49722222222222184</v>
      </c>
      <c r="K34" s="8">
        <f t="shared" si="25"/>
        <v>0.50347222222222188</v>
      </c>
      <c r="L34" s="8">
        <f t="shared" si="25"/>
        <v>0.51388888888888851</v>
      </c>
      <c r="M34" s="8">
        <f t="shared" si="25"/>
        <v>0.52777777777777735</v>
      </c>
      <c r="N34" s="27">
        <f t="shared" si="1"/>
        <v>46.589999999999996</v>
      </c>
      <c r="O34" s="8">
        <f t="shared" si="2"/>
        <v>0.10069444444444436</v>
      </c>
      <c r="P34" s="27">
        <f t="shared" si="3"/>
        <v>19.278620689655185</v>
      </c>
      <c r="Q34" s="34"/>
    </row>
    <row r="35" spans="1:17" s="162" customFormat="1" x14ac:dyDescent="0.25">
      <c r="A35" s="163">
        <f t="shared" si="4"/>
        <v>1.7361111111111438E-2</v>
      </c>
      <c r="B35" s="165">
        <v>10</v>
      </c>
      <c r="C35" s="8">
        <v>0.44444444444444442</v>
      </c>
      <c r="D35" s="8">
        <f>C35+D25</f>
        <v>0.45833333333333331</v>
      </c>
      <c r="E35" s="8">
        <f t="shared" ref="E35:M35" si="26">D35+E25</f>
        <v>0.46875</v>
      </c>
      <c r="F35" s="8">
        <f t="shared" si="26"/>
        <v>0.47361111111111109</v>
      </c>
      <c r="G35" s="8">
        <f t="shared" si="26"/>
        <v>0.47777777777777775</v>
      </c>
      <c r="H35" s="8">
        <f t="shared" si="26"/>
        <v>0.49861111111111106</v>
      </c>
      <c r="I35" s="8">
        <f t="shared" si="26"/>
        <v>0.51041666666666663</v>
      </c>
      <c r="J35" s="8">
        <f t="shared" si="26"/>
        <v>0.51458333333333328</v>
      </c>
      <c r="K35" s="8">
        <f t="shared" si="26"/>
        <v>0.52083333333333326</v>
      </c>
      <c r="L35" s="8">
        <f t="shared" si="26"/>
        <v>0.53124999999999989</v>
      </c>
      <c r="M35" s="8">
        <f t="shared" si="26"/>
        <v>0.54513888888888873</v>
      </c>
      <c r="N35" s="27">
        <f t="shared" si="1"/>
        <v>46.589999999999996</v>
      </c>
      <c r="O35" s="8">
        <f t="shared" ref="O35" si="27">M35-C35</f>
        <v>0.10069444444444431</v>
      </c>
      <c r="P35" s="27">
        <f t="shared" ref="P35" si="28">(N35/(O35*24*60)*60)</f>
        <v>19.278620689655199</v>
      </c>
      <c r="Q35" s="34"/>
    </row>
    <row r="36" spans="1:17" s="162" customFormat="1" x14ac:dyDescent="0.25">
      <c r="A36" s="163">
        <f t="shared" si="4"/>
        <v>4.861111111111116E-2</v>
      </c>
      <c r="B36" s="165">
        <v>11</v>
      </c>
      <c r="C36" s="462">
        <v>0.49305555555555558</v>
      </c>
      <c r="D36" s="8">
        <f>C36+$D$24</f>
        <v>0.50694444444444442</v>
      </c>
      <c r="E36" s="8">
        <f>D36+$E$25</f>
        <v>0.51736111111111105</v>
      </c>
      <c r="F36" s="8">
        <f>E36+$F$25</f>
        <v>0.52222222222222214</v>
      </c>
      <c r="G36" s="8">
        <f>F36+$G$25</f>
        <v>0.5263888888888888</v>
      </c>
      <c r="H36" s="8">
        <f>G36+$H$25</f>
        <v>0.54722222222222217</v>
      </c>
      <c r="I36" s="8">
        <f>H36+$I$25</f>
        <v>0.55902777777777768</v>
      </c>
      <c r="J36" s="8">
        <f>I36+$J$25</f>
        <v>0.56319444444444433</v>
      </c>
      <c r="K36" s="8">
        <f>J36+$K$25</f>
        <v>0.56944444444444431</v>
      </c>
      <c r="L36" s="8">
        <f>K36+$L$25</f>
        <v>0.57986111111111094</v>
      </c>
      <c r="M36" s="8">
        <f>L36+$M$25</f>
        <v>0.59374999999999978</v>
      </c>
      <c r="N36" s="27">
        <f t="shared" si="1"/>
        <v>46.589999999999996</v>
      </c>
      <c r="O36" s="8">
        <f t="shared" si="2"/>
        <v>0.1006944444444442</v>
      </c>
      <c r="P36" s="27">
        <f t="shared" si="3"/>
        <v>19.278620689655213</v>
      </c>
      <c r="Q36" s="34"/>
    </row>
    <row r="37" spans="1:17" s="162" customFormat="1" x14ac:dyDescent="0.25">
      <c r="A37" s="163">
        <f t="shared" si="4"/>
        <v>3.819444444444442E-2</v>
      </c>
      <c r="B37" s="165">
        <v>12</v>
      </c>
      <c r="C37" s="8">
        <v>0.53125</v>
      </c>
      <c r="D37" s="8">
        <f>C37+$D$24</f>
        <v>0.54513888888888884</v>
      </c>
      <c r="E37" s="8">
        <f>D37+$E$25</f>
        <v>0.55555555555555547</v>
      </c>
      <c r="F37" s="8">
        <f>E37+$F$25</f>
        <v>0.56041666666666656</v>
      </c>
      <c r="G37" s="8">
        <f>F37+$G$25</f>
        <v>0.56458333333333321</v>
      </c>
      <c r="H37" s="8">
        <f>G37+$H$25</f>
        <v>0.58541666666666659</v>
      </c>
      <c r="I37" s="8">
        <f>H37+$I$25</f>
        <v>0.5972222222222221</v>
      </c>
      <c r="J37" s="8">
        <f>I37+$J$25</f>
        <v>0.60138888888888875</v>
      </c>
      <c r="K37" s="8">
        <f>J37+$K$25</f>
        <v>0.60763888888888873</v>
      </c>
      <c r="L37" s="8">
        <f>K37+$L$25</f>
        <v>0.61805555555555536</v>
      </c>
      <c r="M37" s="8">
        <f>L37+$M$25</f>
        <v>0.6319444444444442</v>
      </c>
      <c r="N37" s="27">
        <f t="shared" si="1"/>
        <v>46.589999999999996</v>
      </c>
      <c r="O37" s="8">
        <f t="shared" si="2"/>
        <v>0.1006944444444442</v>
      </c>
      <c r="P37" s="27">
        <f t="shared" si="3"/>
        <v>19.278620689655213</v>
      </c>
      <c r="Q37" s="34"/>
    </row>
    <row r="38" spans="1:17" s="162" customFormat="1" x14ac:dyDescent="0.25">
      <c r="A38" s="163">
        <f t="shared" si="4"/>
        <v>5.2083333333333037E-2</v>
      </c>
      <c r="B38" s="165">
        <v>13</v>
      </c>
      <c r="C38" s="8">
        <v>0.58333333333333304</v>
      </c>
      <c r="D38" s="8">
        <f>C38+$D$24</f>
        <v>0.59722222222222188</v>
      </c>
      <c r="E38" s="8">
        <f>D38+$E$25</f>
        <v>0.60763888888888851</v>
      </c>
      <c r="F38" s="8">
        <f>E38+$F$25</f>
        <v>0.6124999999999996</v>
      </c>
      <c r="G38" s="8">
        <f>F38+$G$25</f>
        <v>0.61666666666666625</v>
      </c>
      <c r="H38" s="8">
        <f>G38+$H$25</f>
        <v>0.63749999999999962</v>
      </c>
      <c r="I38" s="8">
        <f>H38+$I$25</f>
        <v>0.64930555555555514</v>
      </c>
      <c r="J38" s="8">
        <f>I38+$J$25</f>
        <v>0.65347222222222179</v>
      </c>
      <c r="K38" s="8">
        <f>J38+$K$25</f>
        <v>0.65972222222222177</v>
      </c>
      <c r="L38" s="8">
        <f>K38+$L$25</f>
        <v>0.6701388888888884</v>
      </c>
      <c r="M38" s="8">
        <f>L38+$M$25</f>
        <v>0.68402777777777724</v>
      </c>
      <c r="N38" s="27">
        <f t="shared" si="1"/>
        <v>46.589999999999996</v>
      </c>
      <c r="O38" s="8">
        <f t="shared" si="2"/>
        <v>0.1006944444444442</v>
      </c>
      <c r="P38" s="27">
        <f t="shared" si="3"/>
        <v>19.278620689655213</v>
      </c>
      <c r="Q38" s="34"/>
    </row>
    <row r="39" spans="1:17" s="162" customFormat="1" x14ac:dyDescent="0.25">
      <c r="A39" s="163">
        <f t="shared" si="4"/>
        <v>5.2083333333333925E-2</v>
      </c>
      <c r="B39" s="165">
        <v>14</v>
      </c>
      <c r="C39" s="8">
        <v>0.63541666666666696</v>
      </c>
      <c r="D39" s="8">
        <f>C$39+D$25</f>
        <v>0.6493055555555558</v>
      </c>
      <c r="E39" s="8">
        <f t="shared" ref="E39:M39" si="29">D$39+E$25</f>
        <v>0.65972222222222243</v>
      </c>
      <c r="F39" s="8">
        <f t="shared" si="29"/>
        <v>0.66458333333333353</v>
      </c>
      <c r="G39" s="8">
        <f t="shared" si="29"/>
        <v>0.66875000000000018</v>
      </c>
      <c r="H39" s="8">
        <f t="shared" si="29"/>
        <v>0.68958333333333355</v>
      </c>
      <c r="I39" s="8">
        <f t="shared" si="29"/>
        <v>0.70138888888888906</v>
      </c>
      <c r="J39" s="8">
        <f t="shared" si="29"/>
        <v>0.70555555555555571</v>
      </c>
      <c r="K39" s="8">
        <f t="shared" si="29"/>
        <v>0.71180555555555569</v>
      </c>
      <c r="L39" s="8">
        <f t="shared" si="29"/>
        <v>0.72222222222222232</v>
      </c>
      <c r="M39" s="8">
        <f t="shared" si="29"/>
        <v>0.73611111111111116</v>
      </c>
      <c r="N39" s="27">
        <f t="shared" si="1"/>
        <v>46.589999999999996</v>
      </c>
      <c r="O39" s="8">
        <f t="shared" si="2"/>
        <v>0.1006944444444442</v>
      </c>
      <c r="P39" s="27">
        <f t="shared" si="3"/>
        <v>19.278620689655213</v>
      </c>
      <c r="Q39" s="34"/>
    </row>
    <row r="40" spans="1:17" s="162" customFormat="1" x14ac:dyDescent="0.25">
      <c r="A40" s="163">
        <f t="shared" si="4"/>
        <v>5.2083333333333037E-2</v>
      </c>
      <c r="B40" s="165">
        <v>15</v>
      </c>
      <c r="C40" s="8">
        <v>0.6875</v>
      </c>
      <c r="D40" s="8">
        <f>C40+D25</f>
        <v>0.70138888888888884</v>
      </c>
      <c r="E40" s="8">
        <f t="shared" ref="E40:M40" si="30">D40+E25</f>
        <v>0.71180555555555547</v>
      </c>
      <c r="F40" s="8">
        <f t="shared" si="30"/>
        <v>0.71666666666666656</v>
      </c>
      <c r="G40" s="8">
        <f t="shared" si="30"/>
        <v>0.72083333333333321</v>
      </c>
      <c r="H40" s="8">
        <f t="shared" si="30"/>
        <v>0.74166666666666659</v>
      </c>
      <c r="I40" s="8">
        <f t="shared" si="30"/>
        <v>0.7534722222222221</v>
      </c>
      <c r="J40" s="8">
        <f t="shared" si="30"/>
        <v>0.75763888888888875</v>
      </c>
      <c r="K40" s="8">
        <f t="shared" si="30"/>
        <v>0.76388888888888873</v>
      </c>
      <c r="L40" s="8">
        <f t="shared" si="30"/>
        <v>0.77430555555555536</v>
      </c>
      <c r="M40" s="8">
        <f t="shared" si="30"/>
        <v>0.7881944444444442</v>
      </c>
      <c r="N40" s="27">
        <f t="shared" si="1"/>
        <v>46.589999999999996</v>
      </c>
      <c r="O40" s="8">
        <f t="shared" si="2"/>
        <v>0.1006944444444442</v>
      </c>
      <c r="P40" s="27">
        <f t="shared" si="3"/>
        <v>19.278620689655213</v>
      </c>
      <c r="Q40" s="34"/>
    </row>
    <row r="41" spans="1:17" s="162" customFormat="1" x14ac:dyDescent="0.25">
      <c r="A41" s="163">
        <f t="shared" si="4"/>
        <v>1.736111111111116E-2</v>
      </c>
      <c r="B41" s="165">
        <v>16</v>
      </c>
      <c r="C41" s="8">
        <v>0.70486111111111116</v>
      </c>
      <c r="D41" s="8">
        <f>C41+D25</f>
        <v>0.71875</v>
      </c>
      <c r="E41" s="8">
        <f t="shared" ref="E41:M41" si="31">D41+E25</f>
        <v>0.72916666666666663</v>
      </c>
      <c r="F41" s="8">
        <f t="shared" si="31"/>
        <v>0.73402777777777772</v>
      </c>
      <c r="G41" s="8">
        <f t="shared" si="31"/>
        <v>0.73819444444444438</v>
      </c>
      <c r="H41" s="8">
        <f t="shared" si="31"/>
        <v>0.75902777777777775</v>
      </c>
      <c r="I41" s="8">
        <f t="shared" si="31"/>
        <v>0.77083333333333326</v>
      </c>
      <c r="J41" s="8">
        <f t="shared" si="31"/>
        <v>0.77499999999999991</v>
      </c>
      <c r="K41" s="8">
        <f t="shared" si="31"/>
        <v>0.78124999999999989</v>
      </c>
      <c r="L41" s="8">
        <f t="shared" si="31"/>
        <v>0.79166666666666652</v>
      </c>
      <c r="M41" s="8">
        <f t="shared" si="31"/>
        <v>0.80555555555555536</v>
      </c>
      <c r="N41" s="27">
        <f t="shared" si="1"/>
        <v>46.589999999999996</v>
      </c>
      <c r="O41" s="8">
        <f t="shared" si="2"/>
        <v>0.1006944444444442</v>
      </c>
      <c r="P41" s="27">
        <f t="shared" si="3"/>
        <v>19.278620689655213</v>
      </c>
      <c r="Q41" s="34"/>
    </row>
    <row r="42" spans="1:17" s="162" customFormat="1" x14ac:dyDescent="0.25">
      <c r="A42" s="163">
        <f t="shared" si="4"/>
        <v>2.4305555555555469E-2</v>
      </c>
      <c r="B42" s="165">
        <v>17</v>
      </c>
      <c r="C42" s="462">
        <v>0.72916666666666663</v>
      </c>
      <c r="D42" s="8">
        <f>C42+D25</f>
        <v>0.74305555555555547</v>
      </c>
      <c r="E42" s="8">
        <f t="shared" ref="E42:M42" si="32">D42+E25</f>
        <v>0.7534722222222221</v>
      </c>
      <c r="F42" s="8">
        <f t="shared" si="32"/>
        <v>0.75833333333333319</v>
      </c>
      <c r="G42" s="8">
        <f t="shared" si="32"/>
        <v>0.76249999999999984</v>
      </c>
      <c r="H42" s="8">
        <f t="shared" si="32"/>
        <v>0.78333333333333321</v>
      </c>
      <c r="I42" s="8">
        <f t="shared" si="32"/>
        <v>0.79513888888888873</v>
      </c>
      <c r="J42" s="8">
        <f t="shared" si="32"/>
        <v>0.79930555555555538</v>
      </c>
      <c r="K42" s="8">
        <f t="shared" si="32"/>
        <v>0.80555555555555536</v>
      </c>
      <c r="L42" s="8">
        <f t="shared" si="32"/>
        <v>0.81597222222222199</v>
      </c>
      <c r="M42" s="8">
        <f t="shared" si="32"/>
        <v>0.82986111111111083</v>
      </c>
      <c r="N42" s="27">
        <f t="shared" si="1"/>
        <v>46.589999999999996</v>
      </c>
      <c r="O42" s="8">
        <f t="shared" si="2"/>
        <v>0.1006944444444442</v>
      </c>
      <c r="P42" s="27">
        <f t="shared" si="3"/>
        <v>19.278620689655213</v>
      </c>
      <c r="Q42" s="34"/>
    </row>
    <row r="43" spans="1:17" s="162" customFormat="1" x14ac:dyDescent="0.25">
      <c r="A43" s="163">
        <f t="shared" si="4"/>
        <v>1.388888888888884E-2</v>
      </c>
      <c r="B43" s="165">
        <v>18</v>
      </c>
      <c r="C43" s="462">
        <v>0.74305555555555547</v>
      </c>
      <c r="D43" s="8">
        <f>C43+D25</f>
        <v>0.75694444444444431</v>
      </c>
      <c r="E43" s="8">
        <f t="shared" ref="E43:M43" si="33">D43+E25</f>
        <v>0.76736111111111094</v>
      </c>
      <c r="F43" s="8">
        <f t="shared" si="33"/>
        <v>0.77222222222222203</v>
      </c>
      <c r="G43" s="8">
        <f t="shared" si="33"/>
        <v>0.77638888888888868</v>
      </c>
      <c r="H43" s="8">
        <f t="shared" si="33"/>
        <v>0.79722222222222205</v>
      </c>
      <c r="I43" s="8">
        <f t="shared" si="33"/>
        <v>0.80902777777777757</v>
      </c>
      <c r="J43" s="8">
        <f t="shared" si="33"/>
        <v>0.81319444444444422</v>
      </c>
      <c r="K43" s="8">
        <f t="shared" si="33"/>
        <v>0.8194444444444442</v>
      </c>
      <c r="L43" s="8">
        <f t="shared" si="33"/>
        <v>0.82986111111111083</v>
      </c>
      <c r="M43" s="8">
        <f t="shared" si="33"/>
        <v>0.84374999999999967</v>
      </c>
      <c r="N43" s="27">
        <f t="shared" si="1"/>
        <v>46.589999999999996</v>
      </c>
      <c r="O43" s="8">
        <f t="shared" si="2"/>
        <v>0.1006944444444442</v>
      </c>
      <c r="P43" s="27">
        <f t="shared" si="3"/>
        <v>19.278620689655213</v>
      </c>
      <c r="Q43" s="34"/>
    </row>
    <row r="44" spans="1:17" s="162" customFormat="1" x14ac:dyDescent="0.25">
      <c r="A44" s="163">
        <f t="shared" si="4"/>
        <v>4.861111111111116E-2</v>
      </c>
      <c r="B44" s="165">
        <v>19</v>
      </c>
      <c r="C44" s="8">
        <v>0.79166666666666663</v>
      </c>
      <c r="D44" s="8">
        <f>C44+$D$24</f>
        <v>0.80555555555555547</v>
      </c>
      <c r="E44" s="8">
        <f>D44+$E$25</f>
        <v>0.8159722222222221</v>
      </c>
      <c r="F44" s="8">
        <f>E44+$F$25</f>
        <v>0.82083333333333319</v>
      </c>
      <c r="G44" s="8">
        <f>F44+$G$25</f>
        <v>0.82499999999999984</v>
      </c>
      <c r="H44" s="8">
        <f>G44+$H$25</f>
        <v>0.84583333333333321</v>
      </c>
      <c r="I44" s="8">
        <f>H44+$I$25</f>
        <v>0.85763888888888873</v>
      </c>
      <c r="J44" s="8">
        <f>I44+$J$25</f>
        <v>0.86180555555555538</v>
      </c>
      <c r="K44" s="8">
        <f>J44+$K$25</f>
        <v>0.86805555555555536</v>
      </c>
      <c r="L44" s="8">
        <f>K44+$L$25</f>
        <v>0.87847222222222199</v>
      </c>
      <c r="M44" s="8">
        <f>L44+$M$25</f>
        <v>0.89236111111111083</v>
      </c>
      <c r="N44" s="27">
        <f t="shared" si="1"/>
        <v>46.589999999999996</v>
      </c>
      <c r="O44" s="8">
        <f t="shared" si="2"/>
        <v>0.1006944444444442</v>
      </c>
      <c r="P44" s="27">
        <f t="shared" si="3"/>
        <v>19.278620689655213</v>
      </c>
      <c r="Q44" s="34"/>
    </row>
    <row r="45" spans="1:17" s="162" customFormat="1" x14ac:dyDescent="0.25">
      <c r="A45" s="163">
        <f t="shared" si="4"/>
        <v>5.208333333333337E-2</v>
      </c>
      <c r="B45" s="165">
        <v>20</v>
      </c>
      <c r="C45" s="8">
        <v>0.84375</v>
      </c>
      <c r="D45" s="8">
        <f>C45+$D$24</f>
        <v>0.85763888888888884</v>
      </c>
      <c r="E45" s="8">
        <f>D45+$E$25</f>
        <v>0.86805555555555547</v>
      </c>
      <c r="F45" s="8">
        <f>E45+$F$25</f>
        <v>0.87291666666666656</v>
      </c>
      <c r="G45" s="8">
        <f>F45+$G$25</f>
        <v>0.87708333333333321</v>
      </c>
      <c r="H45" s="8">
        <f>G45+$H$25</f>
        <v>0.89791666666666659</v>
      </c>
      <c r="I45" s="8">
        <f>H45+$I$25</f>
        <v>0.9097222222222221</v>
      </c>
      <c r="J45" s="8">
        <f>I45+$J$25</f>
        <v>0.91388888888888875</v>
      </c>
      <c r="K45" s="8">
        <f>J45+$K$25</f>
        <v>0.92013888888888873</v>
      </c>
      <c r="L45" s="8">
        <f>K45+$L$25</f>
        <v>0.93055555555555536</v>
      </c>
      <c r="M45" s="8">
        <f>L45+$M$25</f>
        <v>0.9444444444444442</v>
      </c>
      <c r="N45" s="27">
        <f t="shared" si="1"/>
        <v>46.589999999999996</v>
      </c>
      <c r="O45" s="8">
        <f t="shared" si="2"/>
        <v>0.1006944444444442</v>
      </c>
      <c r="P45" s="27">
        <f t="shared" si="3"/>
        <v>19.278620689655213</v>
      </c>
      <c r="Q45" s="34"/>
    </row>
    <row r="46" spans="1:17" s="162" customFormat="1" x14ac:dyDescent="0.25">
      <c r="A46" s="70"/>
      <c r="B46" s="166"/>
      <c r="C46" s="74"/>
      <c r="D46" s="74"/>
      <c r="E46" s="74"/>
      <c r="F46" s="74"/>
      <c r="G46" s="74"/>
      <c r="H46" s="74"/>
      <c r="I46" s="74"/>
      <c r="J46" s="74"/>
      <c r="K46" s="74"/>
      <c r="L46" s="74"/>
      <c r="M46" s="74"/>
      <c r="N46" s="88"/>
      <c r="O46" s="74"/>
      <c r="P46" s="37"/>
      <c r="Q46" s="36"/>
    </row>
    <row r="47" spans="1:17" s="162" customFormat="1" x14ac:dyDescent="0.25">
      <c r="A47" s="70"/>
      <c r="B47" s="166"/>
      <c r="C47" s="74"/>
      <c r="D47" s="74"/>
      <c r="E47" s="74"/>
      <c r="F47" s="74"/>
      <c r="G47" s="74"/>
      <c r="H47" s="74"/>
      <c r="I47" s="74"/>
      <c r="J47" s="74"/>
      <c r="K47" s="74"/>
      <c r="L47" s="74"/>
      <c r="M47" s="74"/>
      <c r="N47" s="88"/>
      <c r="O47" s="74"/>
      <c r="P47" s="37"/>
      <c r="Q47" s="36"/>
    </row>
    <row r="48" spans="1:17" x14ac:dyDescent="0.25">
      <c r="B48" s="38"/>
      <c r="C48" s="37"/>
      <c r="D48" s="37"/>
      <c r="E48" s="37"/>
      <c r="F48" s="37"/>
      <c r="G48" s="37"/>
      <c r="H48" s="37"/>
      <c r="I48" s="37"/>
      <c r="J48" s="37"/>
      <c r="K48" s="37"/>
      <c r="L48" s="37"/>
      <c r="M48" s="37"/>
      <c r="N48" s="37"/>
      <c r="O48" s="37"/>
      <c r="P48" s="37"/>
      <c r="Q48" s="36"/>
    </row>
    <row r="49" spans="2:17" x14ac:dyDescent="0.25">
      <c r="B49" s="38"/>
      <c r="C49" s="37" t="s">
        <v>3</v>
      </c>
      <c r="D49" s="37"/>
      <c r="E49" s="37">
        <v>20</v>
      </c>
      <c r="F49" s="37"/>
      <c r="G49" s="37"/>
      <c r="H49" s="37"/>
      <c r="I49" s="37"/>
      <c r="J49" s="37"/>
      <c r="K49" s="37"/>
      <c r="L49" s="37"/>
      <c r="M49" s="37"/>
      <c r="N49" s="37"/>
      <c r="O49" s="37"/>
      <c r="P49" s="37"/>
      <c r="Q49" s="36"/>
    </row>
    <row r="50" spans="2:17" x14ac:dyDescent="0.25">
      <c r="B50" s="38"/>
      <c r="C50" s="37" t="s">
        <v>2</v>
      </c>
      <c r="D50" s="37"/>
      <c r="E50" s="37">
        <v>0</v>
      </c>
      <c r="F50" s="37"/>
      <c r="G50" s="37"/>
      <c r="H50" s="37"/>
      <c r="I50" s="37"/>
      <c r="J50" s="37"/>
      <c r="K50" s="37"/>
      <c r="L50" s="37"/>
      <c r="M50" s="37"/>
      <c r="N50" s="37"/>
      <c r="O50" s="37"/>
      <c r="P50" s="37"/>
      <c r="Q50" s="36"/>
    </row>
    <row r="51" spans="2:17" x14ac:dyDescent="0.25">
      <c r="B51" s="38"/>
      <c r="C51" s="37" t="s">
        <v>1</v>
      </c>
      <c r="D51" s="37"/>
      <c r="E51" s="37">
        <f>E49+E50</f>
        <v>20</v>
      </c>
      <c r="F51" s="37"/>
      <c r="G51" s="37"/>
      <c r="H51" s="37"/>
      <c r="I51" s="37"/>
      <c r="J51" s="37"/>
      <c r="K51" s="37"/>
      <c r="L51" s="37"/>
      <c r="M51" s="37"/>
      <c r="N51" s="37"/>
      <c r="O51" s="37"/>
      <c r="P51" s="37"/>
      <c r="Q51" s="36"/>
    </row>
    <row r="52" spans="2:17" x14ac:dyDescent="0.25">
      <c r="B52" s="67"/>
      <c r="C52" s="68" t="s">
        <v>0</v>
      </c>
      <c r="D52" s="68"/>
      <c r="E52" s="51">
        <v>45.52</v>
      </c>
      <c r="F52" s="68"/>
      <c r="G52" s="68"/>
      <c r="H52" s="68"/>
      <c r="I52" s="68"/>
      <c r="J52" s="68"/>
      <c r="K52" s="68"/>
      <c r="L52" s="68"/>
      <c r="M52" s="68"/>
      <c r="N52" s="68"/>
      <c r="O52" s="68"/>
      <c r="P52" s="68"/>
      <c r="Q52" s="69"/>
    </row>
  </sheetData>
  <mergeCells count="9">
    <mergeCell ref="B23:Q23"/>
    <mergeCell ref="B19:C19"/>
    <mergeCell ref="D19:J19"/>
    <mergeCell ref="N19:N20"/>
    <mergeCell ref="O19:O22"/>
    <mergeCell ref="P19:P22"/>
    <mergeCell ref="Q19:Q22"/>
    <mergeCell ref="B20:C20"/>
    <mergeCell ref="N21:N22"/>
  </mergeCells>
  <pageMargins left="0.25" right="0.25" top="0.75" bottom="0.75" header="0.3" footer="0.3"/>
  <pageSetup paperSize="9" scale="7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7">
    <pageSetUpPr fitToPage="1"/>
  </sheetPr>
  <dimension ref="A5:Q43"/>
  <sheetViews>
    <sheetView topLeftCell="A17" zoomScale="85" zoomScaleNormal="85" workbookViewId="0">
      <selection activeCell="O13" sqref="O13"/>
    </sheetView>
  </sheetViews>
  <sheetFormatPr baseColWidth="10" defaultColWidth="11.42578125" defaultRowHeight="15" x14ac:dyDescent="0.25"/>
  <cols>
    <col min="1" max="16384" width="11.42578125" style="70"/>
  </cols>
  <sheetData>
    <row r="5" spans="2:17" x14ac:dyDescent="0.25">
      <c r="B5" s="43" t="s">
        <v>27</v>
      </c>
      <c r="C5" s="42"/>
      <c r="D5" s="42"/>
      <c r="E5" s="42"/>
      <c r="F5" s="42"/>
      <c r="G5" s="42"/>
      <c r="H5" s="42"/>
      <c r="I5" s="41"/>
      <c r="J5" s="41"/>
      <c r="K5" s="41"/>
      <c r="L5" s="41"/>
      <c r="M5" s="41"/>
      <c r="N5" s="41"/>
      <c r="O5" s="41"/>
      <c r="P5" s="41"/>
      <c r="Q5" s="40"/>
    </row>
    <row r="6" spans="2:17" x14ac:dyDescent="0.25">
      <c r="B6" s="38" t="s">
        <v>26</v>
      </c>
      <c r="C6" s="37"/>
      <c r="D6" s="37"/>
      <c r="E6" s="37"/>
      <c r="F6" s="37"/>
      <c r="G6" s="37"/>
      <c r="H6" s="37"/>
      <c r="I6" s="37"/>
      <c r="J6" s="37"/>
      <c r="K6" s="37"/>
      <c r="L6" s="37"/>
      <c r="M6" s="37"/>
      <c r="N6" s="37"/>
      <c r="O6" s="37"/>
      <c r="P6" s="37"/>
      <c r="Q6" s="36"/>
    </row>
    <row r="7" spans="2:17" x14ac:dyDescent="0.25">
      <c r="B7" s="38"/>
      <c r="C7" s="37"/>
      <c r="D7" s="37"/>
      <c r="E7" s="37"/>
      <c r="F7" s="37"/>
      <c r="G7" s="37"/>
      <c r="H7" s="37"/>
      <c r="I7" s="37"/>
      <c r="J7" s="37"/>
      <c r="K7" s="37"/>
      <c r="L7" s="37"/>
      <c r="M7" s="37"/>
      <c r="N7" s="37"/>
      <c r="O7" s="37"/>
      <c r="P7" s="37"/>
      <c r="Q7" s="36"/>
    </row>
    <row r="8" spans="2:17" x14ac:dyDescent="0.25">
      <c r="B8" s="38" t="s">
        <v>201</v>
      </c>
      <c r="C8" s="37"/>
      <c r="D8" s="37"/>
      <c r="E8" s="37"/>
      <c r="F8" s="37"/>
      <c r="G8" s="37"/>
      <c r="H8" s="37"/>
      <c r="I8" s="37"/>
      <c r="J8" s="37"/>
      <c r="K8" s="37"/>
      <c r="L8" s="37"/>
      <c r="M8" s="37"/>
      <c r="N8" s="37"/>
      <c r="O8" s="37"/>
      <c r="P8" s="37"/>
      <c r="Q8" s="36"/>
    </row>
    <row r="9" spans="2:17" x14ac:dyDescent="0.25">
      <c r="B9" s="38" t="s">
        <v>179</v>
      </c>
      <c r="C9" s="37"/>
      <c r="D9" s="37"/>
      <c r="E9" s="37"/>
      <c r="F9" s="37"/>
      <c r="G9" s="37"/>
      <c r="H9" s="37"/>
      <c r="I9" s="37"/>
      <c r="J9" s="37"/>
      <c r="K9" s="37"/>
      <c r="L9" s="37"/>
      <c r="M9" s="37"/>
      <c r="N9" s="37"/>
      <c r="O9" s="37"/>
      <c r="P9" s="37"/>
      <c r="Q9" s="36"/>
    </row>
    <row r="10" spans="2:17" x14ac:dyDescent="0.25">
      <c r="B10" s="38" t="s">
        <v>25</v>
      </c>
      <c r="C10" s="37"/>
      <c r="D10" s="37"/>
      <c r="E10" s="37"/>
      <c r="F10" s="37"/>
      <c r="G10" s="37"/>
      <c r="H10" s="37"/>
      <c r="I10" s="37"/>
      <c r="J10" s="37"/>
      <c r="K10" s="37"/>
      <c r="L10" s="37"/>
      <c r="M10" s="37"/>
      <c r="N10" s="37"/>
      <c r="O10" s="37"/>
      <c r="P10" s="37"/>
      <c r="Q10" s="36"/>
    </row>
    <row r="11" spans="2:17" x14ac:dyDescent="0.25">
      <c r="B11" s="38" t="s">
        <v>138</v>
      </c>
      <c r="C11" s="37"/>
      <c r="D11" s="37"/>
      <c r="E11" s="37"/>
      <c r="F11" s="37"/>
      <c r="G11" s="37"/>
      <c r="H11" s="37"/>
      <c r="I11" s="37"/>
      <c r="J11" s="37"/>
      <c r="K11" s="37"/>
      <c r="L11" s="37"/>
      <c r="M11" s="37"/>
      <c r="N11" s="37"/>
      <c r="O11" s="37"/>
      <c r="P11" s="37"/>
      <c r="Q11" s="36"/>
    </row>
    <row r="12" spans="2:17" x14ac:dyDescent="0.25">
      <c r="B12" s="38" t="s">
        <v>137</v>
      </c>
      <c r="C12" s="37"/>
      <c r="D12" s="37"/>
      <c r="E12" s="37"/>
      <c r="F12" s="37"/>
      <c r="G12" s="37"/>
      <c r="H12" s="37"/>
      <c r="I12" s="37"/>
      <c r="J12" s="37"/>
      <c r="K12" s="37"/>
      <c r="L12" s="37"/>
      <c r="M12" s="37"/>
      <c r="N12" s="37"/>
      <c r="O12" s="37"/>
      <c r="P12" s="37"/>
      <c r="Q12" s="36"/>
    </row>
    <row r="13" spans="2:17" x14ac:dyDescent="0.25">
      <c r="B13" s="38" t="s">
        <v>22</v>
      </c>
      <c r="C13" s="37"/>
      <c r="D13" s="37"/>
      <c r="E13" s="37"/>
      <c r="F13" s="37"/>
      <c r="G13" s="37"/>
      <c r="H13" s="37"/>
      <c r="I13" s="37"/>
      <c r="J13" s="37"/>
      <c r="K13" s="37"/>
      <c r="L13" s="37"/>
      <c r="M13" s="37"/>
      <c r="N13" s="37"/>
      <c r="O13" s="37"/>
      <c r="P13" s="37"/>
      <c r="Q13" s="36"/>
    </row>
    <row r="14" spans="2:17" x14ac:dyDescent="0.25">
      <c r="B14" s="38"/>
      <c r="C14" s="37"/>
      <c r="D14" s="37"/>
      <c r="E14" s="37"/>
      <c r="F14" s="37"/>
      <c r="G14" s="37"/>
      <c r="H14" s="37"/>
      <c r="I14" s="37"/>
      <c r="J14" s="37"/>
      <c r="K14" s="37"/>
      <c r="L14" s="37"/>
      <c r="M14" s="37"/>
      <c r="N14" s="37"/>
      <c r="O14" s="37"/>
      <c r="P14" s="37"/>
      <c r="Q14" s="36"/>
    </row>
    <row r="15" spans="2:17" x14ac:dyDescent="0.25">
      <c r="B15" s="38"/>
      <c r="C15" s="37"/>
      <c r="D15" s="37"/>
      <c r="E15" s="37"/>
      <c r="F15" s="37"/>
      <c r="G15" s="37"/>
      <c r="H15" s="37"/>
      <c r="I15" s="37"/>
      <c r="J15" s="37"/>
      <c r="K15" s="37"/>
      <c r="L15" s="37"/>
      <c r="M15" s="37"/>
      <c r="N15" s="37"/>
      <c r="O15" s="37"/>
      <c r="P15" s="37"/>
      <c r="Q15" s="36"/>
    </row>
    <row r="16" spans="2:17" x14ac:dyDescent="0.25">
      <c r="B16" s="38"/>
      <c r="C16" s="37"/>
      <c r="D16" s="37"/>
      <c r="E16" s="37"/>
      <c r="F16" s="37"/>
      <c r="G16" s="37"/>
      <c r="H16" s="37"/>
      <c r="I16" s="37"/>
      <c r="J16" s="37"/>
      <c r="K16" s="37"/>
      <c r="L16" s="37"/>
      <c r="M16" s="37"/>
      <c r="N16" s="37"/>
      <c r="O16" s="37"/>
      <c r="P16" s="37"/>
      <c r="Q16" s="36"/>
    </row>
    <row r="17" spans="1:17" x14ac:dyDescent="0.25">
      <c r="B17" s="38"/>
      <c r="C17" s="37"/>
      <c r="D17" s="37"/>
      <c r="E17" s="37"/>
      <c r="F17" s="37"/>
      <c r="G17" s="37"/>
      <c r="H17" s="37"/>
      <c r="I17" s="37"/>
      <c r="J17" s="37"/>
      <c r="K17" s="37"/>
      <c r="L17" s="37"/>
      <c r="M17" s="37"/>
      <c r="N17" s="37"/>
      <c r="O17" s="37"/>
      <c r="P17" s="37"/>
      <c r="Q17" s="36"/>
    </row>
    <row r="18" spans="1:17" ht="29.25" customHeight="1" x14ac:dyDescent="0.25">
      <c r="B18" s="38"/>
      <c r="C18" s="37"/>
      <c r="D18" s="37"/>
      <c r="E18" s="37"/>
      <c r="F18" s="37"/>
      <c r="G18" s="37"/>
      <c r="H18" s="37"/>
      <c r="I18" s="37"/>
      <c r="J18" s="37"/>
      <c r="K18" s="37"/>
      <c r="L18" s="37"/>
      <c r="M18" s="37"/>
      <c r="N18" s="37"/>
      <c r="O18" s="37"/>
      <c r="P18" s="37"/>
      <c r="Q18" s="36"/>
    </row>
    <row r="19" spans="1:17" x14ac:dyDescent="0.25">
      <c r="B19" s="601" t="s">
        <v>21</v>
      </c>
      <c r="C19" s="601"/>
      <c r="D19" s="601" t="s">
        <v>20</v>
      </c>
      <c r="E19" s="601"/>
      <c r="F19" s="601"/>
      <c r="G19" s="601"/>
      <c r="H19" s="601"/>
      <c r="I19" s="601"/>
      <c r="J19" s="601"/>
      <c r="K19" s="59"/>
      <c r="L19" s="59"/>
      <c r="M19" s="59" t="s">
        <v>19</v>
      </c>
      <c r="N19" s="598" t="s">
        <v>18</v>
      </c>
      <c r="O19" s="598" t="s">
        <v>17</v>
      </c>
      <c r="P19" s="598" t="s">
        <v>16</v>
      </c>
      <c r="Q19" s="598" t="s">
        <v>15</v>
      </c>
    </row>
    <row r="20" spans="1:17" ht="38.25" x14ac:dyDescent="0.25">
      <c r="B20" s="599" t="s">
        <v>202</v>
      </c>
      <c r="C20" s="599"/>
      <c r="D20" s="467" t="s">
        <v>8</v>
      </c>
      <c r="E20" s="467" t="s">
        <v>10</v>
      </c>
      <c r="F20" s="467" t="s">
        <v>14</v>
      </c>
      <c r="G20" s="467" t="s">
        <v>13</v>
      </c>
      <c r="H20" s="467" t="s">
        <v>199</v>
      </c>
      <c r="I20" s="467" t="s">
        <v>12</v>
      </c>
      <c r="J20" s="467" t="s">
        <v>11</v>
      </c>
      <c r="K20" s="467" t="s">
        <v>133</v>
      </c>
      <c r="L20" s="467" t="s">
        <v>8</v>
      </c>
      <c r="M20" s="467" t="s">
        <v>202</v>
      </c>
      <c r="N20" s="598"/>
      <c r="O20" s="598"/>
      <c r="P20" s="598"/>
      <c r="Q20" s="598"/>
    </row>
    <row r="21" spans="1:17" hidden="1" x14ac:dyDescent="0.25">
      <c r="B21" s="60" t="s">
        <v>7</v>
      </c>
      <c r="C21" s="4">
        <v>0</v>
      </c>
      <c r="D21" s="4">
        <v>7.2</v>
      </c>
      <c r="E21" s="4">
        <v>5.24</v>
      </c>
      <c r="F21" s="4">
        <v>1.7</v>
      </c>
      <c r="G21" s="4">
        <v>1.24</v>
      </c>
      <c r="H21" s="4">
        <v>9.8000000000000007</v>
      </c>
      <c r="I21" s="4">
        <v>5.56</v>
      </c>
      <c r="J21" s="4">
        <v>1.05</v>
      </c>
      <c r="K21" s="4">
        <v>1.8</v>
      </c>
      <c r="L21" s="4">
        <v>5.4</v>
      </c>
      <c r="M21" s="4">
        <v>7.6</v>
      </c>
      <c r="N21" s="600">
        <f>SUM(C21:M21)</f>
        <v>46.589999999999996</v>
      </c>
      <c r="O21" s="598"/>
      <c r="P21" s="598"/>
      <c r="Q21" s="598"/>
    </row>
    <row r="22" spans="1:17" ht="38.25" hidden="1" x14ac:dyDescent="0.25">
      <c r="B22" s="61" t="s">
        <v>6</v>
      </c>
      <c r="C22" s="4">
        <f>+C21</f>
        <v>0</v>
      </c>
      <c r="D22" s="4">
        <f t="shared" ref="D22:M22" si="0">+D21+C22</f>
        <v>7.2</v>
      </c>
      <c r="E22" s="4">
        <f t="shared" si="0"/>
        <v>12.440000000000001</v>
      </c>
      <c r="F22" s="4">
        <f t="shared" si="0"/>
        <v>14.14</v>
      </c>
      <c r="G22" s="4">
        <f t="shared" si="0"/>
        <v>15.38</v>
      </c>
      <c r="H22" s="4">
        <f t="shared" si="0"/>
        <v>25.18</v>
      </c>
      <c r="I22" s="4">
        <f t="shared" si="0"/>
        <v>30.74</v>
      </c>
      <c r="J22" s="4">
        <f t="shared" si="0"/>
        <v>31.79</v>
      </c>
      <c r="K22" s="4">
        <f t="shared" si="0"/>
        <v>33.589999999999996</v>
      </c>
      <c r="L22" s="4">
        <f t="shared" si="0"/>
        <v>38.989999999999995</v>
      </c>
      <c r="M22" s="4">
        <f t="shared" si="0"/>
        <v>46.589999999999996</v>
      </c>
      <c r="N22" s="600"/>
      <c r="O22" s="598"/>
      <c r="P22" s="598"/>
      <c r="Q22" s="598"/>
    </row>
    <row r="23" spans="1:17" ht="15.75" x14ac:dyDescent="0.25">
      <c r="B23" s="602" t="s">
        <v>5</v>
      </c>
      <c r="C23" s="603"/>
      <c r="D23" s="603"/>
      <c r="E23" s="603"/>
      <c r="F23" s="603"/>
      <c r="G23" s="603"/>
      <c r="H23" s="603"/>
      <c r="I23" s="603"/>
      <c r="J23" s="603"/>
      <c r="K23" s="603"/>
      <c r="L23" s="603"/>
      <c r="M23" s="603"/>
      <c r="N23" s="603"/>
      <c r="O23" s="603"/>
      <c r="P23" s="603"/>
      <c r="Q23" s="604"/>
    </row>
    <row r="24" spans="1:17" ht="15" hidden="1" customHeight="1" x14ac:dyDescent="0.25">
      <c r="B24" s="48"/>
      <c r="C24" s="62"/>
      <c r="D24" s="48">
        <v>1.5972222222222224E-2</v>
      </c>
      <c r="E24" s="48">
        <v>1.2499999999999999E-2</v>
      </c>
      <c r="F24" s="48">
        <v>4.8611111111111112E-3</v>
      </c>
      <c r="G24" s="48">
        <v>4.1666666666666666E-3</v>
      </c>
      <c r="H24" s="48">
        <v>2.0833333333333332E-2</v>
      </c>
      <c r="I24" s="48">
        <v>1.1805555555555555E-2</v>
      </c>
      <c r="J24" s="48">
        <v>4.1666666666666666E-3</v>
      </c>
      <c r="K24" s="48">
        <v>6.2499999999999995E-3</v>
      </c>
      <c r="L24" s="48">
        <v>1.2499999999999999E-2</v>
      </c>
      <c r="M24" s="48">
        <v>1.5972222222222224E-2</v>
      </c>
      <c r="N24" s="76"/>
      <c r="O24" s="48">
        <f>SUM(D24:M24)</f>
        <v>0.10902777777777778</v>
      </c>
      <c r="P24" s="62"/>
      <c r="Q24" s="62"/>
    </row>
    <row r="25" spans="1:17" ht="20.25" hidden="1" customHeight="1" x14ac:dyDescent="0.25">
      <c r="B25" s="48"/>
      <c r="C25" s="62"/>
      <c r="D25" s="48">
        <v>1.3888888888888888E-2</v>
      </c>
      <c r="E25" s="48">
        <v>1.0416666666666666E-2</v>
      </c>
      <c r="F25" s="48">
        <v>4.1666666666666666E-3</v>
      </c>
      <c r="G25" s="48">
        <v>4.1666666666666666E-3</v>
      </c>
      <c r="H25" s="48">
        <v>1.9444444444444445E-2</v>
      </c>
      <c r="I25" s="48">
        <v>1.1111111111111112E-2</v>
      </c>
      <c r="J25" s="48">
        <v>4.1666666666666666E-3</v>
      </c>
      <c r="K25" s="48">
        <v>5.5555555555555558E-3</v>
      </c>
      <c r="L25" s="48">
        <v>1.0416666666666666E-2</v>
      </c>
      <c r="M25" s="48">
        <v>1.3888888888888888E-2</v>
      </c>
      <c r="N25" s="76"/>
      <c r="O25" s="48">
        <f>SUM(D25:M25)</f>
        <v>9.722222222222221E-2</v>
      </c>
      <c r="P25" s="62"/>
      <c r="Q25" s="62"/>
    </row>
    <row r="26" spans="1:17" ht="20.25" hidden="1" customHeight="1" x14ac:dyDescent="0.25">
      <c r="B26" s="48"/>
      <c r="C26" s="62"/>
      <c r="D26" s="48">
        <v>1.3888888888888888E-2</v>
      </c>
      <c r="E26" s="48">
        <v>1.0416666666666666E-2</v>
      </c>
      <c r="F26" s="48">
        <v>4.1666666666666666E-3</v>
      </c>
      <c r="G26" s="48">
        <v>4.1666666666666666E-3</v>
      </c>
      <c r="H26" s="48">
        <v>1.9444444444444445E-2</v>
      </c>
      <c r="I26" s="48">
        <v>1.1111111111111112E-2</v>
      </c>
      <c r="J26" s="48">
        <v>4.1666666666666666E-3</v>
      </c>
      <c r="K26" s="48">
        <v>5.5555555555555558E-3</v>
      </c>
      <c r="L26" s="48">
        <v>1.0416666666666666E-2</v>
      </c>
      <c r="M26" s="48">
        <v>1.3888888888888888E-2</v>
      </c>
      <c r="N26" s="76"/>
      <c r="O26" s="48">
        <f>SUM(D26:M26)</f>
        <v>9.722222222222221E-2</v>
      </c>
      <c r="P26" s="62"/>
      <c r="Q26" s="62"/>
    </row>
    <row r="27" spans="1:17" s="162" customFormat="1" x14ac:dyDescent="0.25">
      <c r="B27" s="165">
        <v>1</v>
      </c>
      <c r="C27" s="8">
        <v>0.22222222222222221</v>
      </c>
      <c r="D27" s="8">
        <f>C27+$D$25</f>
        <v>0.2361111111111111</v>
      </c>
      <c r="E27" s="8">
        <f>D27+$E$25</f>
        <v>0.24652777777777776</v>
      </c>
      <c r="F27" s="8">
        <f>E27+$F$25</f>
        <v>0.25069444444444444</v>
      </c>
      <c r="G27" s="8">
        <f>F27+$G$25</f>
        <v>0.25486111111111109</v>
      </c>
      <c r="H27" s="8">
        <f>G27+$H$25</f>
        <v>0.27430555555555552</v>
      </c>
      <c r="I27" s="8">
        <f>H27+$I$25</f>
        <v>0.28541666666666665</v>
      </c>
      <c r="J27" s="8">
        <f>I27+$J$25</f>
        <v>0.2895833333333333</v>
      </c>
      <c r="K27" s="8">
        <f>J27+$K$25</f>
        <v>0.29513888888888884</v>
      </c>
      <c r="L27" s="8">
        <f>K27+$L$25</f>
        <v>0.30555555555555552</v>
      </c>
      <c r="M27" s="8">
        <f>L27+$M$25</f>
        <v>0.31944444444444442</v>
      </c>
      <c r="N27" s="27">
        <f t="shared" ref="N27:N34" si="1">$N$21</f>
        <v>46.589999999999996</v>
      </c>
      <c r="O27" s="8">
        <f t="shared" ref="O27:O34" si="2">M27-C27</f>
        <v>9.722222222222221E-2</v>
      </c>
      <c r="P27" s="27">
        <f t="shared" ref="P27:P34" si="3">(N27/(O27*24*60)*60)</f>
        <v>19.967142857142861</v>
      </c>
      <c r="Q27" s="34"/>
    </row>
    <row r="28" spans="1:17" s="162" customFormat="1" x14ac:dyDescent="0.25">
      <c r="A28" s="163">
        <f t="shared" ref="A28:A34" si="4">C28-C27</f>
        <v>4.8611111111111105E-2</v>
      </c>
      <c r="B28" s="165">
        <v>2</v>
      </c>
      <c r="C28" s="8">
        <v>0.27083333333333331</v>
      </c>
      <c r="D28" s="8">
        <f>C28+$D$25</f>
        <v>0.28472222222222221</v>
      </c>
      <c r="E28" s="8">
        <f>D28+$E$26</f>
        <v>0.2951388888888889</v>
      </c>
      <c r="F28" s="8">
        <f>E28+$F$26</f>
        <v>0.29930555555555555</v>
      </c>
      <c r="G28" s="8">
        <f>F28+$G$26</f>
        <v>0.3034722222222222</v>
      </c>
      <c r="H28" s="8">
        <f>G28+$H$26</f>
        <v>0.32291666666666663</v>
      </c>
      <c r="I28" s="8">
        <f>H28+$I$26</f>
        <v>0.33402777777777776</v>
      </c>
      <c r="J28" s="8">
        <f>I28+$J$26</f>
        <v>0.33819444444444441</v>
      </c>
      <c r="K28" s="8">
        <f>J28+$K$26</f>
        <v>0.34374999999999994</v>
      </c>
      <c r="L28" s="8">
        <f>K28+$L$26</f>
        <v>0.35416666666666663</v>
      </c>
      <c r="M28" s="8">
        <f>L28+$M$26</f>
        <v>0.36805555555555552</v>
      </c>
      <c r="N28" s="27">
        <f t="shared" si="1"/>
        <v>46.589999999999996</v>
      </c>
      <c r="O28" s="8">
        <f t="shared" si="2"/>
        <v>9.722222222222221E-2</v>
      </c>
      <c r="P28" s="27">
        <f t="shared" si="3"/>
        <v>19.967142857142861</v>
      </c>
      <c r="Q28" s="34"/>
    </row>
    <row r="29" spans="1:17" s="162" customFormat="1" x14ac:dyDescent="0.25">
      <c r="A29" s="163">
        <f t="shared" si="4"/>
        <v>4.8611111111110661E-2</v>
      </c>
      <c r="B29" s="165">
        <v>3</v>
      </c>
      <c r="C29" s="8">
        <v>0.31944444444444398</v>
      </c>
      <c r="D29" s="8">
        <f>C29+D26</f>
        <v>0.33333333333333287</v>
      </c>
      <c r="E29" s="8">
        <f t="shared" ref="E29:M29" si="5">D29+E26</f>
        <v>0.34374999999999956</v>
      </c>
      <c r="F29" s="8">
        <f t="shared" si="5"/>
        <v>0.34791666666666621</v>
      </c>
      <c r="G29" s="8">
        <f t="shared" si="5"/>
        <v>0.35208333333333286</v>
      </c>
      <c r="H29" s="8">
        <f t="shared" si="5"/>
        <v>0.37152777777777729</v>
      </c>
      <c r="I29" s="8">
        <f t="shared" si="5"/>
        <v>0.38263888888888842</v>
      </c>
      <c r="J29" s="8">
        <f t="shared" si="5"/>
        <v>0.38680555555555507</v>
      </c>
      <c r="K29" s="8">
        <f t="shared" si="5"/>
        <v>0.39236111111111061</v>
      </c>
      <c r="L29" s="8">
        <f t="shared" si="5"/>
        <v>0.40277777777777729</v>
      </c>
      <c r="M29" s="8">
        <f t="shared" si="5"/>
        <v>0.41666666666666619</v>
      </c>
      <c r="N29" s="27">
        <f t="shared" si="1"/>
        <v>46.589999999999996</v>
      </c>
      <c r="O29" s="8">
        <f t="shared" si="2"/>
        <v>9.722222222222221E-2</v>
      </c>
      <c r="P29" s="27">
        <f t="shared" si="3"/>
        <v>19.967142857142861</v>
      </c>
      <c r="Q29" s="34"/>
    </row>
    <row r="30" spans="1:17" s="162" customFormat="1" x14ac:dyDescent="0.25">
      <c r="A30" s="163">
        <f t="shared" si="4"/>
        <v>4.8611111111111049E-2</v>
      </c>
      <c r="B30" s="165">
        <v>4</v>
      </c>
      <c r="C30" s="8">
        <v>0.36805555555555503</v>
      </c>
      <c r="D30" s="8">
        <f>C30+D26</f>
        <v>0.38194444444444392</v>
      </c>
      <c r="E30" s="8">
        <f t="shared" ref="E30:M30" si="6">D30+E26</f>
        <v>0.39236111111111061</v>
      </c>
      <c r="F30" s="8">
        <f t="shared" si="6"/>
        <v>0.39652777777777726</v>
      </c>
      <c r="G30" s="8">
        <f t="shared" si="6"/>
        <v>0.40069444444444391</v>
      </c>
      <c r="H30" s="8">
        <f t="shared" si="6"/>
        <v>0.42013888888888834</v>
      </c>
      <c r="I30" s="8">
        <f t="shared" si="6"/>
        <v>0.43124999999999947</v>
      </c>
      <c r="J30" s="8">
        <f t="shared" si="6"/>
        <v>0.43541666666666612</v>
      </c>
      <c r="K30" s="8">
        <f t="shared" si="6"/>
        <v>0.44097222222222165</v>
      </c>
      <c r="L30" s="8">
        <f t="shared" si="6"/>
        <v>0.45138888888888834</v>
      </c>
      <c r="M30" s="8">
        <f t="shared" si="6"/>
        <v>0.46527777777777724</v>
      </c>
      <c r="N30" s="27">
        <f t="shared" si="1"/>
        <v>46.589999999999996</v>
      </c>
      <c r="O30" s="8">
        <f t="shared" si="2"/>
        <v>9.722222222222221E-2</v>
      </c>
      <c r="P30" s="27">
        <f t="shared" si="3"/>
        <v>19.967142857142861</v>
      </c>
      <c r="Q30" s="34"/>
    </row>
    <row r="31" spans="1:17" s="162" customFormat="1" x14ac:dyDescent="0.25">
      <c r="A31" s="163">
        <f t="shared" si="4"/>
        <v>4.8611111111110994E-2</v>
      </c>
      <c r="B31" s="165">
        <v>5</v>
      </c>
      <c r="C31" s="8">
        <v>0.41666666666666602</v>
      </c>
      <c r="D31" s="8">
        <f>C31+D26</f>
        <v>0.43055555555555491</v>
      </c>
      <c r="E31" s="8">
        <f t="shared" ref="E31:M31" si="7">D31+E26</f>
        <v>0.4409722222222216</v>
      </c>
      <c r="F31" s="8">
        <f t="shared" si="7"/>
        <v>0.44513888888888825</v>
      </c>
      <c r="G31" s="8">
        <f t="shared" si="7"/>
        <v>0.4493055555555549</v>
      </c>
      <c r="H31" s="8">
        <f t="shared" si="7"/>
        <v>0.46874999999999933</v>
      </c>
      <c r="I31" s="8">
        <f t="shared" si="7"/>
        <v>0.47986111111111046</v>
      </c>
      <c r="J31" s="8">
        <f t="shared" si="7"/>
        <v>0.48402777777777711</v>
      </c>
      <c r="K31" s="8">
        <f t="shared" si="7"/>
        <v>0.48958333333333265</v>
      </c>
      <c r="L31" s="8">
        <f t="shared" si="7"/>
        <v>0.49999999999999933</v>
      </c>
      <c r="M31" s="8">
        <f t="shared" si="7"/>
        <v>0.51388888888888817</v>
      </c>
      <c r="N31" s="27">
        <f t="shared" si="1"/>
        <v>46.589999999999996</v>
      </c>
      <c r="O31" s="8">
        <f t="shared" si="2"/>
        <v>9.7222222222222154E-2</v>
      </c>
      <c r="P31" s="27">
        <f t="shared" si="3"/>
        <v>19.967142857142868</v>
      </c>
      <c r="Q31" s="34"/>
    </row>
    <row r="32" spans="1:17" s="162" customFormat="1" x14ac:dyDescent="0.25">
      <c r="A32" s="163">
        <f t="shared" si="4"/>
        <v>4.8611111111111993E-2</v>
      </c>
      <c r="B32" s="165">
        <v>6</v>
      </c>
      <c r="C32" s="8">
        <v>0.46527777777777801</v>
      </c>
      <c r="D32" s="8">
        <f>C32+D26</f>
        <v>0.47916666666666691</v>
      </c>
      <c r="E32" s="8">
        <f t="shared" ref="E32:M32" si="8">D32+E26</f>
        <v>0.48958333333333359</v>
      </c>
      <c r="F32" s="8">
        <f t="shared" si="8"/>
        <v>0.49375000000000024</v>
      </c>
      <c r="G32" s="8">
        <f t="shared" si="8"/>
        <v>0.4979166666666669</v>
      </c>
      <c r="H32" s="8">
        <f t="shared" si="8"/>
        <v>0.51736111111111138</v>
      </c>
      <c r="I32" s="8">
        <f t="shared" si="8"/>
        <v>0.52847222222222245</v>
      </c>
      <c r="J32" s="8">
        <f t="shared" si="8"/>
        <v>0.53263888888888911</v>
      </c>
      <c r="K32" s="8">
        <f t="shared" si="8"/>
        <v>0.53819444444444464</v>
      </c>
      <c r="L32" s="8">
        <f t="shared" si="8"/>
        <v>0.54861111111111127</v>
      </c>
      <c r="M32" s="8">
        <f t="shared" si="8"/>
        <v>0.56250000000000011</v>
      </c>
      <c r="N32" s="27">
        <f t="shared" si="1"/>
        <v>46.589999999999996</v>
      </c>
      <c r="O32" s="8">
        <f t="shared" si="2"/>
        <v>9.7222222222222099E-2</v>
      </c>
      <c r="P32" s="27">
        <f t="shared" si="3"/>
        <v>19.967142857142882</v>
      </c>
      <c r="Q32" s="34"/>
    </row>
    <row r="33" spans="1:17" s="162" customFormat="1" x14ac:dyDescent="0.25">
      <c r="A33" s="163">
        <f t="shared" si="4"/>
        <v>4.8611111111110938E-2</v>
      </c>
      <c r="B33" s="165">
        <v>7</v>
      </c>
      <c r="C33" s="8">
        <v>0.51388888888888895</v>
      </c>
      <c r="D33" s="8">
        <f>C33+D26</f>
        <v>0.52777777777777779</v>
      </c>
      <c r="E33" s="8">
        <f t="shared" ref="E33:M33" si="9">D33+E26</f>
        <v>0.53819444444444442</v>
      </c>
      <c r="F33" s="8">
        <f t="shared" si="9"/>
        <v>0.54236111111111107</v>
      </c>
      <c r="G33" s="8">
        <f t="shared" si="9"/>
        <v>0.54652777777777772</v>
      </c>
      <c r="H33" s="8">
        <f t="shared" si="9"/>
        <v>0.56597222222222221</v>
      </c>
      <c r="I33" s="8">
        <f t="shared" si="9"/>
        <v>0.57708333333333328</v>
      </c>
      <c r="J33" s="8">
        <f t="shared" si="9"/>
        <v>0.58124999999999993</v>
      </c>
      <c r="K33" s="8">
        <f t="shared" si="9"/>
        <v>0.58680555555555547</v>
      </c>
      <c r="L33" s="8">
        <f t="shared" si="9"/>
        <v>0.5972222222222221</v>
      </c>
      <c r="M33" s="8">
        <f t="shared" si="9"/>
        <v>0.61111111111111094</v>
      </c>
      <c r="N33" s="27">
        <f t="shared" si="1"/>
        <v>46.589999999999996</v>
      </c>
      <c r="O33" s="8">
        <f t="shared" si="2"/>
        <v>9.7222222222221988E-2</v>
      </c>
      <c r="P33" s="27">
        <f t="shared" si="3"/>
        <v>19.967142857142903</v>
      </c>
      <c r="Q33" s="34"/>
    </row>
    <row r="34" spans="1:17" s="162" customFormat="1" x14ac:dyDescent="0.25">
      <c r="A34" s="163">
        <f t="shared" si="4"/>
        <v>4.8611111111111049E-2</v>
      </c>
      <c r="B34" s="165">
        <v>8</v>
      </c>
      <c r="C34" s="8">
        <v>0.5625</v>
      </c>
      <c r="D34" s="8">
        <f>C34+D26</f>
        <v>0.57638888888888884</v>
      </c>
      <c r="E34" s="8">
        <f t="shared" ref="E34:M34" si="10">D34+E26</f>
        <v>0.58680555555555547</v>
      </c>
      <c r="F34" s="8">
        <f t="shared" si="10"/>
        <v>0.59097222222222212</v>
      </c>
      <c r="G34" s="8">
        <f t="shared" si="10"/>
        <v>0.59513888888888877</v>
      </c>
      <c r="H34" s="8">
        <f t="shared" si="10"/>
        <v>0.61458333333333326</v>
      </c>
      <c r="I34" s="8">
        <f t="shared" si="10"/>
        <v>0.62569444444444433</v>
      </c>
      <c r="J34" s="8">
        <f t="shared" si="10"/>
        <v>0.62986111111111098</v>
      </c>
      <c r="K34" s="8">
        <f t="shared" si="10"/>
        <v>0.63541666666666652</v>
      </c>
      <c r="L34" s="8">
        <f t="shared" si="10"/>
        <v>0.64583333333333315</v>
      </c>
      <c r="M34" s="8">
        <f t="shared" si="10"/>
        <v>0.65972222222222199</v>
      </c>
      <c r="N34" s="27">
        <f t="shared" si="1"/>
        <v>46.589999999999996</v>
      </c>
      <c r="O34" s="8">
        <f t="shared" si="2"/>
        <v>9.7222222222221988E-2</v>
      </c>
      <c r="P34" s="27">
        <f t="shared" si="3"/>
        <v>19.967142857142903</v>
      </c>
      <c r="Q34" s="34"/>
    </row>
    <row r="35" spans="1:17" s="162" customFormat="1" x14ac:dyDescent="0.25">
      <c r="A35" s="74"/>
      <c r="B35" s="166"/>
      <c r="C35" s="74"/>
      <c r="D35" s="74"/>
      <c r="E35" s="74"/>
      <c r="F35" s="74"/>
      <c r="G35" s="74"/>
      <c r="H35" s="74"/>
      <c r="I35" s="74"/>
      <c r="J35" s="74"/>
      <c r="K35" s="74"/>
      <c r="L35" s="74"/>
      <c r="M35" s="74"/>
      <c r="N35" s="88"/>
      <c r="O35" s="74"/>
      <c r="P35" s="37"/>
      <c r="Q35" s="36"/>
    </row>
    <row r="36" spans="1:17" s="162" customFormat="1" x14ac:dyDescent="0.25">
      <c r="A36" s="74"/>
      <c r="B36" s="166"/>
      <c r="C36" s="74"/>
      <c r="D36" s="74"/>
      <c r="E36" s="74"/>
      <c r="F36" s="74"/>
      <c r="G36" s="74"/>
      <c r="H36" s="74"/>
      <c r="I36" s="74"/>
      <c r="J36" s="74"/>
      <c r="K36" s="74"/>
      <c r="L36" s="74"/>
      <c r="M36" s="74"/>
      <c r="N36" s="88"/>
      <c r="O36" s="74"/>
      <c r="P36" s="37"/>
      <c r="Q36" s="36"/>
    </row>
    <row r="37" spans="1:17" x14ac:dyDescent="0.25">
      <c r="B37" s="166"/>
      <c r="C37" s="74"/>
      <c r="D37" s="74"/>
      <c r="E37" s="74"/>
      <c r="F37" s="74"/>
      <c r="G37" s="74"/>
      <c r="H37" s="74"/>
      <c r="I37" s="74"/>
      <c r="J37" s="74"/>
      <c r="K37" s="74"/>
      <c r="L37" s="74"/>
      <c r="M37" s="74"/>
      <c r="N37" s="88"/>
      <c r="O37" s="74"/>
      <c r="P37" s="37"/>
      <c r="Q37" s="36"/>
    </row>
    <row r="38" spans="1:17" x14ac:dyDescent="0.25">
      <c r="B38" s="166"/>
      <c r="C38" s="74"/>
      <c r="D38" s="74"/>
      <c r="E38" s="74"/>
      <c r="F38" s="74"/>
      <c r="G38" s="74"/>
      <c r="H38" s="74"/>
      <c r="I38" s="74"/>
      <c r="J38" s="74"/>
      <c r="K38" s="74"/>
      <c r="L38" s="74"/>
      <c r="M38" s="74"/>
      <c r="N38" s="88"/>
      <c r="O38" s="74"/>
      <c r="P38" s="37"/>
      <c r="Q38" s="36"/>
    </row>
    <row r="39" spans="1:17" x14ac:dyDescent="0.25">
      <c r="B39" s="38"/>
      <c r="C39" s="37"/>
      <c r="D39" s="74"/>
      <c r="E39" s="74"/>
      <c r="F39" s="74"/>
      <c r="G39" s="74"/>
      <c r="H39" s="74"/>
      <c r="I39" s="74"/>
      <c r="J39" s="74"/>
      <c r="K39" s="74"/>
      <c r="L39" s="74"/>
      <c r="M39" s="88"/>
      <c r="N39" s="37"/>
      <c r="O39" s="37"/>
      <c r="P39" s="37"/>
      <c r="Q39" s="36"/>
    </row>
    <row r="40" spans="1:17" x14ac:dyDescent="0.25">
      <c r="B40" s="38"/>
      <c r="C40" s="37" t="s">
        <v>3</v>
      </c>
      <c r="D40" s="74"/>
      <c r="E40" s="37">
        <v>8</v>
      </c>
      <c r="F40" s="74"/>
      <c r="G40" s="74"/>
      <c r="H40" s="74"/>
      <c r="I40" s="74"/>
      <c r="J40" s="74"/>
      <c r="K40" s="74"/>
      <c r="L40" s="74"/>
      <c r="M40" s="88"/>
      <c r="N40" s="37"/>
      <c r="O40" s="37"/>
      <c r="P40" s="37"/>
      <c r="Q40" s="36"/>
    </row>
    <row r="41" spans="1:17" x14ac:dyDescent="0.25">
      <c r="B41" s="38"/>
      <c r="C41" s="37" t="s">
        <v>2</v>
      </c>
      <c r="D41" s="37"/>
      <c r="E41" s="37">
        <v>0</v>
      </c>
      <c r="F41" s="37"/>
      <c r="G41" s="37"/>
      <c r="H41" s="37"/>
      <c r="I41" s="37"/>
      <c r="J41" s="37"/>
      <c r="K41" s="37"/>
      <c r="L41" s="37"/>
      <c r="M41" s="37"/>
      <c r="N41" s="37"/>
      <c r="O41" s="37"/>
      <c r="P41" s="37"/>
      <c r="Q41" s="36"/>
    </row>
    <row r="42" spans="1:17" x14ac:dyDescent="0.25">
      <c r="B42" s="38"/>
      <c r="C42" s="37" t="s">
        <v>1</v>
      </c>
      <c r="D42" s="37"/>
      <c r="E42" s="37">
        <f>E40+E41</f>
        <v>8</v>
      </c>
      <c r="F42" s="37"/>
      <c r="G42" s="37"/>
      <c r="H42" s="37"/>
      <c r="I42" s="37"/>
      <c r="J42" s="37"/>
      <c r="K42" s="37"/>
      <c r="L42" s="37"/>
      <c r="M42" s="37"/>
      <c r="N42" s="37"/>
      <c r="O42" s="37"/>
      <c r="P42" s="37"/>
      <c r="Q42" s="36"/>
    </row>
    <row r="43" spans="1:17" x14ac:dyDescent="0.25">
      <c r="B43" s="67"/>
      <c r="C43" s="68" t="s">
        <v>0</v>
      </c>
      <c r="D43" s="68"/>
      <c r="E43" s="51">
        <v>45.52</v>
      </c>
      <c r="F43" s="68"/>
      <c r="G43" s="68"/>
      <c r="H43" s="68"/>
      <c r="I43" s="68"/>
      <c r="J43" s="68"/>
      <c r="K43" s="68"/>
      <c r="L43" s="68"/>
      <c r="M43" s="68"/>
      <c r="N43" s="68"/>
      <c r="O43" s="68"/>
      <c r="P43" s="68"/>
      <c r="Q43" s="69"/>
    </row>
  </sheetData>
  <mergeCells count="9">
    <mergeCell ref="B23:Q23"/>
    <mergeCell ref="B19:C19"/>
    <mergeCell ref="D19:J19"/>
    <mergeCell ref="N19:N20"/>
    <mergeCell ref="O19:O22"/>
    <mergeCell ref="P19:P22"/>
    <mergeCell ref="Q19:Q22"/>
    <mergeCell ref="B20:C20"/>
    <mergeCell ref="N21:N22"/>
  </mergeCells>
  <pageMargins left="0.25" right="0.25" top="0.75" bottom="0.75" header="0.3" footer="0.3"/>
  <pageSetup paperSize="9"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8">
    <pageSetUpPr fitToPage="1"/>
  </sheetPr>
  <dimension ref="A5:P81"/>
  <sheetViews>
    <sheetView topLeftCell="A22" zoomScale="80" zoomScaleNormal="80" workbookViewId="0">
      <selection activeCell="O13" sqref="O13"/>
    </sheetView>
  </sheetViews>
  <sheetFormatPr baseColWidth="10" defaultColWidth="11.42578125" defaultRowHeight="14.25" x14ac:dyDescent="0.2"/>
  <cols>
    <col min="1" max="3" width="11.42578125" style="57"/>
    <col min="4" max="10" width="11.42578125" style="57" customWidth="1"/>
    <col min="11" max="11" width="9.28515625" style="57" customWidth="1"/>
    <col min="12" max="12" width="9.85546875" style="57" customWidth="1"/>
    <col min="13" max="13" width="13.140625" style="57" bestFit="1" customWidth="1"/>
    <col min="14" max="16384" width="11.42578125" style="57"/>
  </cols>
  <sheetData>
    <row r="5" spans="2:16" ht="15" x14ac:dyDescent="0.25">
      <c r="B5" s="43" t="s">
        <v>27</v>
      </c>
      <c r="C5" s="42"/>
      <c r="D5" s="42"/>
      <c r="E5" s="42"/>
      <c r="F5" s="42"/>
      <c r="G5" s="42"/>
      <c r="H5" s="41"/>
      <c r="I5" s="41"/>
      <c r="J5" s="41"/>
      <c r="K5" s="41"/>
      <c r="L5" s="41"/>
      <c r="M5" s="41"/>
      <c r="N5" s="41"/>
      <c r="O5" s="41"/>
      <c r="P5" s="40"/>
    </row>
    <row r="6" spans="2:16" x14ac:dyDescent="0.2">
      <c r="B6" s="38" t="s">
        <v>26</v>
      </c>
      <c r="C6" s="37"/>
      <c r="D6" s="37"/>
      <c r="E6" s="37"/>
      <c r="F6" s="37"/>
      <c r="G6" s="37"/>
      <c r="H6" s="37"/>
      <c r="I6" s="37"/>
      <c r="J6" s="37"/>
      <c r="K6" s="37"/>
      <c r="L6" s="37"/>
      <c r="M6" s="37"/>
      <c r="N6" s="37"/>
      <c r="O6" s="37"/>
      <c r="P6" s="36"/>
    </row>
    <row r="7" spans="2:16" x14ac:dyDescent="0.2">
      <c r="B7" s="38"/>
      <c r="C7" s="37"/>
      <c r="D7" s="37"/>
      <c r="E7" s="37"/>
      <c r="F7" s="37"/>
      <c r="G7" s="37"/>
      <c r="H7" s="37"/>
      <c r="I7" s="37"/>
      <c r="J7" s="37"/>
      <c r="K7" s="37"/>
      <c r="L7" s="37"/>
      <c r="M7" s="37"/>
      <c r="N7" s="37"/>
      <c r="O7" s="37"/>
      <c r="P7" s="36"/>
    </row>
    <row r="8" spans="2:16" x14ac:dyDescent="0.2">
      <c r="B8" s="38" t="s">
        <v>201</v>
      </c>
      <c r="C8" s="37"/>
      <c r="D8" s="37"/>
      <c r="E8" s="37"/>
      <c r="F8" s="37"/>
      <c r="G8" s="37"/>
      <c r="H8" s="37"/>
      <c r="I8" s="37"/>
      <c r="J8" s="37"/>
      <c r="K8" s="37"/>
      <c r="L8" s="37"/>
      <c r="M8" s="37"/>
      <c r="N8" s="37"/>
      <c r="O8" s="37"/>
      <c r="P8" s="36"/>
    </row>
    <row r="9" spans="2:16" x14ac:dyDescent="0.2">
      <c r="B9" s="38" t="s">
        <v>136</v>
      </c>
      <c r="C9" s="37"/>
      <c r="D9" s="37"/>
      <c r="E9" s="37"/>
      <c r="F9" s="37"/>
      <c r="G9" s="37"/>
      <c r="H9" s="37"/>
      <c r="I9" s="37"/>
      <c r="J9" s="37"/>
      <c r="K9" s="37"/>
      <c r="L9" s="37"/>
      <c r="M9" s="37"/>
      <c r="N9" s="37"/>
      <c r="O9" s="37"/>
      <c r="P9" s="36"/>
    </row>
    <row r="10" spans="2:16" x14ac:dyDescent="0.2">
      <c r="B10" s="38" t="s">
        <v>25</v>
      </c>
      <c r="C10" s="37"/>
      <c r="D10" s="37"/>
      <c r="E10" s="37"/>
      <c r="F10" s="37"/>
      <c r="G10" s="37"/>
      <c r="H10" s="37"/>
      <c r="I10" s="37"/>
      <c r="J10" s="37"/>
      <c r="K10" s="37"/>
      <c r="L10" s="37"/>
      <c r="M10" s="37"/>
      <c r="N10" s="37"/>
      <c r="O10" s="37"/>
      <c r="P10" s="36"/>
    </row>
    <row r="11" spans="2:16" x14ac:dyDescent="0.2">
      <c r="B11" s="38" t="s">
        <v>143</v>
      </c>
      <c r="C11" s="37"/>
      <c r="D11" s="37"/>
      <c r="E11" s="37"/>
      <c r="F11" s="37"/>
      <c r="G11" s="37"/>
      <c r="H11" s="37"/>
      <c r="I11" s="37"/>
      <c r="J11" s="37"/>
      <c r="K11" s="37"/>
      <c r="L11" s="37"/>
      <c r="M11" s="37"/>
      <c r="N11" s="37"/>
      <c r="O11" s="37"/>
      <c r="P11" s="36"/>
    </row>
    <row r="12" spans="2:16" x14ac:dyDescent="0.2">
      <c r="B12" s="38" t="s">
        <v>142</v>
      </c>
      <c r="C12" s="37"/>
      <c r="D12" s="37"/>
      <c r="E12" s="37"/>
      <c r="F12" s="37"/>
      <c r="G12" s="37"/>
      <c r="H12" s="37"/>
      <c r="I12" s="37"/>
      <c r="J12" s="37"/>
      <c r="K12" s="37"/>
      <c r="L12" s="37"/>
      <c r="M12" s="37"/>
      <c r="N12" s="37"/>
      <c r="O12" s="37"/>
      <c r="P12" s="36"/>
    </row>
    <row r="13" spans="2:16" x14ac:dyDescent="0.2">
      <c r="B13" s="38" t="s">
        <v>22</v>
      </c>
      <c r="C13" s="37"/>
      <c r="D13" s="37"/>
      <c r="E13" s="37"/>
      <c r="F13" s="37"/>
      <c r="G13" s="37"/>
      <c r="H13" s="37"/>
      <c r="I13" s="37"/>
      <c r="J13" s="37"/>
      <c r="K13" s="37"/>
      <c r="L13" s="37"/>
      <c r="M13" s="37"/>
      <c r="N13" s="37"/>
      <c r="O13" s="37"/>
      <c r="P13" s="36"/>
    </row>
    <row r="14" spans="2:16" x14ac:dyDescent="0.2">
      <c r="B14" s="38"/>
      <c r="C14" s="37"/>
      <c r="D14" s="37"/>
      <c r="E14" s="37"/>
      <c r="F14" s="37"/>
      <c r="G14" s="37"/>
      <c r="H14" s="37"/>
      <c r="I14" s="37"/>
      <c r="J14" s="37"/>
      <c r="K14" s="37"/>
      <c r="L14" s="37"/>
      <c r="M14" s="37"/>
      <c r="N14" s="37"/>
      <c r="O14" s="37"/>
      <c r="P14" s="36"/>
    </row>
    <row r="15" spans="2:16" x14ac:dyDescent="0.2">
      <c r="B15" s="38"/>
      <c r="C15" s="37"/>
      <c r="D15" s="37"/>
      <c r="E15" s="37"/>
      <c r="F15" s="37"/>
      <c r="G15" s="37"/>
      <c r="H15" s="37"/>
      <c r="I15" s="37"/>
      <c r="J15" s="37"/>
      <c r="K15" s="37"/>
      <c r="L15" s="37"/>
      <c r="M15" s="37"/>
      <c r="N15" s="37"/>
      <c r="O15" s="37"/>
      <c r="P15" s="36"/>
    </row>
    <row r="16" spans="2:16" x14ac:dyDescent="0.2">
      <c r="B16" s="38"/>
      <c r="C16" s="37"/>
      <c r="D16" s="37"/>
      <c r="E16" s="37"/>
      <c r="F16" s="37"/>
      <c r="G16" s="37"/>
      <c r="H16" s="37"/>
      <c r="I16" s="37"/>
      <c r="J16" s="37"/>
      <c r="K16" s="37"/>
      <c r="L16" s="37"/>
      <c r="M16" s="37"/>
      <c r="N16" s="37"/>
      <c r="O16" s="37"/>
      <c r="P16" s="36"/>
    </row>
    <row r="17" spans="1:16" x14ac:dyDescent="0.2">
      <c r="B17" s="38"/>
      <c r="C17" s="37"/>
      <c r="D17" s="37"/>
      <c r="E17" s="37"/>
      <c r="F17" s="37"/>
      <c r="G17" s="37"/>
      <c r="H17" s="37"/>
      <c r="I17" s="37"/>
      <c r="J17" s="37"/>
      <c r="K17" s="37"/>
      <c r="L17" s="37"/>
      <c r="M17" s="37"/>
      <c r="N17" s="37"/>
      <c r="O17" s="37"/>
      <c r="P17" s="36"/>
    </row>
    <row r="18" spans="1:16" x14ac:dyDescent="0.2">
      <c r="B18" s="38"/>
      <c r="C18" s="37"/>
      <c r="D18" s="37"/>
      <c r="E18" s="37"/>
      <c r="F18" s="37"/>
      <c r="G18" s="37"/>
      <c r="H18" s="37"/>
      <c r="I18" s="37"/>
      <c r="J18" s="37"/>
      <c r="K18" s="37"/>
      <c r="L18" s="37"/>
      <c r="M18" s="37"/>
      <c r="N18" s="37"/>
      <c r="O18" s="37"/>
      <c r="P18" s="36"/>
    </row>
    <row r="19" spans="1:16" x14ac:dyDescent="0.2">
      <c r="B19" s="38"/>
      <c r="C19" s="37"/>
      <c r="D19" s="37"/>
      <c r="E19" s="37"/>
      <c r="F19" s="37"/>
      <c r="G19" s="37"/>
      <c r="H19" s="37"/>
      <c r="I19" s="37"/>
      <c r="J19" s="37"/>
      <c r="K19" s="37"/>
      <c r="L19" s="37"/>
      <c r="M19" s="37"/>
      <c r="N19" s="37"/>
      <c r="O19" s="37"/>
      <c r="P19" s="36"/>
    </row>
    <row r="20" spans="1:16" ht="15" thickBot="1" x14ac:dyDescent="0.25">
      <c r="B20" s="38"/>
      <c r="C20" s="37"/>
      <c r="D20" s="37"/>
      <c r="E20" s="37"/>
      <c r="F20" s="37"/>
      <c r="G20" s="37"/>
      <c r="H20" s="37"/>
      <c r="I20" s="37"/>
      <c r="J20" s="37"/>
      <c r="K20" s="37"/>
      <c r="L20" s="37"/>
      <c r="M20" s="37"/>
      <c r="N20" s="37"/>
      <c r="O20" s="37"/>
      <c r="P20" s="36"/>
    </row>
    <row r="21" spans="1:16" ht="15" customHeight="1" x14ac:dyDescent="0.2">
      <c r="B21" s="639" t="s">
        <v>21</v>
      </c>
      <c r="C21" s="639"/>
      <c r="D21" s="639" t="s">
        <v>20</v>
      </c>
      <c r="E21" s="639"/>
      <c r="F21" s="639"/>
      <c r="G21" s="639"/>
      <c r="H21" s="639"/>
      <c r="I21" s="639"/>
      <c r="J21" s="164"/>
      <c r="K21" s="164"/>
      <c r="L21" s="164" t="s">
        <v>19</v>
      </c>
      <c r="M21" s="640" t="s">
        <v>18</v>
      </c>
      <c r="N21" s="640" t="s">
        <v>17</v>
      </c>
      <c r="O21" s="640" t="s">
        <v>16</v>
      </c>
      <c r="P21" s="640" t="s">
        <v>15</v>
      </c>
    </row>
    <row r="22" spans="1:16" ht="51" x14ac:dyDescent="0.2">
      <c r="B22" s="599" t="s">
        <v>202</v>
      </c>
      <c r="C22" s="599"/>
      <c r="D22" s="467" t="s">
        <v>8</v>
      </c>
      <c r="E22" s="467" t="s">
        <v>139</v>
      </c>
      <c r="F22" s="467" t="s">
        <v>141</v>
      </c>
      <c r="G22" s="467" t="s">
        <v>140</v>
      </c>
      <c r="H22" s="467" t="s">
        <v>12</v>
      </c>
      <c r="I22" s="467" t="s">
        <v>11</v>
      </c>
      <c r="J22" s="467" t="s">
        <v>139</v>
      </c>
      <c r="K22" s="467" t="s">
        <v>8</v>
      </c>
      <c r="L22" s="467" t="s">
        <v>202</v>
      </c>
      <c r="M22" s="598"/>
      <c r="N22" s="598"/>
      <c r="O22" s="598"/>
      <c r="P22" s="598"/>
    </row>
    <row r="23" spans="1:16" x14ac:dyDescent="0.2">
      <c r="B23" s="60" t="s">
        <v>7</v>
      </c>
      <c r="C23" s="4">
        <v>0</v>
      </c>
      <c r="D23" s="4">
        <v>3.2</v>
      </c>
      <c r="E23" s="4">
        <v>3.15</v>
      </c>
      <c r="F23" s="4">
        <v>4.08</v>
      </c>
      <c r="G23" s="4">
        <v>1.46</v>
      </c>
      <c r="H23" s="4">
        <v>3.2</v>
      </c>
      <c r="I23" s="4">
        <v>1.05</v>
      </c>
      <c r="J23" s="4">
        <v>4.5</v>
      </c>
      <c r="K23" s="4">
        <v>3.15</v>
      </c>
      <c r="L23" s="4">
        <v>3.32</v>
      </c>
      <c r="M23" s="600">
        <f>SUM(C23:L23)</f>
        <v>27.11</v>
      </c>
      <c r="N23" s="598"/>
      <c r="O23" s="598"/>
      <c r="P23" s="598"/>
    </row>
    <row r="24" spans="1:16" ht="38.25" x14ac:dyDescent="0.2">
      <c r="B24" s="160" t="s">
        <v>6</v>
      </c>
      <c r="C24" s="29">
        <f>+C23</f>
        <v>0</v>
      </c>
      <c r="D24" s="29">
        <f t="shared" ref="D24:L24" si="0">+D23+C24</f>
        <v>3.2</v>
      </c>
      <c r="E24" s="29">
        <f t="shared" si="0"/>
        <v>6.35</v>
      </c>
      <c r="F24" s="29">
        <f t="shared" si="0"/>
        <v>10.43</v>
      </c>
      <c r="G24" s="29">
        <f t="shared" si="0"/>
        <v>11.89</v>
      </c>
      <c r="H24" s="29">
        <f t="shared" si="0"/>
        <v>15.09</v>
      </c>
      <c r="I24" s="29">
        <f t="shared" si="0"/>
        <v>16.14</v>
      </c>
      <c r="J24" s="29">
        <f t="shared" si="0"/>
        <v>20.64</v>
      </c>
      <c r="K24" s="29">
        <f t="shared" si="0"/>
        <v>23.79</v>
      </c>
      <c r="L24" s="29">
        <f t="shared" si="0"/>
        <v>27.11</v>
      </c>
      <c r="M24" s="642"/>
      <c r="N24" s="641"/>
      <c r="O24" s="641"/>
      <c r="P24" s="641"/>
    </row>
    <row r="25" spans="1:16" ht="16.5" thickBot="1" x14ac:dyDescent="0.25">
      <c r="B25" s="638" t="s">
        <v>5</v>
      </c>
      <c r="C25" s="638"/>
      <c r="D25" s="638"/>
      <c r="E25" s="638"/>
      <c r="F25" s="638"/>
      <c r="G25" s="638"/>
      <c r="H25" s="638"/>
      <c r="I25" s="638"/>
      <c r="J25" s="638"/>
      <c r="K25" s="638"/>
      <c r="L25" s="638"/>
      <c r="M25" s="638"/>
      <c r="N25" s="638"/>
      <c r="O25" s="638"/>
      <c r="P25" s="638"/>
    </row>
    <row r="26" spans="1:16" ht="19.5" hidden="1" customHeight="1" x14ac:dyDescent="0.2">
      <c r="B26" s="38"/>
      <c r="C26" s="37"/>
      <c r="D26" s="48">
        <v>7.6388888888888886E-3</v>
      </c>
      <c r="E26" s="48">
        <v>6.9444444444444441E-3</v>
      </c>
      <c r="F26" s="48">
        <v>9.7222222222222224E-3</v>
      </c>
      <c r="G26" s="48">
        <v>2.7777777777777779E-3</v>
      </c>
      <c r="H26" s="48">
        <v>4.8611111111111112E-3</v>
      </c>
      <c r="I26" s="48">
        <v>4.1666666666666666E-3</v>
      </c>
      <c r="J26" s="48">
        <v>9.7222222222222224E-3</v>
      </c>
      <c r="K26" s="48">
        <v>6.9444444444444441E-3</v>
      </c>
      <c r="L26" s="48">
        <v>7.6388888888888886E-3</v>
      </c>
      <c r="M26" s="74"/>
      <c r="N26" s="74">
        <f>SUM(D26:L26)</f>
        <v>6.041666666666666E-2</v>
      </c>
      <c r="O26" s="74"/>
      <c r="P26" s="36"/>
    </row>
    <row r="27" spans="1:16" ht="19.5" hidden="1" customHeight="1" thickBot="1" x14ac:dyDescent="0.25">
      <c r="B27" s="38"/>
      <c r="C27" s="37"/>
      <c r="D27" s="236">
        <v>7.6388888888888886E-3</v>
      </c>
      <c r="E27" s="236">
        <v>6.2499999999999995E-3</v>
      </c>
      <c r="F27" s="236">
        <v>9.7222222222222224E-3</v>
      </c>
      <c r="G27" s="236">
        <v>2.7777777777777779E-3</v>
      </c>
      <c r="H27" s="236">
        <v>4.8611111111111112E-3</v>
      </c>
      <c r="I27" s="236">
        <v>4.1666666666666666E-3</v>
      </c>
      <c r="J27" s="236">
        <v>9.7222222222222224E-3</v>
      </c>
      <c r="K27" s="236">
        <v>6.2499999999999995E-3</v>
      </c>
      <c r="L27" s="236">
        <v>7.6388888888888886E-3</v>
      </c>
      <c r="M27" s="74"/>
      <c r="N27" s="74">
        <f>SUM(D27:L27)</f>
        <v>5.9027777777777776E-2</v>
      </c>
      <c r="O27" s="74"/>
      <c r="P27" s="36"/>
    </row>
    <row r="28" spans="1:16" s="147" customFormat="1" x14ac:dyDescent="0.2">
      <c r="B28" s="259">
        <v>1</v>
      </c>
      <c r="C28" s="8">
        <v>0.21527777777777779</v>
      </c>
      <c r="D28" s="8">
        <f>C28+$D$27</f>
        <v>0.22291666666666668</v>
      </c>
      <c r="E28" s="8">
        <f>D28+$E$27</f>
        <v>0.22916666666666669</v>
      </c>
      <c r="F28" s="8">
        <f>E28+$F$27</f>
        <v>0.2388888888888889</v>
      </c>
      <c r="G28" s="8">
        <f>F28+$G$27</f>
        <v>0.24166666666666667</v>
      </c>
      <c r="H28" s="8">
        <f>G28+$H$27</f>
        <v>0.24652777777777779</v>
      </c>
      <c r="I28" s="8">
        <f>H28+$I$27</f>
        <v>0.25069444444444444</v>
      </c>
      <c r="J28" s="8">
        <f>I28+$J$27</f>
        <v>0.26041666666666669</v>
      </c>
      <c r="K28" s="8">
        <f>J28+$K$27</f>
        <v>0.26666666666666666</v>
      </c>
      <c r="L28" s="8">
        <f>K28+$L$27</f>
        <v>0.27430555555555552</v>
      </c>
      <c r="M28" s="239">
        <f t="shared" ref="M28:M59" si="1">$M$23</f>
        <v>27.11</v>
      </c>
      <c r="N28" s="238">
        <f t="shared" ref="N28:N59" si="2">L28-C28</f>
        <v>5.9027777777777735E-2</v>
      </c>
      <c r="O28" s="239">
        <f t="shared" ref="O28:O74" si="3">(M28/(N28*24*60)*60)</f>
        <v>19.136470588235309</v>
      </c>
      <c r="P28" s="240"/>
    </row>
    <row r="29" spans="1:16" s="147" customFormat="1" ht="15" thickBot="1" x14ac:dyDescent="0.25">
      <c r="A29" s="146">
        <f t="shared" ref="A29:A60" si="4">C29-C28</f>
        <v>1.7361111111111077E-2</v>
      </c>
      <c r="B29" s="260">
        <v>2</v>
      </c>
      <c r="C29" s="8">
        <v>0.23263888888888887</v>
      </c>
      <c r="D29" s="8">
        <f t="shared" ref="D29:D33" si="5">C29+$D$27</f>
        <v>0.24027777777777776</v>
      </c>
      <c r="E29" s="8">
        <f t="shared" ref="E29:E33" si="6">D29+$E$27</f>
        <v>0.24652777777777776</v>
      </c>
      <c r="F29" s="8">
        <f t="shared" ref="F29:F33" si="7">E29+$F$27</f>
        <v>0.25624999999999998</v>
      </c>
      <c r="G29" s="8">
        <f t="shared" ref="G29:G33" si="8">F29+$G$27</f>
        <v>0.25902777777777775</v>
      </c>
      <c r="H29" s="8">
        <f t="shared" ref="H29:H33" si="9">G29+$H$27</f>
        <v>0.26388888888888884</v>
      </c>
      <c r="I29" s="8">
        <f t="shared" ref="I29:I33" si="10">H29+$I$27</f>
        <v>0.26805555555555549</v>
      </c>
      <c r="J29" s="8">
        <f t="shared" ref="J29:J33" si="11">I29+$J$27</f>
        <v>0.27777777777777773</v>
      </c>
      <c r="K29" s="8">
        <f t="shared" ref="K29:K33" si="12">J29+$K$27</f>
        <v>0.28402777777777771</v>
      </c>
      <c r="L29" s="8">
        <f t="shared" ref="L29:L33" si="13">K29+$L$27</f>
        <v>0.29166666666666657</v>
      </c>
      <c r="M29" s="27">
        <f t="shared" si="1"/>
        <v>27.11</v>
      </c>
      <c r="N29" s="8">
        <f t="shared" si="2"/>
        <v>5.9027777777777707E-2</v>
      </c>
      <c r="O29" s="27">
        <f t="shared" si="3"/>
        <v>19.136470588235316</v>
      </c>
      <c r="P29" s="216"/>
    </row>
    <row r="30" spans="1:16" s="147" customFormat="1" x14ac:dyDescent="0.2">
      <c r="A30" s="146">
        <f t="shared" si="4"/>
        <v>1.7361111111111133E-2</v>
      </c>
      <c r="B30" s="259">
        <v>3</v>
      </c>
      <c r="C30" s="8">
        <v>0.25</v>
      </c>
      <c r="D30" s="8">
        <f t="shared" si="5"/>
        <v>0.25763888888888886</v>
      </c>
      <c r="E30" s="8">
        <f t="shared" si="6"/>
        <v>0.26388888888888884</v>
      </c>
      <c r="F30" s="8">
        <f t="shared" si="7"/>
        <v>0.27361111111111108</v>
      </c>
      <c r="G30" s="8">
        <f t="shared" si="8"/>
        <v>0.27638888888888885</v>
      </c>
      <c r="H30" s="8">
        <f t="shared" si="9"/>
        <v>0.28124999999999994</v>
      </c>
      <c r="I30" s="8">
        <f t="shared" si="10"/>
        <v>0.2854166666666666</v>
      </c>
      <c r="J30" s="8">
        <f t="shared" si="11"/>
        <v>0.29513888888888884</v>
      </c>
      <c r="K30" s="8">
        <f t="shared" si="12"/>
        <v>0.30138888888888882</v>
      </c>
      <c r="L30" s="8">
        <f t="shared" si="13"/>
        <v>0.30902777777777768</v>
      </c>
      <c r="M30" s="27">
        <f t="shared" si="1"/>
        <v>27.11</v>
      </c>
      <c r="N30" s="8">
        <f t="shared" si="2"/>
        <v>5.9027777777777679E-2</v>
      </c>
      <c r="O30" s="27">
        <f t="shared" si="3"/>
        <v>19.136470588235326</v>
      </c>
      <c r="P30" s="216"/>
    </row>
    <row r="31" spans="1:16" s="147" customFormat="1" ht="15" thickBot="1" x14ac:dyDescent="0.25">
      <c r="A31" s="146">
        <f t="shared" si="4"/>
        <v>1.7361111111110994E-2</v>
      </c>
      <c r="B31" s="260">
        <v>4</v>
      </c>
      <c r="C31" s="8">
        <v>0.26736111111111099</v>
      </c>
      <c r="D31" s="8">
        <f t="shared" si="5"/>
        <v>0.27499999999999986</v>
      </c>
      <c r="E31" s="8">
        <f t="shared" si="6"/>
        <v>0.28124999999999983</v>
      </c>
      <c r="F31" s="8">
        <f t="shared" si="7"/>
        <v>0.29097222222222208</v>
      </c>
      <c r="G31" s="8">
        <f t="shared" si="8"/>
        <v>0.29374999999999984</v>
      </c>
      <c r="H31" s="8">
        <f t="shared" si="9"/>
        <v>0.29861111111111094</v>
      </c>
      <c r="I31" s="8">
        <f t="shared" si="10"/>
        <v>0.30277777777777759</v>
      </c>
      <c r="J31" s="8">
        <f t="shared" si="11"/>
        <v>0.31249999999999983</v>
      </c>
      <c r="K31" s="8">
        <f t="shared" si="12"/>
        <v>0.31874999999999981</v>
      </c>
      <c r="L31" s="8">
        <f t="shared" si="13"/>
        <v>0.32638888888888867</v>
      </c>
      <c r="M31" s="27">
        <f t="shared" si="1"/>
        <v>27.11</v>
      </c>
      <c r="N31" s="8">
        <f t="shared" si="2"/>
        <v>5.9027777777777679E-2</v>
      </c>
      <c r="O31" s="27">
        <f t="shared" si="3"/>
        <v>19.136470588235326</v>
      </c>
      <c r="P31" s="216"/>
    </row>
    <row r="32" spans="1:16" s="147" customFormat="1" x14ac:dyDescent="0.2">
      <c r="A32" s="146">
        <f t="shared" si="4"/>
        <v>1.7361111111110994E-2</v>
      </c>
      <c r="B32" s="259">
        <v>5</v>
      </c>
      <c r="C32" s="8">
        <v>0.28472222222222199</v>
      </c>
      <c r="D32" s="8">
        <f t="shared" si="5"/>
        <v>0.29236111111111085</v>
      </c>
      <c r="E32" s="8">
        <f t="shared" si="6"/>
        <v>0.29861111111111083</v>
      </c>
      <c r="F32" s="8">
        <f t="shared" si="7"/>
        <v>0.30833333333333307</v>
      </c>
      <c r="G32" s="8">
        <f t="shared" si="8"/>
        <v>0.31111111111111084</v>
      </c>
      <c r="H32" s="8">
        <f t="shared" si="9"/>
        <v>0.31597222222222193</v>
      </c>
      <c r="I32" s="8">
        <f t="shared" si="10"/>
        <v>0.32013888888888858</v>
      </c>
      <c r="J32" s="8">
        <f t="shared" si="11"/>
        <v>0.32986111111111083</v>
      </c>
      <c r="K32" s="8">
        <f t="shared" si="12"/>
        <v>0.33611111111111081</v>
      </c>
      <c r="L32" s="8">
        <f t="shared" si="13"/>
        <v>0.34374999999999967</v>
      </c>
      <c r="M32" s="27">
        <f t="shared" si="1"/>
        <v>27.11</v>
      </c>
      <c r="N32" s="8">
        <f t="shared" si="2"/>
        <v>5.9027777777777679E-2</v>
      </c>
      <c r="O32" s="27">
        <f t="shared" si="3"/>
        <v>19.136470588235326</v>
      </c>
      <c r="P32" s="216"/>
    </row>
    <row r="33" spans="1:16" s="147" customFormat="1" ht="15" thickBot="1" x14ac:dyDescent="0.25">
      <c r="A33" s="146">
        <f t="shared" si="4"/>
        <v>1.7361111111110994E-2</v>
      </c>
      <c r="B33" s="260">
        <v>6</v>
      </c>
      <c r="C33" s="8">
        <v>0.30208333333333298</v>
      </c>
      <c r="D33" s="8">
        <f t="shared" si="5"/>
        <v>0.30972222222222184</v>
      </c>
      <c r="E33" s="8">
        <f t="shared" si="6"/>
        <v>0.31597222222222182</v>
      </c>
      <c r="F33" s="8">
        <f t="shared" si="7"/>
        <v>0.32569444444444406</v>
      </c>
      <c r="G33" s="8">
        <f t="shared" si="8"/>
        <v>0.32847222222222183</v>
      </c>
      <c r="H33" s="8">
        <f t="shared" si="9"/>
        <v>0.33333333333333293</v>
      </c>
      <c r="I33" s="8">
        <f t="shared" si="10"/>
        <v>0.33749999999999958</v>
      </c>
      <c r="J33" s="8">
        <f t="shared" si="11"/>
        <v>0.34722222222222182</v>
      </c>
      <c r="K33" s="8">
        <f t="shared" si="12"/>
        <v>0.3534722222222218</v>
      </c>
      <c r="L33" s="8">
        <f t="shared" si="13"/>
        <v>0.36111111111111066</v>
      </c>
      <c r="M33" s="27">
        <f t="shared" si="1"/>
        <v>27.11</v>
      </c>
      <c r="N33" s="8">
        <f t="shared" si="2"/>
        <v>5.9027777777777679E-2</v>
      </c>
      <c r="O33" s="27">
        <f t="shared" si="3"/>
        <v>19.136470588235326</v>
      </c>
      <c r="P33" s="216"/>
    </row>
    <row r="34" spans="1:16" s="147" customFormat="1" x14ac:dyDescent="0.2">
      <c r="A34" s="146">
        <f t="shared" si="4"/>
        <v>1.0416666666667018E-2</v>
      </c>
      <c r="B34" s="259">
        <v>7</v>
      </c>
      <c r="C34" s="8">
        <v>0.3125</v>
      </c>
      <c r="D34" s="8">
        <f t="shared" ref="D34:D61" si="14">C34+$D$26</f>
        <v>0.32013888888888886</v>
      </c>
      <c r="E34" s="8">
        <f t="shared" ref="E34:E61" si="15">D34+$E$26</f>
        <v>0.32708333333333328</v>
      </c>
      <c r="F34" s="8">
        <f t="shared" ref="F34:F61" si="16">E34+$F$26</f>
        <v>0.33680555555555552</v>
      </c>
      <c r="G34" s="8">
        <f t="shared" ref="G34:G61" si="17">F34+$G$26</f>
        <v>0.33958333333333329</v>
      </c>
      <c r="H34" s="8">
        <f t="shared" ref="H34:H61" si="18">G34+$H$26</f>
        <v>0.34444444444444439</v>
      </c>
      <c r="I34" s="8">
        <f t="shared" ref="I34:I61" si="19">H34+$I$26</f>
        <v>0.34861111111111104</v>
      </c>
      <c r="J34" s="8">
        <f t="shared" ref="J34:J61" si="20">I34+$J$26</f>
        <v>0.35833333333333328</v>
      </c>
      <c r="K34" s="8">
        <f t="shared" ref="K34:K61" si="21">J34+$K$26</f>
        <v>0.3652777777777777</v>
      </c>
      <c r="L34" s="8">
        <f t="shared" ref="L34:L61" si="22">K34+$L$26</f>
        <v>0.37291666666666656</v>
      </c>
      <c r="M34" s="27">
        <f t="shared" si="1"/>
        <v>27.11</v>
      </c>
      <c r="N34" s="8">
        <f t="shared" si="2"/>
        <v>6.0416666666666563E-2</v>
      </c>
      <c r="O34" s="27">
        <f t="shared" si="3"/>
        <v>18.696551724137962</v>
      </c>
      <c r="P34" s="216"/>
    </row>
    <row r="35" spans="1:16" s="147" customFormat="1" ht="15" thickBot="1" x14ac:dyDescent="0.25">
      <c r="A35" s="146">
        <f t="shared" si="4"/>
        <v>1.0416666666667018E-2</v>
      </c>
      <c r="B35" s="260">
        <v>8</v>
      </c>
      <c r="C35" s="8">
        <v>0.32291666666666702</v>
      </c>
      <c r="D35" s="8">
        <f t="shared" si="14"/>
        <v>0.33055555555555588</v>
      </c>
      <c r="E35" s="8">
        <f t="shared" si="15"/>
        <v>0.3375000000000003</v>
      </c>
      <c r="F35" s="8">
        <f t="shared" si="16"/>
        <v>0.34722222222222254</v>
      </c>
      <c r="G35" s="8">
        <f t="shared" si="17"/>
        <v>0.35000000000000031</v>
      </c>
      <c r="H35" s="8">
        <f t="shared" si="18"/>
        <v>0.3548611111111114</v>
      </c>
      <c r="I35" s="8">
        <f t="shared" si="19"/>
        <v>0.35902777777777806</v>
      </c>
      <c r="J35" s="8">
        <f t="shared" si="20"/>
        <v>0.3687500000000003</v>
      </c>
      <c r="K35" s="8">
        <f t="shared" si="21"/>
        <v>0.37569444444444472</v>
      </c>
      <c r="L35" s="8">
        <f t="shared" si="22"/>
        <v>0.38333333333333358</v>
      </c>
      <c r="M35" s="273">
        <f t="shared" si="1"/>
        <v>27.11</v>
      </c>
      <c r="N35" s="241">
        <f t="shared" si="2"/>
        <v>6.0416666666666563E-2</v>
      </c>
      <c r="O35" s="27">
        <f t="shared" si="3"/>
        <v>18.696551724137962</v>
      </c>
      <c r="P35" s="216"/>
    </row>
    <row r="36" spans="1:16" s="147" customFormat="1" x14ac:dyDescent="0.2">
      <c r="A36" s="146">
        <f t="shared" si="4"/>
        <v>1.0416666666666963E-2</v>
      </c>
      <c r="B36" s="259">
        <v>9</v>
      </c>
      <c r="C36" s="8">
        <v>0.33333333333333398</v>
      </c>
      <c r="D36" s="8">
        <f t="shared" si="14"/>
        <v>0.34097222222222284</v>
      </c>
      <c r="E36" s="8">
        <f t="shared" si="15"/>
        <v>0.34791666666666726</v>
      </c>
      <c r="F36" s="8">
        <f t="shared" si="16"/>
        <v>0.35763888888888951</v>
      </c>
      <c r="G36" s="8">
        <f t="shared" si="17"/>
        <v>0.36041666666666727</v>
      </c>
      <c r="H36" s="8">
        <f t="shared" si="18"/>
        <v>0.36527777777777837</v>
      </c>
      <c r="I36" s="8">
        <f t="shared" si="19"/>
        <v>0.36944444444444502</v>
      </c>
      <c r="J36" s="8">
        <f t="shared" si="20"/>
        <v>0.37916666666666726</v>
      </c>
      <c r="K36" s="8">
        <f t="shared" si="21"/>
        <v>0.38611111111111168</v>
      </c>
      <c r="L36" s="8">
        <f t="shared" si="22"/>
        <v>0.39375000000000054</v>
      </c>
      <c r="M36" s="273">
        <f t="shared" si="1"/>
        <v>27.11</v>
      </c>
      <c r="N36" s="241">
        <f t="shared" si="2"/>
        <v>6.0416666666666563E-2</v>
      </c>
      <c r="O36" s="27">
        <f t="shared" si="3"/>
        <v>18.696551724137962</v>
      </c>
      <c r="P36" s="216"/>
    </row>
    <row r="37" spans="1:16" s="147" customFormat="1" ht="15" thickBot="1" x14ac:dyDescent="0.25">
      <c r="A37" s="146">
        <f t="shared" si="4"/>
        <v>1.0416666666667018E-2</v>
      </c>
      <c r="B37" s="260">
        <v>10</v>
      </c>
      <c r="C37" s="8">
        <v>0.343750000000001</v>
      </c>
      <c r="D37" s="8">
        <f t="shared" si="14"/>
        <v>0.35138888888888986</v>
      </c>
      <c r="E37" s="8">
        <f t="shared" si="15"/>
        <v>0.35833333333333428</v>
      </c>
      <c r="F37" s="8">
        <f t="shared" si="16"/>
        <v>0.36805555555555652</v>
      </c>
      <c r="G37" s="8">
        <f t="shared" si="17"/>
        <v>0.37083333333333429</v>
      </c>
      <c r="H37" s="8">
        <f t="shared" si="18"/>
        <v>0.37569444444444539</v>
      </c>
      <c r="I37" s="8">
        <f t="shared" si="19"/>
        <v>0.37986111111111204</v>
      </c>
      <c r="J37" s="8">
        <f t="shared" si="20"/>
        <v>0.38958333333333428</v>
      </c>
      <c r="K37" s="8">
        <f t="shared" si="21"/>
        <v>0.3965277777777787</v>
      </c>
      <c r="L37" s="8">
        <f t="shared" si="22"/>
        <v>0.40416666666666756</v>
      </c>
      <c r="M37" s="273">
        <f t="shared" si="1"/>
        <v>27.11</v>
      </c>
      <c r="N37" s="241">
        <f t="shared" si="2"/>
        <v>6.0416666666666563E-2</v>
      </c>
      <c r="O37" s="27">
        <f t="shared" si="3"/>
        <v>18.696551724137962</v>
      </c>
      <c r="P37" s="216"/>
    </row>
    <row r="38" spans="1:16" s="147" customFormat="1" x14ac:dyDescent="0.2">
      <c r="A38" s="146">
        <f t="shared" si="4"/>
        <v>1.0416666666667018E-2</v>
      </c>
      <c r="B38" s="259">
        <v>11</v>
      </c>
      <c r="C38" s="8">
        <v>0.35416666666666802</v>
      </c>
      <c r="D38" s="8">
        <f t="shared" si="14"/>
        <v>0.36180555555555688</v>
      </c>
      <c r="E38" s="8">
        <f t="shared" si="15"/>
        <v>0.3687500000000013</v>
      </c>
      <c r="F38" s="8">
        <f t="shared" si="16"/>
        <v>0.37847222222222354</v>
      </c>
      <c r="G38" s="8">
        <f t="shared" si="17"/>
        <v>0.38125000000000131</v>
      </c>
      <c r="H38" s="8">
        <f t="shared" si="18"/>
        <v>0.3861111111111124</v>
      </c>
      <c r="I38" s="8">
        <f t="shared" si="19"/>
        <v>0.39027777777777906</v>
      </c>
      <c r="J38" s="8">
        <f t="shared" si="20"/>
        <v>0.4000000000000013</v>
      </c>
      <c r="K38" s="8">
        <f t="shared" si="21"/>
        <v>0.40694444444444572</v>
      </c>
      <c r="L38" s="8">
        <f t="shared" si="22"/>
        <v>0.41458333333333458</v>
      </c>
      <c r="M38" s="273">
        <f t="shared" si="1"/>
        <v>27.11</v>
      </c>
      <c r="N38" s="241">
        <f t="shared" si="2"/>
        <v>6.0416666666666563E-2</v>
      </c>
      <c r="O38" s="27">
        <f t="shared" si="3"/>
        <v>18.696551724137962</v>
      </c>
      <c r="P38" s="216"/>
    </row>
    <row r="39" spans="1:16" s="147" customFormat="1" ht="15" thickBot="1" x14ac:dyDescent="0.25">
      <c r="A39" s="146">
        <f t="shared" si="4"/>
        <v>1.0416666666666963E-2</v>
      </c>
      <c r="B39" s="260">
        <v>12</v>
      </c>
      <c r="C39" s="8">
        <v>0.36458333333333498</v>
      </c>
      <c r="D39" s="8">
        <f t="shared" si="14"/>
        <v>0.37222222222222384</v>
      </c>
      <c r="E39" s="8">
        <f t="shared" si="15"/>
        <v>0.37916666666666826</v>
      </c>
      <c r="F39" s="8">
        <f t="shared" si="16"/>
        <v>0.3888888888888905</v>
      </c>
      <c r="G39" s="8">
        <f t="shared" si="17"/>
        <v>0.39166666666666827</v>
      </c>
      <c r="H39" s="8">
        <f t="shared" si="18"/>
        <v>0.39652777777777937</v>
      </c>
      <c r="I39" s="8">
        <f t="shared" si="19"/>
        <v>0.40069444444444602</v>
      </c>
      <c r="J39" s="8">
        <f t="shared" si="20"/>
        <v>0.41041666666666826</v>
      </c>
      <c r="K39" s="8">
        <f t="shared" si="21"/>
        <v>0.41736111111111268</v>
      </c>
      <c r="L39" s="8">
        <f t="shared" si="22"/>
        <v>0.42500000000000154</v>
      </c>
      <c r="M39" s="273">
        <f t="shared" si="1"/>
        <v>27.11</v>
      </c>
      <c r="N39" s="241">
        <f t="shared" si="2"/>
        <v>6.0416666666666563E-2</v>
      </c>
      <c r="O39" s="27">
        <f t="shared" si="3"/>
        <v>18.696551724137962</v>
      </c>
      <c r="P39" s="216"/>
    </row>
    <row r="40" spans="1:16" s="147" customFormat="1" x14ac:dyDescent="0.2">
      <c r="A40" s="146">
        <f t="shared" si="4"/>
        <v>1.0416666666667018E-2</v>
      </c>
      <c r="B40" s="259">
        <v>13</v>
      </c>
      <c r="C40" s="8">
        <v>0.375000000000002</v>
      </c>
      <c r="D40" s="8">
        <f t="shared" si="14"/>
        <v>0.38263888888889086</v>
      </c>
      <c r="E40" s="8">
        <f t="shared" si="15"/>
        <v>0.38958333333333528</v>
      </c>
      <c r="F40" s="8">
        <f t="shared" si="16"/>
        <v>0.39930555555555752</v>
      </c>
      <c r="G40" s="8">
        <f t="shared" si="17"/>
        <v>0.40208333333333529</v>
      </c>
      <c r="H40" s="8">
        <f t="shared" si="18"/>
        <v>0.40694444444444638</v>
      </c>
      <c r="I40" s="8">
        <f t="shared" si="19"/>
        <v>0.41111111111111304</v>
      </c>
      <c r="J40" s="8">
        <f t="shared" si="20"/>
        <v>0.42083333333333528</v>
      </c>
      <c r="K40" s="8">
        <f t="shared" si="21"/>
        <v>0.4277777777777797</v>
      </c>
      <c r="L40" s="8">
        <f t="shared" si="22"/>
        <v>0.43541666666666856</v>
      </c>
      <c r="M40" s="273">
        <f t="shared" si="1"/>
        <v>27.11</v>
      </c>
      <c r="N40" s="241">
        <f t="shared" si="2"/>
        <v>6.0416666666666563E-2</v>
      </c>
      <c r="O40" s="27">
        <f t="shared" si="3"/>
        <v>18.696551724137962</v>
      </c>
      <c r="P40" s="216"/>
    </row>
    <row r="41" spans="1:16" s="147" customFormat="1" ht="15" thickBot="1" x14ac:dyDescent="0.25">
      <c r="A41" s="146">
        <f t="shared" si="4"/>
        <v>1.7361111111109107E-2</v>
      </c>
      <c r="B41" s="260">
        <v>14</v>
      </c>
      <c r="C41" s="8">
        <v>0.3923611111111111</v>
      </c>
      <c r="D41" s="8">
        <f t="shared" si="14"/>
        <v>0.39999999999999997</v>
      </c>
      <c r="E41" s="8">
        <f t="shared" si="15"/>
        <v>0.40694444444444439</v>
      </c>
      <c r="F41" s="8">
        <f t="shared" si="16"/>
        <v>0.41666666666666663</v>
      </c>
      <c r="G41" s="8">
        <f t="shared" si="17"/>
        <v>0.4194444444444444</v>
      </c>
      <c r="H41" s="8">
        <f t="shared" si="18"/>
        <v>0.42430555555555549</v>
      </c>
      <c r="I41" s="8">
        <f t="shared" si="19"/>
        <v>0.42847222222222214</v>
      </c>
      <c r="J41" s="8">
        <f t="shared" si="20"/>
        <v>0.43819444444444439</v>
      </c>
      <c r="K41" s="8">
        <f t="shared" si="21"/>
        <v>0.44513888888888881</v>
      </c>
      <c r="L41" s="8">
        <f t="shared" si="22"/>
        <v>0.45277777777777767</v>
      </c>
      <c r="M41" s="273">
        <f t="shared" si="1"/>
        <v>27.11</v>
      </c>
      <c r="N41" s="241">
        <f t="shared" si="2"/>
        <v>6.0416666666666563E-2</v>
      </c>
      <c r="O41" s="27">
        <f t="shared" si="3"/>
        <v>18.696551724137962</v>
      </c>
      <c r="P41" s="216"/>
    </row>
    <row r="42" spans="1:16" s="147" customFormat="1" x14ac:dyDescent="0.2">
      <c r="A42" s="146">
        <f t="shared" si="4"/>
        <v>1.7361111111108884E-2</v>
      </c>
      <c r="B42" s="259">
        <v>15</v>
      </c>
      <c r="C42" s="8">
        <v>0.40972222222221999</v>
      </c>
      <c r="D42" s="8">
        <f t="shared" si="14"/>
        <v>0.41736111111110885</v>
      </c>
      <c r="E42" s="8">
        <f t="shared" si="15"/>
        <v>0.42430555555555327</v>
      </c>
      <c r="F42" s="8">
        <f t="shared" si="16"/>
        <v>0.43402777777777551</v>
      </c>
      <c r="G42" s="8">
        <f t="shared" si="17"/>
        <v>0.43680555555555328</v>
      </c>
      <c r="H42" s="8">
        <f t="shared" si="18"/>
        <v>0.44166666666666438</v>
      </c>
      <c r="I42" s="8">
        <f t="shared" si="19"/>
        <v>0.44583333333333103</v>
      </c>
      <c r="J42" s="8">
        <f t="shared" si="20"/>
        <v>0.45555555555555327</v>
      </c>
      <c r="K42" s="8">
        <f t="shared" si="21"/>
        <v>0.46249999999999769</v>
      </c>
      <c r="L42" s="8">
        <f t="shared" si="22"/>
        <v>0.47013888888888655</v>
      </c>
      <c r="M42" s="27">
        <f t="shared" si="1"/>
        <v>27.11</v>
      </c>
      <c r="N42" s="8">
        <f t="shared" si="2"/>
        <v>6.0416666666666563E-2</v>
      </c>
      <c r="O42" s="27">
        <f t="shared" si="3"/>
        <v>18.696551724137962</v>
      </c>
      <c r="P42" s="216"/>
    </row>
    <row r="43" spans="1:16" s="147" customFormat="1" ht="15" thickBot="1" x14ac:dyDescent="0.25">
      <c r="A43" s="146">
        <f t="shared" si="4"/>
        <v>1.7361111111108996E-2</v>
      </c>
      <c r="B43" s="260">
        <v>16</v>
      </c>
      <c r="C43" s="8">
        <v>0.42708333333332898</v>
      </c>
      <c r="D43" s="8">
        <f t="shared" si="14"/>
        <v>0.43472222222221785</v>
      </c>
      <c r="E43" s="8">
        <f t="shared" si="15"/>
        <v>0.44166666666666227</v>
      </c>
      <c r="F43" s="8">
        <f t="shared" si="16"/>
        <v>0.45138888888888451</v>
      </c>
      <c r="G43" s="8">
        <f t="shared" si="17"/>
        <v>0.45416666666666228</v>
      </c>
      <c r="H43" s="8">
        <f t="shared" si="18"/>
        <v>0.45902777777777337</v>
      </c>
      <c r="I43" s="8">
        <f t="shared" si="19"/>
        <v>0.46319444444444002</v>
      </c>
      <c r="J43" s="8">
        <f t="shared" si="20"/>
        <v>0.47291666666666227</v>
      </c>
      <c r="K43" s="8">
        <f t="shared" si="21"/>
        <v>0.47986111111110669</v>
      </c>
      <c r="L43" s="8">
        <f t="shared" si="22"/>
        <v>0.48749999999999555</v>
      </c>
      <c r="M43" s="27">
        <f t="shared" si="1"/>
        <v>27.11</v>
      </c>
      <c r="N43" s="8">
        <f t="shared" si="2"/>
        <v>6.0416666666666563E-2</v>
      </c>
      <c r="O43" s="27">
        <f t="shared" si="3"/>
        <v>18.696551724137962</v>
      </c>
      <c r="P43" s="216"/>
    </row>
    <row r="44" spans="1:16" s="147" customFormat="1" x14ac:dyDescent="0.2">
      <c r="A44" s="146">
        <f t="shared" si="4"/>
        <v>1.7361111111108996E-2</v>
      </c>
      <c r="B44" s="259">
        <v>17</v>
      </c>
      <c r="C44" s="8">
        <v>0.44444444444443798</v>
      </c>
      <c r="D44" s="8">
        <f t="shared" si="14"/>
        <v>0.45208333333332684</v>
      </c>
      <c r="E44" s="8">
        <f t="shared" si="15"/>
        <v>0.45902777777777126</v>
      </c>
      <c r="F44" s="8">
        <f t="shared" si="16"/>
        <v>0.46874999999999351</v>
      </c>
      <c r="G44" s="8">
        <f t="shared" si="17"/>
        <v>0.47152777777777127</v>
      </c>
      <c r="H44" s="8">
        <f t="shared" si="18"/>
        <v>0.47638888888888237</v>
      </c>
      <c r="I44" s="8">
        <f t="shared" si="19"/>
        <v>0.48055555555554902</v>
      </c>
      <c r="J44" s="8">
        <f t="shared" si="20"/>
        <v>0.49027777777777126</v>
      </c>
      <c r="K44" s="8">
        <f t="shared" si="21"/>
        <v>0.49722222222221568</v>
      </c>
      <c r="L44" s="8">
        <f t="shared" si="22"/>
        <v>0.50486111111110454</v>
      </c>
      <c r="M44" s="27">
        <f t="shared" si="1"/>
        <v>27.11</v>
      </c>
      <c r="N44" s="8">
        <f t="shared" si="2"/>
        <v>6.0416666666666563E-2</v>
      </c>
      <c r="O44" s="27">
        <f t="shared" si="3"/>
        <v>18.696551724137962</v>
      </c>
      <c r="P44" s="216"/>
    </row>
    <row r="45" spans="1:16" s="147" customFormat="1" ht="15" thickBot="1" x14ac:dyDescent="0.25">
      <c r="A45" s="146">
        <f t="shared" si="4"/>
        <v>1.7361111111108996E-2</v>
      </c>
      <c r="B45" s="260">
        <v>18</v>
      </c>
      <c r="C45" s="8">
        <v>0.46180555555554698</v>
      </c>
      <c r="D45" s="8">
        <f t="shared" si="14"/>
        <v>0.46944444444443584</v>
      </c>
      <c r="E45" s="8">
        <f t="shared" si="15"/>
        <v>0.47638888888888026</v>
      </c>
      <c r="F45" s="8">
        <f t="shared" si="16"/>
        <v>0.4861111111111025</v>
      </c>
      <c r="G45" s="8">
        <f t="shared" si="17"/>
        <v>0.48888888888888027</v>
      </c>
      <c r="H45" s="8">
        <f t="shared" si="18"/>
        <v>0.49374999999999136</v>
      </c>
      <c r="I45" s="8">
        <f t="shared" si="19"/>
        <v>0.49791666666665801</v>
      </c>
      <c r="J45" s="8">
        <f t="shared" si="20"/>
        <v>0.5076388888888802</v>
      </c>
      <c r="K45" s="8">
        <f t="shared" si="21"/>
        <v>0.51458333333332462</v>
      </c>
      <c r="L45" s="8">
        <f t="shared" si="22"/>
        <v>0.52222222222221348</v>
      </c>
      <c r="M45" s="27">
        <f t="shared" si="1"/>
        <v>27.11</v>
      </c>
      <c r="N45" s="8">
        <f t="shared" si="2"/>
        <v>6.0416666666666508E-2</v>
      </c>
      <c r="O45" s="27">
        <f t="shared" si="3"/>
        <v>18.696551724137979</v>
      </c>
      <c r="P45" s="216"/>
    </row>
    <row r="46" spans="1:16" s="147" customFormat="1" x14ac:dyDescent="0.2">
      <c r="A46" s="146">
        <f t="shared" si="4"/>
        <v>1.736111111111005E-2</v>
      </c>
      <c r="B46" s="259">
        <v>19</v>
      </c>
      <c r="C46" s="8">
        <v>0.47916666666665703</v>
      </c>
      <c r="D46" s="8">
        <f t="shared" si="14"/>
        <v>0.48680555555554589</v>
      </c>
      <c r="E46" s="8">
        <f t="shared" si="15"/>
        <v>0.49374999999999031</v>
      </c>
      <c r="F46" s="8">
        <f t="shared" si="16"/>
        <v>0.50347222222221255</v>
      </c>
      <c r="G46" s="8">
        <f t="shared" si="17"/>
        <v>0.50624999999999032</v>
      </c>
      <c r="H46" s="8">
        <f t="shared" si="18"/>
        <v>0.51111111111110141</v>
      </c>
      <c r="I46" s="8">
        <f t="shared" si="19"/>
        <v>0.51527777777776806</v>
      </c>
      <c r="J46" s="8">
        <f t="shared" si="20"/>
        <v>0.52499999999999025</v>
      </c>
      <c r="K46" s="8">
        <f t="shared" si="21"/>
        <v>0.53194444444443467</v>
      </c>
      <c r="L46" s="8">
        <f t="shared" si="22"/>
        <v>0.53958333333332353</v>
      </c>
      <c r="M46" s="27">
        <f t="shared" si="1"/>
        <v>27.11</v>
      </c>
      <c r="N46" s="8">
        <f t="shared" si="2"/>
        <v>6.0416666666666508E-2</v>
      </c>
      <c r="O46" s="27">
        <f t="shared" si="3"/>
        <v>18.696551724137979</v>
      </c>
      <c r="P46" s="216"/>
    </row>
    <row r="47" spans="1:16" s="147" customFormat="1" ht="15" thickBot="1" x14ac:dyDescent="0.25">
      <c r="A47" s="146">
        <f t="shared" si="4"/>
        <v>1.7361111111108996E-2</v>
      </c>
      <c r="B47" s="260">
        <v>20</v>
      </c>
      <c r="C47" s="8">
        <v>0.49652777777776602</v>
      </c>
      <c r="D47" s="8">
        <f t="shared" si="14"/>
        <v>0.50416666666665488</v>
      </c>
      <c r="E47" s="8">
        <f t="shared" si="15"/>
        <v>0.5111111111110993</v>
      </c>
      <c r="F47" s="8">
        <f t="shared" si="16"/>
        <v>0.52083333333332149</v>
      </c>
      <c r="G47" s="8">
        <f t="shared" si="17"/>
        <v>0.52361111111109926</v>
      </c>
      <c r="H47" s="8">
        <f t="shared" si="18"/>
        <v>0.52847222222221035</v>
      </c>
      <c r="I47" s="8">
        <f t="shared" si="19"/>
        <v>0.532638888888877</v>
      </c>
      <c r="J47" s="8">
        <f t="shared" si="20"/>
        <v>0.54236111111109919</v>
      </c>
      <c r="K47" s="8">
        <f t="shared" si="21"/>
        <v>0.54930555555554361</v>
      </c>
      <c r="L47" s="8">
        <f t="shared" si="22"/>
        <v>0.55694444444443247</v>
      </c>
      <c r="M47" s="27">
        <f t="shared" si="1"/>
        <v>27.11</v>
      </c>
      <c r="N47" s="8">
        <f t="shared" si="2"/>
        <v>6.0416666666666452E-2</v>
      </c>
      <c r="O47" s="27">
        <f t="shared" si="3"/>
        <v>18.696551724137997</v>
      </c>
      <c r="P47" s="216"/>
    </row>
    <row r="48" spans="1:16" s="147" customFormat="1" x14ac:dyDescent="0.2">
      <c r="A48" s="146">
        <f t="shared" si="4"/>
        <v>1.736111111110894E-2</v>
      </c>
      <c r="B48" s="259">
        <v>21</v>
      </c>
      <c r="C48" s="8">
        <v>0.51388888888887496</v>
      </c>
      <c r="D48" s="8">
        <f t="shared" si="14"/>
        <v>0.52152777777776382</v>
      </c>
      <c r="E48" s="8">
        <f t="shared" si="15"/>
        <v>0.52847222222220824</v>
      </c>
      <c r="F48" s="8">
        <f t="shared" si="16"/>
        <v>0.53819444444443043</v>
      </c>
      <c r="G48" s="8">
        <f t="shared" si="17"/>
        <v>0.5409722222222082</v>
      </c>
      <c r="H48" s="8">
        <f t="shared" si="18"/>
        <v>0.54583333333331929</v>
      </c>
      <c r="I48" s="8">
        <f t="shared" si="19"/>
        <v>0.54999999999998594</v>
      </c>
      <c r="J48" s="8">
        <f t="shared" si="20"/>
        <v>0.55972222222220813</v>
      </c>
      <c r="K48" s="8">
        <f t="shared" si="21"/>
        <v>0.56666666666665255</v>
      </c>
      <c r="L48" s="8">
        <f t="shared" si="22"/>
        <v>0.57430555555554141</v>
      </c>
      <c r="M48" s="27">
        <f t="shared" si="1"/>
        <v>27.11</v>
      </c>
      <c r="N48" s="8">
        <f t="shared" si="2"/>
        <v>6.0416666666666452E-2</v>
      </c>
      <c r="O48" s="27">
        <f t="shared" si="3"/>
        <v>18.696551724137997</v>
      </c>
      <c r="P48" s="216"/>
    </row>
    <row r="49" spans="1:16" s="147" customFormat="1" ht="15" thickBot="1" x14ac:dyDescent="0.25">
      <c r="A49" s="146">
        <f t="shared" si="4"/>
        <v>1.7361111111109051E-2</v>
      </c>
      <c r="B49" s="260">
        <v>22</v>
      </c>
      <c r="C49" s="8">
        <v>0.53124999999998401</v>
      </c>
      <c r="D49" s="8">
        <f t="shared" si="14"/>
        <v>0.53888888888887287</v>
      </c>
      <c r="E49" s="8">
        <f t="shared" si="15"/>
        <v>0.54583333333331729</v>
      </c>
      <c r="F49" s="8">
        <f t="shared" si="16"/>
        <v>0.55555555555553948</v>
      </c>
      <c r="G49" s="8">
        <f t="shared" si="17"/>
        <v>0.55833333333331725</v>
      </c>
      <c r="H49" s="8">
        <f t="shared" si="18"/>
        <v>0.56319444444442834</v>
      </c>
      <c r="I49" s="8">
        <f t="shared" si="19"/>
        <v>0.567361111111095</v>
      </c>
      <c r="J49" s="8">
        <f t="shared" si="20"/>
        <v>0.57708333333331718</v>
      </c>
      <c r="K49" s="8">
        <f t="shared" si="21"/>
        <v>0.5840277777777616</v>
      </c>
      <c r="L49" s="8">
        <f t="shared" si="22"/>
        <v>0.59166666666665046</v>
      </c>
      <c r="M49" s="27">
        <f t="shared" si="1"/>
        <v>27.11</v>
      </c>
      <c r="N49" s="8">
        <f t="shared" si="2"/>
        <v>6.0416666666666452E-2</v>
      </c>
      <c r="O49" s="27">
        <f t="shared" si="3"/>
        <v>18.696551724137997</v>
      </c>
      <c r="P49" s="216"/>
    </row>
    <row r="50" spans="1:16" s="147" customFormat="1" x14ac:dyDescent="0.2">
      <c r="A50" s="146">
        <f t="shared" si="4"/>
        <v>1.736111111110894E-2</v>
      </c>
      <c r="B50" s="259">
        <v>23</v>
      </c>
      <c r="C50" s="8">
        <v>0.54861111111109295</v>
      </c>
      <c r="D50" s="8">
        <f t="shared" si="14"/>
        <v>0.55624999999998181</v>
      </c>
      <c r="E50" s="8">
        <f t="shared" si="15"/>
        <v>0.56319444444442623</v>
      </c>
      <c r="F50" s="8">
        <f t="shared" si="16"/>
        <v>0.57291666666664842</v>
      </c>
      <c r="G50" s="8">
        <f t="shared" si="17"/>
        <v>0.57569444444442619</v>
      </c>
      <c r="H50" s="8">
        <f t="shared" si="18"/>
        <v>0.58055555555553728</v>
      </c>
      <c r="I50" s="8">
        <f t="shared" si="19"/>
        <v>0.58472222222220394</v>
      </c>
      <c r="J50" s="8">
        <f t="shared" si="20"/>
        <v>0.59444444444442612</v>
      </c>
      <c r="K50" s="8">
        <f t="shared" si="21"/>
        <v>0.60138888888887054</v>
      </c>
      <c r="L50" s="8">
        <f t="shared" si="22"/>
        <v>0.6090277777777594</v>
      </c>
      <c r="M50" s="27">
        <f t="shared" si="1"/>
        <v>27.11</v>
      </c>
      <c r="N50" s="8">
        <f t="shared" si="2"/>
        <v>6.0416666666666452E-2</v>
      </c>
      <c r="O50" s="27">
        <f t="shared" si="3"/>
        <v>18.696551724137997</v>
      </c>
      <c r="P50" s="216"/>
    </row>
    <row r="51" spans="1:16" s="147" customFormat="1" ht="15" thickBot="1" x14ac:dyDescent="0.25">
      <c r="A51" s="146">
        <f t="shared" si="4"/>
        <v>1.7361111111109051E-2</v>
      </c>
      <c r="B51" s="260">
        <v>24</v>
      </c>
      <c r="C51" s="8">
        <v>0.565972222222202</v>
      </c>
      <c r="D51" s="8">
        <f t="shared" si="14"/>
        <v>0.57361111111109087</v>
      </c>
      <c r="E51" s="8">
        <f t="shared" si="15"/>
        <v>0.58055555555553529</v>
      </c>
      <c r="F51" s="8">
        <f t="shared" si="16"/>
        <v>0.59027777777775747</v>
      </c>
      <c r="G51" s="8">
        <f t="shared" si="17"/>
        <v>0.59305555555553524</v>
      </c>
      <c r="H51" s="8">
        <f t="shared" si="18"/>
        <v>0.59791666666664633</v>
      </c>
      <c r="I51" s="8">
        <f t="shared" si="19"/>
        <v>0.60208333333331299</v>
      </c>
      <c r="J51" s="8">
        <f t="shared" si="20"/>
        <v>0.61180555555553517</v>
      </c>
      <c r="K51" s="8">
        <f t="shared" si="21"/>
        <v>0.61874999999997959</v>
      </c>
      <c r="L51" s="8">
        <f t="shared" si="22"/>
        <v>0.62638888888886846</v>
      </c>
      <c r="M51" s="27">
        <f t="shared" si="1"/>
        <v>27.11</v>
      </c>
      <c r="N51" s="8">
        <f t="shared" si="2"/>
        <v>6.0416666666666452E-2</v>
      </c>
      <c r="O51" s="27">
        <f t="shared" si="3"/>
        <v>18.696551724137997</v>
      </c>
      <c r="P51" s="216"/>
    </row>
    <row r="52" spans="1:16" s="147" customFormat="1" x14ac:dyDescent="0.2">
      <c r="A52" s="146">
        <f t="shared" si="4"/>
        <v>1.7361111111109051E-2</v>
      </c>
      <c r="B52" s="259">
        <v>25</v>
      </c>
      <c r="C52" s="8">
        <v>0.58333333333331105</v>
      </c>
      <c r="D52" s="8">
        <f t="shared" si="14"/>
        <v>0.59097222222219992</v>
      </c>
      <c r="E52" s="8">
        <f t="shared" si="15"/>
        <v>0.59791666666664434</v>
      </c>
      <c r="F52" s="8">
        <f t="shared" si="16"/>
        <v>0.60763888888886652</v>
      </c>
      <c r="G52" s="8">
        <f t="shared" si="17"/>
        <v>0.61041666666664429</v>
      </c>
      <c r="H52" s="8">
        <f t="shared" si="18"/>
        <v>0.61527777777775539</v>
      </c>
      <c r="I52" s="8">
        <f t="shared" si="19"/>
        <v>0.61944444444442204</v>
      </c>
      <c r="J52" s="8">
        <f t="shared" si="20"/>
        <v>0.62916666666664423</v>
      </c>
      <c r="K52" s="8">
        <f t="shared" si="21"/>
        <v>0.63611111111108865</v>
      </c>
      <c r="L52" s="8">
        <f t="shared" si="22"/>
        <v>0.64374999999997751</v>
      </c>
      <c r="M52" s="27">
        <f t="shared" si="1"/>
        <v>27.11</v>
      </c>
      <c r="N52" s="8">
        <f t="shared" si="2"/>
        <v>6.0416666666666452E-2</v>
      </c>
      <c r="O52" s="27">
        <f t="shared" si="3"/>
        <v>18.696551724137997</v>
      </c>
      <c r="P52" s="216"/>
    </row>
    <row r="53" spans="1:16" s="147" customFormat="1" ht="15" thickBot="1" x14ac:dyDescent="0.25">
      <c r="A53" s="146">
        <f t="shared" si="4"/>
        <v>1.736111111110894E-2</v>
      </c>
      <c r="B53" s="260">
        <v>26</v>
      </c>
      <c r="C53" s="8">
        <v>0.60069444444441999</v>
      </c>
      <c r="D53" s="8">
        <f t="shared" si="14"/>
        <v>0.60833333333330886</v>
      </c>
      <c r="E53" s="8">
        <f t="shared" si="15"/>
        <v>0.61527777777775328</v>
      </c>
      <c r="F53" s="8">
        <f t="shared" si="16"/>
        <v>0.62499999999997546</v>
      </c>
      <c r="G53" s="8">
        <f t="shared" si="17"/>
        <v>0.62777777777775323</v>
      </c>
      <c r="H53" s="8">
        <f t="shared" si="18"/>
        <v>0.63263888888886433</v>
      </c>
      <c r="I53" s="8">
        <f t="shared" si="19"/>
        <v>0.63680555555553098</v>
      </c>
      <c r="J53" s="8">
        <f t="shared" si="20"/>
        <v>0.64652777777775317</v>
      </c>
      <c r="K53" s="8">
        <f t="shared" si="21"/>
        <v>0.65347222222219759</v>
      </c>
      <c r="L53" s="8">
        <f t="shared" si="22"/>
        <v>0.66111111111108645</v>
      </c>
      <c r="M53" s="27">
        <f t="shared" si="1"/>
        <v>27.11</v>
      </c>
      <c r="N53" s="8">
        <f t="shared" si="2"/>
        <v>6.0416666666666452E-2</v>
      </c>
      <c r="O53" s="27">
        <f t="shared" si="3"/>
        <v>18.696551724137997</v>
      </c>
      <c r="P53" s="216"/>
    </row>
    <row r="54" spans="1:16" s="147" customFormat="1" x14ac:dyDescent="0.2">
      <c r="A54" s="146">
        <f t="shared" si="4"/>
        <v>1.7361111111109051E-2</v>
      </c>
      <c r="B54" s="259">
        <v>27</v>
      </c>
      <c r="C54" s="8">
        <v>0.61805555555552905</v>
      </c>
      <c r="D54" s="8">
        <f t="shared" si="14"/>
        <v>0.62569444444441791</v>
      </c>
      <c r="E54" s="8">
        <f t="shared" si="15"/>
        <v>0.63263888888886233</v>
      </c>
      <c r="F54" s="8">
        <f t="shared" si="16"/>
        <v>0.64236111111108452</v>
      </c>
      <c r="G54" s="8">
        <f t="shared" si="17"/>
        <v>0.64513888888886228</v>
      </c>
      <c r="H54" s="8">
        <f t="shared" si="18"/>
        <v>0.64999999999997338</v>
      </c>
      <c r="I54" s="8">
        <f t="shared" si="19"/>
        <v>0.65416666666664003</v>
      </c>
      <c r="J54" s="8">
        <f t="shared" si="20"/>
        <v>0.66388888888886222</v>
      </c>
      <c r="K54" s="8">
        <f t="shared" si="21"/>
        <v>0.67083333333330664</v>
      </c>
      <c r="L54" s="8">
        <f t="shared" si="22"/>
        <v>0.6784722222221955</v>
      </c>
      <c r="M54" s="27">
        <f t="shared" si="1"/>
        <v>27.11</v>
      </c>
      <c r="N54" s="8">
        <f t="shared" si="2"/>
        <v>6.0416666666666452E-2</v>
      </c>
      <c r="O54" s="27">
        <f t="shared" si="3"/>
        <v>18.696551724137997</v>
      </c>
      <c r="P54" s="216"/>
    </row>
    <row r="55" spans="1:16" s="147" customFormat="1" ht="15" thickBot="1" x14ac:dyDescent="0.25">
      <c r="A55" s="146">
        <f t="shared" si="4"/>
        <v>1.7361111111109939E-2</v>
      </c>
      <c r="B55" s="260">
        <v>28</v>
      </c>
      <c r="C55" s="8">
        <v>0.63541666666663899</v>
      </c>
      <c r="D55" s="8">
        <f t="shared" si="14"/>
        <v>0.64305555555552785</v>
      </c>
      <c r="E55" s="8">
        <f t="shared" si="15"/>
        <v>0.64999999999997227</v>
      </c>
      <c r="F55" s="8">
        <f t="shared" si="16"/>
        <v>0.65972222222219445</v>
      </c>
      <c r="G55" s="8">
        <f t="shared" si="17"/>
        <v>0.66249999999997222</v>
      </c>
      <c r="H55" s="8">
        <f t="shared" si="18"/>
        <v>0.66736111111108332</v>
      </c>
      <c r="I55" s="8">
        <f t="shared" si="19"/>
        <v>0.67152777777774997</v>
      </c>
      <c r="J55" s="8">
        <f t="shared" si="20"/>
        <v>0.68124999999997216</v>
      </c>
      <c r="K55" s="8">
        <f t="shared" si="21"/>
        <v>0.68819444444441658</v>
      </c>
      <c r="L55" s="8">
        <f t="shared" si="22"/>
        <v>0.69583333333330544</v>
      </c>
      <c r="M55" s="27">
        <f t="shared" si="1"/>
        <v>27.11</v>
      </c>
      <c r="N55" s="8">
        <f t="shared" si="2"/>
        <v>6.0416666666666452E-2</v>
      </c>
      <c r="O55" s="27">
        <f t="shared" si="3"/>
        <v>18.696551724137997</v>
      </c>
      <c r="P55" s="216"/>
    </row>
    <row r="56" spans="1:16" s="147" customFormat="1" x14ac:dyDescent="0.2">
      <c r="A56" s="146">
        <f t="shared" si="4"/>
        <v>1.7361111111109051E-2</v>
      </c>
      <c r="B56" s="259">
        <v>29</v>
      </c>
      <c r="C56" s="8">
        <v>0.65277777777774804</v>
      </c>
      <c r="D56" s="8">
        <f t="shared" si="14"/>
        <v>0.6604166666666369</v>
      </c>
      <c r="E56" s="8">
        <f t="shared" si="15"/>
        <v>0.66736111111108132</v>
      </c>
      <c r="F56" s="8">
        <f t="shared" si="16"/>
        <v>0.67708333333330351</v>
      </c>
      <c r="G56" s="8">
        <f t="shared" si="17"/>
        <v>0.67986111111108127</v>
      </c>
      <c r="H56" s="8">
        <f t="shared" si="18"/>
        <v>0.68472222222219237</v>
      </c>
      <c r="I56" s="8">
        <f t="shared" si="19"/>
        <v>0.68888888888885902</v>
      </c>
      <c r="J56" s="8">
        <f t="shared" si="20"/>
        <v>0.69861111111108121</v>
      </c>
      <c r="K56" s="8">
        <f t="shared" si="21"/>
        <v>0.70555555555552563</v>
      </c>
      <c r="L56" s="8">
        <f t="shared" si="22"/>
        <v>0.71319444444441449</v>
      </c>
      <c r="M56" s="27">
        <f t="shared" si="1"/>
        <v>27.11</v>
      </c>
      <c r="N56" s="8">
        <f t="shared" si="2"/>
        <v>6.0416666666666452E-2</v>
      </c>
      <c r="O56" s="27">
        <f t="shared" si="3"/>
        <v>18.696551724137997</v>
      </c>
      <c r="P56" s="216"/>
    </row>
    <row r="57" spans="1:16" s="147" customFormat="1" ht="15" thickBot="1" x14ac:dyDescent="0.25">
      <c r="A57" s="146">
        <f t="shared" si="4"/>
        <v>1.736111111110894E-2</v>
      </c>
      <c r="B57" s="260">
        <v>30</v>
      </c>
      <c r="C57" s="8">
        <v>0.67013888888885698</v>
      </c>
      <c r="D57" s="8">
        <f t="shared" si="14"/>
        <v>0.67777777777774584</v>
      </c>
      <c r="E57" s="8">
        <f t="shared" si="15"/>
        <v>0.68472222222219026</v>
      </c>
      <c r="F57" s="8">
        <f t="shared" si="16"/>
        <v>0.69444444444441245</v>
      </c>
      <c r="G57" s="8">
        <f t="shared" si="17"/>
        <v>0.69722222222219021</v>
      </c>
      <c r="H57" s="8">
        <f t="shared" si="18"/>
        <v>0.70208333333330131</v>
      </c>
      <c r="I57" s="8">
        <f t="shared" si="19"/>
        <v>0.70624999999996796</v>
      </c>
      <c r="J57" s="8">
        <f t="shared" si="20"/>
        <v>0.71597222222219015</v>
      </c>
      <c r="K57" s="8">
        <f t="shared" si="21"/>
        <v>0.72291666666663457</v>
      </c>
      <c r="L57" s="8">
        <f t="shared" si="22"/>
        <v>0.73055555555552343</v>
      </c>
      <c r="M57" s="27">
        <f t="shared" si="1"/>
        <v>27.11</v>
      </c>
      <c r="N57" s="8">
        <f t="shared" si="2"/>
        <v>6.0416666666666452E-2</v>
      </c>
      <c r="O57" s="27">
        <f t="shared" si="3"/>
        <v>18.696551724137997</v>
      </c>
      <c r="P57" s="216"/>
    </row>
    <row r="58" spans="1:16" s="147" customFormat="1" x14ac:dyDescent="0.2">
      <c r="A58" s="146">
        <f t="shared" si="4"/>
        <v>1.7361111111109051E-2</v>
      </c>
      <c r="B58" s="259">
        <v>31</v>
      </c>
      <c r="C58" s="8">
        <v>0.68749999999996603</v>
      </c>
      <c r="D58" s="8">
        <f t="shared" si="14"/>
        <v>0.69513888888885489</v>
      </c>
      <c r="E58" s="8">
        <f t="shared" si="15"/>
        <v>0.70208333333329931</v>
      </c>
      <c r="F58" s="8">
        <f t="shared" si="16"/>
        <v>0.7118055555555215</v>
      </c>
      <c r="G58" s="8">
        <f t="shared" si="17"/>
        <v>0.71458333333329926</v>
      </c>
      <c r="H58" s="8">
        <f t="shared" si="18"/>
        <v>0.71944444444441036</v>
      </c>
      <c r="I58" s="8">
        <f t="shared" si="19"/>
        <v>0.72361111111107701</v>
      </c>
      <c r="J58" s="8">
        <f t="shared" si="20"/>
        <v>0.7333333333332992</v>
      </c>
      <c r="K58" s="8">
        <f t="shared" si="21"/>
        <v>0.74027777777774362</v>
      </c>
      <c r="L58" s="8">
        <f t="shared" si="22"/>
        <v>0.74791666666663248</v>
      </c>
      <c r="M58" s="27">
        <f t="shared" si="1"/>
        <v>27.11</v>
      </c>
      <c r="N58" s="8">
        <f t="shared" si="2"/>
        <v>6.0416666666666452E-2</v>
      </c>
      <c r="O58" s="27">
        <f t="shared" si="3"/>
        <v>18.696551724137997</v>
      </c>
      <c r="P58" s="216"/>
    </row>
    <row r="59" spans="1:16" s="147" customFormat="1" ht="15" thickBot="1" x14ac:dyDescent="0.25">
      <c r="A59" s="146">
        <f t="shared" si="4"/>
        <v>1.736111111110894E-2</v>
      </c>
      <c r="B59" s="260">
        <v>32</v>
      </c>
      <c r="C59" s="8">
        <v>0.70486111111107497</v>
      </c>
      <c r="D59" s="8">
        <f t="shared" si="14"/>
        <v>0.71249999999996383</v>
      </c>
      <c r="E59" s="8">
        <f t="shared" si="15"/>
        <v>0.71944444444440825</v>
      </c>
      <c r="F59" s="8">
        <f t="shared" si="16"/>
        <v>0.72916666666663044</v>
      </c>
      <c r="G59" s="8">
        <f t="shared" si="17"/>
        <v>0.7319444444444082</v>
      </c>
      <c r="H59" s="8">
        <f t="shared" si="18"/>
        <v>0.7368055555555193</v>
      </c>
      <c r="I59" s="8">
        <f t="shared" si="19"/>
        <v>0.74097222222218595</v>
      </c>
      <c r="J59" s="8">
        <f t="shared" si="20"/>
        <v>0.75069444444440814</v>
      </c>
      <c r="K59" s="8">
        <f t="shared" si="21"/>
        <v>0.75763888888885256</v>
      </c>
      <c r="L59" s="8">
        <f t="shared" si="22"/>
        <v>0.76527777777774142</v>
      </c>
      <c r="M59" s="27">
        <f t="shared" si="1"/>
        <v>27.11</v>
      </c>
      <c r="N59" s="8">
        <f t="shared" si="2"/>
        <v>6.0416666666666452E-2</v>
      </c>
      <c r="O59" s="27">
        <f t="shared" si="3"/>
        <v>18.696551724137997</v>
      </c>
      <c r="P59" s="216"/>
    </row>
    <row r="60" spans="1:16" s="147" customFormat="1" x14ac:dyDescent="0.2">
      <c r="A60" s="146">
        <f t="shared" si="4"/>
        <v>1.0416666666702823E-2</v>
      </c>
      <c r="B60" s="259">
        <v>33</v>
      </c>
      <c r="C60" s="241">
        <v>0.71527777777777779</v>
      </c>
      <c r="D60" s="8">
        <f t="shared" si="14"/>
        <v>0.72291666666666665</v>
      </c>
      <c r="E60" s="8">
        <f t="shared" si="15"/>
        <v>0.72986111111111107</v>
      </c>
      <c r="F60" s="8">
        <f t="shared" si="16"/>
        <v>0.73958333333333326</v>
      </c>
      <c r="G60" s="8">
        <f t="shared" si="17"/>
        <v>0.74236111111111103</v>
      </c>
      <c r="H60" s="8">
        <f t="shared" si="18"/>
        <v>0.74722222222222212</v>
      </c>
      <c r="I60" s="8">
        <f t="shared" si="19"/>
        <v>0.75138888888888877</v>
      </c>
      <c r="J60" s="8">
        <f t="shared" si="20"/>
        <v>0.76111111111111096</v>
      </c>
      <c r="K60" s="8">
        <f t="shared" si="21"/>
        <v>0.76805555555555538</v>
      </c>
      <c r="L60" s="8">
        <f t="shared" si="22"/>
        <v>0.77569444444444424</v>
      </c>
      <c r="M60" s="27">
        <f t="shared" ref="M60:M74" si="23">$M$23</f>
        <v>27.11</v>
      </c>
      <c r="N60" s="8">
        <f t="shared" ref="N60:N74" si="24">L60-C60</f>
        <v>6.0416666666666452E-2</v>
      </c>
      <c r="O60" s="27">
        <f t="shared" si="3"/>
        <v>18.696551724137997</v>
      </c>
      <c r="P60" s="216"/>
    </row>
    <row r="61" spans="1:16" s="147" customFormat="1" ht="15" thickBot="1" x14ac:dyDescent="0.25">
      <c r="A61" s="146">
        <f t="shared" ref="A61:A74" si="25">C61-C60</f>
        <v>1.0416666666703156E-2</v>
      </c>
      <c r="B61" s="260">
        <v>34</v>
      </c>
      <c r="C61" s="8">
        <v>0.72569444444448095</v>
      </c>
      <c r="D61" s="8">
        <f t="shared" si="14"/>
        <v>0.73333333333336981</v>
      </c>
      <c r="E61" s="8">
        <f t="shared" si="15"/>
        <v>0.74027777777781423</v>
      </c>
      <c r="F61" s="8">
        <f t="shared" si="16"/>
        <v>0.75000000000003642</v>
      </c>
      <c r="G61" s="8">
        <f t="shared" si="17"/>
        <v>0.75277777777781418</v>
      </c>
      <c r="H61" s="8">
        <f t="shared" si="18"/>
        <v>0.75763888888892528</v>
      </c>
      <c r="I61" s="8">
        <f t="shared" si="19"/>
        <v>0.76180555555559193</v>
      </c>
      <c r="J61" s="8">
        <f t="shared" si="20"/>
        <v>0.77152777777781412</v>
      </c>
      <c r="K61" s="8">
        <f t="shared" si="21"/>
        <v>0.77847222222225854</v>
      </c>
      <c r="L61" s="8">
        <f t="shared" si="22"/>
        <v>0.7861111111111474</v>
      </c>
      <c r="M61" s="27">
        <f t="shared" si="23"/>
        <v>27.11</v>
      </c>
      <c r="N61" s="8">
        <f t="shared" si="24"/>
        <v>6.0416666666666452E-2</v>
      </c>
      <c r="O61" s="27">
        <f t="shared" si="3"/>
        <v>18.696551724137997</v>
      </c>
      <c r="P61" s="216"/>
    </row>
    <row r="62" spans="1:16" s="147" customFormat="1" x14ac:dyDescent="0.2">
      <c r="A62" s="146">
        <f t="shared" si="25"/>
        <v>1.0416666666702046E-2</v>
      </c>
      <c r="B62" s="259">
        <v>35</v>
      </c>
      <c r="C62" s="241">
        <v>0.73611111111118299</v>
      </c>
      <c r="D62" s="8">
        <f>C62+$D$27</f>
        <v>0.74375000000007185</v>
      </c>
      <c r="E62" s="8">
        <f>D62+$E$27</f>
        <v>0.75000000000007183</v>
      </c>
      <c r="F62" s="8">
        <f>E62+$F$27</f>
        <v>0.75972222222229402</v>
      </c>
      <c r="G62" s="8">
        <f>F62+$G$27</f>
        <v>0.76250000000007179</v>
      </c>
      <c r="H62" s="8">
        <f>G62+$H$27</f>
        <v>0.76736111111118288</v>
      </c>
      <c r="I62" s="8">
        <f>H62+$I$27</f>
        <v>0.77152777777784953</v>
      </c>
      <c r="J62" s="8">
        <f>I62+$J$27</f>
        <v>0.78125000000007172</v>
      </c>
      <c r="K62" s="8">
        <f>J62+$K$27</f>
        <v>0.7875000000000717</v>
      </c>
      <c r="L62" s="8">
        <f>K62+$L$27</f>
        <v>0.79513888888896056</v>
      </c>
      <c r="M62" s="27">
        <f t="shared" si="23"/>
        <v>27.11</v>
      </c>
      <c r="N62" s="8">
        <f t="shared" si="24"/>
        <v>5.9027777777777568E-2</v>
      </c>
      <c r="O62" s="27">
        <f t="shared" si="3"/>
        <v>19.136470588235362</v>
      </c>
      <c r="P62" s="216"/>
    </row>
    <row r="63" spans="1:16" s="147" customFormat="1" ht="15" thickBot="1" x14ac:dyDescent="0.25">
      <c r="A63" s="146">
        <f t="shared" si="25"/>
        <v>1.0416666666703045E-2</v>
      </c>
      <c r="B63" s="260">
        <v>36</v>
      </c>
      <c r="C63" s="8">
        <v>0.74652777777788604</v>
      </c>
      <c r="D63" s="8">
        <f t="shared" ref="D63:D74" si="26">C63+$D$27</f>
        <v>0.7541666666667749</v>
      </c>
      <c r="E63" s="8">
        <f t="shared" ref="E63:E74" si="27">D63+$E$27</f>
        <v>0.76041666666677488</v>
      </c>
      <c r="F63" s="8">
        <f t="shared" ref="F63:F74" si="28">E63+$F$27</f>
        <v>0.77013888888899706</v>
      </c>
      <c r="G63" s="8">
        <f t="shared" ref="G63:G74" si="29">F63+$G$27</f>
        <v>0.77291666666677483</v>
      </c>
      <c r="H63" s="8">
        <f t="shared" ref="H63:H74" si="30">G63+$H$27</f>
        <v>0.77777777777788593</v>
      </c>
      <c r="I63" s="8">
        <f t="shared" ref="I63:I74" si="31">H63+$I$27</f>
        <v>0.78194444444455258</v>
      </c>
      <c r="J63" s="8">
        <f t="shared" ref="J63:J74" si="32">I63+$J$27</f>
        <v>0.79166666666677477</v>
      </c>
      <c r="K63" s="8">
        <f t="shared" ref="K63:K74" si="33">J63+$K$27</f>
        <v>0.79791666666677474</v>
      </c>
      <c r="L63" s="8">
        <f t="shared" ref="L63:L74" si="34">K63+$L$27</f>
        <v>0.8055555555556636</v>
      </c>
      <c r="M63" s="27">
        <f t="shared" si="23"/>
        <v>27.11</v>
      </c>
      <c r="N63" s="8">
        <f t="shared" si="24"/>
        <v>5.9027777777777568E-2</v>
      </c>
      <c r="O63" s="27">
        <f t="shared" si="3"/>
        <v>19.136470588235362</v>
      </c>
      <c r="P63" s="216"/>
    </row>
    <row r="64" spans="1:16" s="147" customFormat="1" x14ac:dyDescent="0.2">
      <c r="A64" s="146">
        <f t="shared" si="25"/>
        <v>1.0416666666702934E-2</v>
      </c>
      <c r="B64" s="259">
        <v>37</v>
      </c>
      <c r="C64" s="241">
        <v>0.75694444444458897</v>
      </c>
      <c r="D64" s="8">
        <f t="shared" si="26"/>
        <v>0.76458333333347783</v>
      </c>
      <c r="E64" s="8">
        <f t="shared" si="27"/>
        <v>0.77083333333347781</v>
      </c>
      <c r="F64" s="8">
        <f t="shared" si="28"/>
        <v>0.7805555555557</v>
      </c>
      <c r="G64" s="8">
        <f t="shared" si="29"/>
        <v>0.78333333333347777</v>
      </c>
      <c r="H64" s="8">
        <f t="shared" si="30"/>
        <v>0.78819444444458886</v>
      </c>
      <c r="I64" s="8">
        <f t="shared" si="31"/>
        <v>0.79236111111125551</v>
      </c>
      <c r="J64" s="8">
        <f t="shared" si="32"/>
        <v>0.8020833333334777</v>
      </c>
      <c r="K64" s="8">
        <f t="shared" si="33"/>
        <v>0.80833333333347768</v>
      </c>
      <c r="L64" s="8">
        <f t="shared" si="34"/>
        <v>0.81597222222236654</v>
      </c>
      <c r="M64" s="27">
        <f t="shared" si="23"/>
        <v>27.11</v>
      </c>
      <c r="N64" s="8">
        <f t="shared" si="24"/>
        <v>5.9027777777777568E-2</v>
      </c>
      <c r="O64" s="27">
        <f t="shared" si="3"/>
        <v>19.136470588235362</v>
      </c>
      <c r="P64" s="216"/>
    </row>
    <row r="65" spans="1:16" s="147" customFormat="1" ht="15" thickBot="1" x14ac:dyDescent="0.25">
      <c r="A65" s="146">
        <f t="shared" si="25"/>
        <v>1.0416666666703045E-2</v>
      </c>
      <c r="B65" s="260">
        <v>38</v>
      </c>
      <c r="C65" s="8">
        <v>0.76736111111129202</v>
      </c>
      <c r="D65" s="8">
        <f t="shared" si="26"/>
        <v>0.77500000000018088</v>
      </c>
      <c r="E65" s="8">
        <f t="shared" si="27"/>
        <v>0.78125000000018086</v>
      </c>
      <c r="F65" s="8">
        <f t="shared" si="28"/>
        <v>0.79097222222240304</v>
      </c>
      <c r="G65" s="8">
        <f t="shared" si="29"/>
        <v>0.79375000000018081</v>
      </c>
      <c r="H65" s="8">
        <f t="shared" si="30"/>
        <v>0.7986111111112919</v>
      </c>
      <c r="I65" s="8">
        <f t="shared" si="31"/>
        <v>0.80277777777795856</v>
      </c>
      <c r="J65" s="8">
        <f t="shared" si="32"/>
        <v>0.81250000000018074</v>
      </c>
      <c r="K65" s="8">
        <f t="shared" si="33"/>
        <v>0.81875000000018072</v>
      </c>
      <c r="L65" s="8">
        <f t="shared" si="34"/>
        <v>0.82638888888906958</v>
      </c>
      <c r="M65" s="27">
        <f t="shared" si="23"/>
        <v>27.11</v>
      </c>
      <c r="N65" s="8">
        <f t="shared" si="24"/>
        <v>5.9027777777777568E-2</v>
      </c>
      <c r="O65" s="27">
        <f t="shared" si="3"/>
        <v>19.136470588235362</v>
      </c>
      <c r="P65" s="216"/>
    </row>
    <row r="66" spans="1:16" s="147" customFormat="1" x14ac:dyDescent="0.2">
      <c r="A66" s="146">
        <f t="shared" si="25"/>
        <v>1.0416666666702934E-2</v>
      </c>
      <c r="B66" s="259">
        <v>39</v>
      </c>
      <c r="C66" s="241">
        <v>0.77777777777799495</v>
      </c>
      <c r="D66" s="8">
        <f t="shared" si="26"/>
        <v>0.78541666666688381</v>
      </c>
      <c r="E66" s="8">
        <f t="shared" si="27"/>
        <v>0.79166666666688379</v>
      </c>
      <c r="F66" s="8">
        <f t="shared" si="28"/>
        <v>0.80138888888910598</v>
      </c>
      <c r="G66" s="8">
        <f t="shared" si="29"/>
        <v>0.80416666666688374</v>
      </c>
      <c r="H66" s="8">
        <f t="shared" si="30"/>
        <v>0.80902777777799484</v>
      </c>
      <c r="I66" s="8">
        <f t="shared" si="31"/>
        <v>0.81319444444466149</v>
      </c>
      <c r="J66" s="8">
        <f t="shared" si="32"/>
        <v>0.82291666666688368</v>
      </c>
      <c r="K66" s="8">
        <f t="shared" si="33"/>
        <v>0.82916666666688366</v>
      </c>
      <c r="L66" s="8">
        <f t="shared" si="34"/>
        <v>0.83680555555577252</v>
      </c>
      <c r="M66" s="27">
        <f t="shared" si="23"/>
        <v>27.11</v>
      </c>
      <c r="N66" s="8">
        <f t="shared" si="24"/>
        <v>5.9027777777777568E-2</v>
      </c>
      <c r="O66" s="27">
        <f t="shared" si="3"/>
        <v>19.136470588235362</v>
      </c>
      <c r="P66" s="216"/>
    </row>
    <row r="67" spans="1:16" s="147" customFormat="1" ht="15" thickBot="1" x14ac:dyDescent="0.25">
      <c r="A67" s="146">
        <f t="shared" si="25"/>
        <v>1.0416666666703045E-2</v>
      </c>
      <c r="B67" s="260">
        <v>40</v>
      </c>
      <c r="C67" s="8">
        <v>0.78819444444469799</v>
      </c>
      <c r="D67" s="8">
        <f t="shared" si="26"/>
        <v>0.79583333333358686</v>
      </c>
      <c r="E67" s="8">
        <f t="shared" si="27"/>
        <v>0.80208333333358683</v>
      </c>
      <c r="F67" s="8">
        <f t="shared" si="28"/>
        <v>0.81180555555580902</v>
      </c>
      <c r="G67" s="8">
        <f t="shared" si="29"/>
        <v>0.81458333333358679</v>
      </c>
      <c r="H67" s="8">
        <f t="shared" si="30"/>
        <v>0.81944444444469788</v>
      </c>
      <c r="I67" s="8">
        <f t="shared" si="31"/>
        <v>0.82361111111136454</v>
      </c>
      <c r="J67" s="8">
        <f t="shared" si="32"/>
        <v>0.83333333333358672</v>
      </c>
      <c r="K67" s="8">
        <f t="shared" si="33"/>
        <v>0.8395833333335867</v>
      </c>
      <c r="L67" s="8">
        <f t="shared" si="34"/>
        <v>0.84722222222247556</v>
      </c>
      <c r="M67" s="27">
        <f t="shared" si="23"/>
        <v>27.11</v>
      </c>
      <c r="N67" s="8">
        <f t="shared" si="24"/>
        <v>5.9027777777777568E-2</v>
      </c>
      <c r="O67" s="27">
        <f t="shared" si="3"/>
        <v>19.136470588235362</v>
      </c>
      <c r="P67" s="216"/>
    </row>
    <row r="68" spans="1:16" s="147" customFormat="1" x14ac:dyDescent="0.2">
      <c r="A68" s="146">
        <f t="shared" si="25"/>
        <v>2.0833333333079795E-2</v>
      </c>
      <c r="B68" s="259">
        <v>41</v>
      </c>
      <c r="C68" s="241">
        <v>0.80902777777777779</v>
      </c>
      <c r="D68" s="8">
        <f t="shared" si="26"/>
        <v>0.81666666666666665</v>
      </c>
      <c r="E68" s="8">
        <f t="shared" si="27"/>
        <v>0.82291666666666663</v>
      </c>
      <c r="F68" s="8">
        <f t="shared" si="28"/>
        <v>0.83263888888888882</v>
      </c>
      <c r="G68" s="8">
        <f t="shared" si="29"/>
        <v>0.83541666666666659</v>
      </c>
      <c r="H68" s="8">
        <f t="shared" si="30"/>
        <v>0.84027777777777768</v>
      </c>
      <c r="I68" s="8">
        <f t="shared" si="31"/>
        <v>0.84444444444444433</v>
      </c>
      <c r="J68" s="8">
        <f t="shared" si="32"/>
        <v>0.85416666666666652</v>
      </c>
      <c r="K68" s="8">
        <f t="shared" si="33"/>
        <v>0.8604166666666665</v>
      </c>
      <c r="L68" s="8">
        <f t="shared" si="34"/>
        <v>0.86805555555555536</v>
      </c>
      <c r="M68" s="27">
        <f t="shared" si="23"/>
        <v>27.11</v>
      </c>
      <c r="N68" s="8">
        <f t="shared" si="24"/>
        <v>5.9027777777777568E-2</v>
      </c>
      <c r="O68" s="27">
        <f t="shared" si="3"/>
        <v>19.136470588235362</v>
      </c>
      <c r="P68" s="216"/>
    </row>
    <row r="69" spans="1:16" s="147" customFormat="1" ht="15" thickBot="1" x14ac:dyDescent="0.25">
      <c r="A69" s="146">
        <f t="shared" si="25"/>
        <v>2.0833333333080239E-2</v>
      </c>
      <c r="B69" s="260">
        <v>42</v>
      </c>
      <c r="C69" s="8">
        <v>0.82986111111085803</v>
      </c>
      <c r="D69" s="8">
        <f t="shared" si="26"/>
        <v>0.83749999999974689</v>
      </c>
      <c r="E69" s="8">
        <f t="shared" si="27"/>
        <v>0.84374999999974687</v>
      </c>
      <c r="F69" s="8">
        <f t="shared" si="28"/>
        <v>0.85347222222196906</v>
      </c>
      <c r="G69" s="8">
        <f t="shared" si="29"/>
        <v>0.85624999999974682</v>
      </c>
      <c r="H69" s="8">
        <f t="shared" si="30"/>
        <v>0.86111111111085792</v>
      </c>
      <c r="I69" s="8">
        <f t="shared" si="31"/>
        <v>0.86527777777752457</v>
      </c>
      <c r="J69" s="8">
        <f t="shared" si="32"/>
        <v>0.87499999999974676</v>
      </c>
      <c r="K69" s="8">
        <f t="shared" si="33"/>
        <v>0.88124999999974674</v>
      </c>
      <c r="L69" s="8">
        <f t="shared" si="34"/>
        <v>0.8888888888886356</v>
      </c>
      <c r="M69" s="27">
        <f t="shared" si="23"/>
        <v>27.11</v>
      </c>
      <c r="N69" s="8">
        <f t="shared" si="24"/>
        <v>5.9027777777777568E-2</v>
      </c>
      <c r="O69" s="27">
        <f t="shared" si="3"/>
        <v>19.136470588235362</v>
      </c>
      <c r="P69" s="216"/>
    </row>
    <row r="70" spans="1:16" s="147" customFormat="1" x14ac:dyDescent="0.2">
      <c r="A70" s="146">
        <f t="shared" si="25"/>
        <v>2.0833333333079018E-2</v>
      </c>
      <c r="B70" s="259">
        <v>43</v>
      </c>
      <c r="C70" s="241">
        <v>0.85069444444393705</v>
      </c>
      <c r="D70" s="8">
        <f t="shared" si="26"/>
        <v>0.85833333333282591</v>
      </c>
      <c r="E70" s="8">
        <f t="shared" si="27"/>
        <v>0.86458333333282589</v>
      </c>
      <c r="F70" s="8">
        <f t="shared" si="28"/>
        <v>0.87430555555504808</v>
      </c>
      <c r="G70" s="8">
        <f t="shared" si="29"/>
        <v>0.87708333333282584</v>
      </c>
      <c r="H70" s="8">
        <f t="shared" si="30"/>
        <v>0.88194444444393694</v>
      </c>
      <c r="I70" s="8">
        <f t="shared" si="31"/>
        <v>0.88611111111060359</v>
      </c>
      <c r="J70" s="8">
        <f t="shared" si="32"/>
        <v>0.89583333333282578</v>
      </c>
      <c r="K70" s="8">
        <f t="shared" si="33"/>
        <v>0.90208333333282575</v>
      </c>
      <c r="L70" s="8">
        <f t="shared" si="34"/>
        <v>0.90972222222171462</v>
      </c>
      <c r="M70" s="27">
        <f t="shared" si="23"/>
        <v>27.11</v>
      </c>
      <c r="N70" s="8">
        <f t="shared" si="24"/>
        <v>5.9027777777777568E-2</v>
      </c>
      <c r="O70" s="27">
        <f t="shared" si="3"/>
        <v>19.136470588235362</v>
      </c>
      <c r="P70" s="216"/>
    </row>
    <row r="71" spans="1:16" s="147" customFormat="1" ht="15" thickBot="1" x14ac:dyDescent="0.25">
      <c r="A71" s="146" t="e">
        <f>C71-#REF!</f>
        <v>#REF!</v>
      </c>
      <c r="B71" s="260">
        <v>44</v>
      </c>
      <c r="C71" s="8">
        <v>0.88888888888888884</v>
      </c>
      <c r="D71" s="8">
        <f t="shared" si="26"/>
        <v>0.8965277777777777</v>
      </c>
      <c r="E71" s="8">
        <f t="shared" si="27"/>
        <v>0.90277777777777768</v>
      </c>
      <c r="F71" s="8">
        <f t="shared" si="28"/>
        <v>0.91249999999999987</v>
      </c>
      <c r="G71" s="8">
        <f t="shared" si="29"/>
        <v>0.91527777777777763</v>
      </c>
      <c r="H71" s="8">
        <f t="shared" si="30"/>
        <v>0.92013888888888873</v>
      </c>
      <c r="I71" s="8">
        <f t="shared" si="31"/>
        <v>0.92430555555555538</v>
      </c>
      <c r="J71" s="8">
        <f t="shared" si="32"/>
        <v>0.93402777777777757</v>
      </c>
      <c r="K71" s="8">
        <f t="shared" si="33"/>
        <v>0.94027777777777755</v>
      </c>
      <c r="L71" s="8">
        <f t="shared" si="34"/>
        <v>0.94791666666666641</v>
      </c>
      <c r="M71" s="27">
        <f t="shared" si="23"/>
        <v>27.11</v>
      </c>
      <c r="N71" s="8">
        <f t="shared" si="24"/>
        <v>5.9027777777777568E-2</v>
      </c>
      <c r="O71" s="27">
        <f t="shared" si="3"/>
        <v>19.136470588235362</v>
      </c>
      <c r="P71" s="216"/>
    </row>
    <row r="72" spans="1:16" s="147" customFormat="1" x14ac:dyDescent="0.2">
      <c r="A72" s="146">
        <f t="shared" si="25"/>
        <v>4.166666666666663E-2</v>
      </c>
      <c r="B72" s="259">
        <v>45</v>
      </c>
      <c r="C72" s="8">
        <v>0.93055555555555547</v>
      </c>
      <c r="D72" s="8">
        <f t="shared" si="26"/>
        <v>0.93819444444444433</v>
      </c>
      <c r="E72" s="8">
        <f t="shared" si="27"/>
        <v>0.94444444444444431</v>
      </c>
      <c r="F72" s="8">
        <f t="shared" si="28"/>
        <v>0.9541666666666665</v>
      </c>
      <c r="G72" s="8">
        <f t="shared" si="29"/>
        <v>0.95694444444444426</v>
      </c>
      <c r="H72" s="8">
        <f t="shared" si="30"/>
        <v>0.96180555555555536</v>
      </c>
      <c r="I72" s="8">
        <f t="shared" si="31"/>
        <v>0.96597222222222201</v>
      </c>
      <c r="J72" s="8">
        <f t="shared" si="32"/>
        <v>0.9756944444444442</v>
      </c>
      <c r="K72" s="8">
        <f t="shared" si="33"/>
        <v>0.98194444444444418</v>
      </c>
      <c r="L72" s="8">
        <f t="shared" si="34"/>
        <v>0.98958333333333304</v>
      </c>
      <c r="M72" s="27">
        <f t="shared" si="23"/>
        <v>27.11</v>
      </c>
      <c r="N72" s="8">
        <f t="shared" si="24"/>
        <v>5.9027777777777568E-2</v>
      </c>
      <c r="O72" s="27">
        <f t="shared" si="3"/>
        <v>19.136470588235362</v>
      </c>
      <c r="P72" s="216"/>
    </row>
    <row r="73" spans="1:16" s="147" customFormat="1" ht="15" thickBot="1" x14ac:dyDescent="0.25">
      <c r="A73" s="146">
        <f t="shared" si="25"/>
        <v>4.1666666666666741E-2</v>
      </c>
      <c r="B73" s="260">
        <v>46</v>
      </c>
      <c r="C73" s="8">
        <v>0.97222222222222221</v>
      </c>
      <c r="D73" s="8">
        <f t="shared" si="26"/>
        <v>0.97986111111111107</v>
      </c>
      <c r="E73" s="8">
        <f t="shared" si="27"/>
        <v>0.98611111111111105</v>
      </c>
      <c r="F73" s="8">
        <f t="shared" si="28"/>
        <v>0.99583333333333324</v>
      </c>
      <c r="G73" s="8">
        <f t="shared" si="29"/>
        <v>0.99861111111111101</v>
      </c>
      <c r="H73" s="8">
        <f t="shared" si="30"/>
        <v>1.0034722222222221</v>
      </c>
      <c r="I73" s="8">
        <f t="shared" si="31"/>
        <v>1.0076388888888888</v>
      </c>
      <c r="J73" s="8">
        <f t="shared" si="32"/>
        <v>1.0173611111111109</v>
      </c>
      <c r="K73" s="8">
        <f t="shared" si="33"/>
        <v>1.023611111111111</v>
      </c>
      <c r="L73" s="8">
        <f t="shared" si="34"/>
        <v>1.03125</v>
      </c>
      <c r="M73" s="27">
        <f t="shared" si="23"/>
        <v>27.11</v>
      </c>
      <c r="N73" s="8">
        <f t="shared" si="24"/>
        <v>5.902777777777779E-2</v>
      </c>
      <c r="O73" s="27">
        <f t="shared" si="3"/>
        <v>19.136470588235291</v>
      </c>
      <c r="P73" s="216"/>
    </row>
    <row r="74" spans="1:16" s="147" customFormat="1" x14ac:dyDescent="0.2">
      <c r="A74" s="146">
        <f t="shared" si="25"/>
        <v>-0.95833333333333337</v>
      </c>
      <c r="B74" s="259">
        <v>47</v>
      </c>
      <c r="C74" s="8">
        <v>1.3888888888888888E-2</v>
      </c>
      <c r="D74" s="8">
        <f t="shared" si="26"/>
        <v>2.1527777777777778E-2</v>
      </c>
      <c r="E74" s="8">
        <f t="shared" si="27"/>
        <v>2.7777777777777776E-2</v>
      </c>
      <c r="F74" s="8">
        <f t="shared" si="28"/>
        <v>3.7499999999999999E-2</v>
      </c>
      <c r="G74" s="8">
        <f t="shared" si="29"/>
        <v>4.0277777777777773E-2</v>
      </c>
      <c r="H74" s="8">
        <f t="shared" si="30"/>
        <v>4.5138888888888881E-2</v>
      </c>
      <c r="I74" s="8">
        <f t="shared" si="31"/>
        <v>4.9305555555555547E-2</v>
      </c>
      <c r="J74" s="8">
        <f t="shared" si="32"/>
        <v>5.9027777777777769E-2</v>
      </c>
      <c r="K74" s="8">
        <f t="shared" si="33"/>
        <v>6.5277777777777768E-2</v>
      </c>
      <c r="L74" s="8">
        <f t="shared" si="34"/>
        <v>7.2916666666666657E-2</v>
      </c>
      <c r="M74" s="27">
        <f t="shared" si="23"/>
        <v>27.11</v>
      </c>
      <c r="N74" s="8">
        <f t="shared" si="24"/>
        <v>5.9027777777777769E-2</v>
      </c>
      <c r="O74" s="27">
        <f t="shared" si="3"/>
        <v>19.136470588235298</v>
      </c>
      <c r="P74" s="216"/>
    </row>
    <row r="75" spans="1:16" s="147" customFormat="1" x14ac:dyDescent="0.2">
      <c r="A75" s="57"/>
      <c r="B75" s="187"/>
      <c r="C75" s="37"/>
      <c r="D75" s="37"/>
      <c r="E75" s="37"/>
      <c r="F75" s="37"/>
      <c r="G75" s="37"/>
      <c r="H75" s="37"/>
      <c r="I75" s="37"/>
      <c r="J75" s="37"/>
      <c r="K75" s="37"/>
      <c r="L75" s="37"/>
      <c r="M75" s="37"/>
      <c r="N75" s="37"/>
      <c r="O75" s="37"/>
      <c r="P75" s="204"/>
    </row>
    <row r="76" spans="1:16" s="147" customFormat="1" x14ac:dyDescent="0.2">
      <c r="A76" s="57"/>
      <c r="B76" s="187"/>
      <c r="C76" s="37"/>
      <c r="D76" s="37"/>
      <c r="E76" s="37"/>
      <c r="F76" s="37"/>
      <c r="G76" s="37"/>
      <c r="H76" s="37"/>
      <c r="I76" s="37"/>
      <c r="J76" s="37"/>
      <c r="K76" s="37"/>
      <c r="L76" s="37"/>
      <c r="M76" s="37"/>
      <c r="N76" s="37"/>
      <c r="O76" s="37"/>
      <c r="P76" s="204"/>
    </row>
    <row r="77" spans="1:16" x14ac:dyDescent="0.2">
      <c r="B77" s="187"/>
      <c r="C77" s="74"/>
      <c r="D77" s="74"/>
      <c r="E77" s="74"/>
      <c r="F77" s="74"/>
      <c r="G77" s="74"/>
      <c r="H77" s="74"/>
      <c r="I77" s="74"/>
      <c r="J77" s="88"/>
      <c r="K77" s="74"/>
      <c r="L77" s="74"/>
      <c r="M77" s="88"/>
      <c r="N77" s="74"/>
      <c r="O77" s="37"/>
      <c r="P77" s="204"/>
    </row>
    <row r="78" spans="1:16" x14ac:dyDescent="0.2">
      <c r="B78" s="187"/>
      <c r="C78" s="37" t="s">
        <v>3</v>
      </c>
      <c r="D78" s="37"/>
      <c r="E78" s="37">
        <v>43</v>
      </c>
      <c r="F78" s="37"/>
      <c r="G78" s="37"/>
      <c r="H78" s="37"/>
      <c r="I78" s="37"/>
      <c r="J78" s="37"/>
      <c r="K78" s="37"/>
      <c r="L78" s="37"/>
      <c r="M78" s="37"/>
      <c r="N78" s="37"/>
      <c r="O78" s="37"/>
      <c r="P78" s="204"/>
    </row>
    <row r="79" spans="1:16" x14ac:dyDescent="0.2">
      <c r="B79" s="187"/>
      <c r="C79" s="37" t="s">
        <v>2</v>
      </c>
      <c r="D79" s="37"/>
      <c r="E79" s="37">
        <v>4</v>
      </c>
      <c r="F79" s="37"/>
      <c r="G79" s="37"/>
      <c r="H79" s="37"/>
      <c r="I79" s="37"/>
      <c r="J79" s="37"/>
      <c r="K79" s="37"/>
      <c r="L79" s="37"/>
      <c r="M79" s="37"/>
      <c r="N79" s="37"/>
      <c r="O79" s="37"/>
      <c r="P79" s="204"/>
    </row>
    <row r="80" spans="1:16" x14ac:dyDescent="0.2">
      <c r="B80" s="187"/>
      <c r="C80" s="37" t="s">
        <v>1</v>
      </c>
      <c r="D80" s="37"/>
      <c r="E80" s="37">
        <f>E78+E79</f>
        <v>47</v>
      </c>
      <c r="F80" s="37"/>
      <c r="G80" s="37"/>
      <c r="H80" s="37"/>
      <c r="I80" s="37"/>
      <c r="J80" s="37"/>
      <c r="K80" s="37"/>
      <c r="L80" s="37"/>
      <c r="M80" s="37"/>
      <c r="N80" s="37"/>
      <c r="O80" s="37"/>
      <c r="P80" s="204"/>
    </row>
    <row r="81" spans="2:16" ht="15" thickBot="1" x14ac:dyDescent="0.25">
      <c r="B81" s="217"/>
      <c r="C81" s="211" t="s">
        <v>0</v>
      </c>
      <c r="D81" s="211"/>
      <c r="E81" s="212">
        <v>27.04</v>
      </c>
      <c r="F81" s="211"/>
      <c r="G81" s="211"/>
      <c r="H81" s="211"/>
      <c r="I81" s="211"/>
      <c r="J81" s="211"/>
      <c r="K81" s="211"/>
      <c r="L81" s="211"/>
      <c r="M81" s="211"/>
      <c r="N81" s="211"/>
      <c r="O81" s="211"/>
      <c r="P81" s="218"/>
    </row>
  </sheetData>
  <mergeCells count="9">
    <mergeCell ref="B25:P25"/>
    <mergeCell ref="B22:C22"/>
    <mergeCell ref="B21:C21"/>
    <mergeCell ref="D21:I21"/>
    <mergeCell ref="M21:M22"/>
    <mergeCell ref="N21:N24"/>
    <mergeCell ref="O21:O24"/>
    <mergeCell ref="P21:P24"/>
    <mergeCell ref="M23:M24"/>
  </mergeCells>
  <pageMargins left="0.98425196850393704" right="0.39370078740157483" top="0.78740157480314965" bottom="0.39370078740157483" header="0.31496062992125984" footer="0.31496062992125984"/>
  <pageSetup paperSize="9" scale="77"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9">
    <pageSetUpPr fitToPage="1"/>
  </sheetPr>
  <dimension ref="A5:Q66"/>
  <sheetViews>
    <sheetView topLeftCell="A13" zoomScaleNormal="100" workbookViewId="0">
      <selection activeCell="O13" sqref="O13"/>
    </sheetView>
  </sheetViews>
  <sheetFormatPr baseColWidth="10" defaultColWidth="11.42578125" defaultRowHeight="14.25" x14ac:dyDescent="0.2"/>
  <cols>
    <col min="1" max="10" width="11.42578125" style="57"/>
    <col min="11" max="11" width="9.28515625" style="57" customWidth="1"/>
    <col min="12" max="12" width="9.85546875" style="57" customWidth="1"/>
    <col min="13" max="13" width="13.140625" style="57" bestFit="1" customWidth="1"/>
    <col min="14" max="16384" width="11.42578125" style="57"/>
  </cols>
  <sheetData>
    <row r="5" spans="2:16" ht="15" x14ac:dyDescent="0.25">
      <c r="B5" s="43" t="s">
        <v>27</v>
      </c>
      <c r="C5" s="42"/>
      <c r="D5" s="42"/>
      <c r="E5" s="42"/>
      <c r="F5" s="42"/>
      <c r="G5" s="42"/>
      <c r="H5" s="41"/>
      <c r="I5" s="41"/>
      <c r="J5" s="41"/>
      <c r="K5" s="41"/>
      <c r="L5" s="41"/>
      <c r="M5" s="41"/>
      <c r="N5" s="41"/>
      <c r="O5" s="41"/>
      <c r="P5" s="40"/>
    </row>
    <row r="6" spans="2:16" x14ac:dyDescent="0.2">
      <c r="B6" s="38" t="s">
        <v>26</v>
      </c>
      <c r="C6" s="37"/>
      <c r="D6" s="37"/>
      <c r="E6" s="37"/>
      <c r="F6" s="37"/>
      <c r="G6" s="37"/>
      <c r="H6" s="37"/>
      <c r="I6" s="37"/>
      <c r="J6" s="37"/>
      <c r="K6" s="37"/>
      <c r="L6" s="37"/>
      <c r="M6" s="37"/>
      <c r="N6" s="37"/>
      <c r="O6" s="37"/>
      <c r="P6" s="36"/>
    </row>
    <row r="7" spans="2:16" x14ac:dyDescent="0.2">
      <c r="B7" s="38"/>
      <c r="C7" s="37"/>
      <c r="D7" s="37"/>
      <c r="E7" s="37"/>
      <c r="F7" s="37"/>
      <c r="G7" s="37"/>
      <c r="H7" s="37"/>
      <c r="I7" s="37"/>
      <c r="J7" s="37"/>
      <c r="K7" s="37"/>
      <c r="L7" s="37"/>
      <c r="M7" s="37"/>
      <c r="N7" s="37"/>
      <c r="O7" s="37"/>
      <c r="P7" s="36"/>
    </row>
    <row r="8" spans="2:16" x14ac:dyDescent="0.2">
      <c r="B8" s="38" t="s">
        <v>201</v>
      </c>
      <c r="C8" s="37"/>
      <c r="D8" s="37"/>
      <c r="E8" s="37"/>
      <c r="F8" s="37"/>
      <c r="G8" s="37"/>
      <c r="H8" s="37"/>
      <c r="I8" s="37"/>
      <c r="J8" s="37"/>
      <c r="K8" s="37"/>
      <c r="L8" s="37"/>
      <c r="M8" s="37"/>
      <c r="N8" s="37"/>
      <c r="O8" s="37"/>
      <c r="P8" s="36"/>
    </row>
    <row r="9" spans="2:16" x14ac:dyDescent="0.2">
      <c r="B9" s="38" t="s">
        <v>179</v>
      </c>
      <c r="C9" s="37"/>
      <c r="D9" s="37"/>
      <c r="E9" s="37"/>
      <c r="F9" s="37"/>
      <c r="G9" s="37"/>
      <c r="H9" s="37"/>
      <c r="I9" s="37"/>
      <c r="J9" s="37"/>
      <c r="K9" s="37"/>
      <c r="L9" s="37"/>
      <c r="M9" s="37"/>
      <c r="N9" s="37"/>
      <c r="O9" s="37"/>
      <c r="P9" s="36"/>
    </row>
    <row r="10" spans="2:16" x14ac:dyDescent="0.2">
      <c r="B10" s="38" t="s">
        <v>25</v>
      </c>
      <c r="C10" s="37"/>
      <c r="D10" s="37"/>
      <c r="E10" s="37"/>
      <c r="F10" s="37"/>
      <c r="G10" s="37"/>
      <c r="H10" s="37"/>
      <c r="I10" s="37"/>
      <c r="J10" s="37"/>
      <c r="K10" s="37"/>
      <c r="L10" s="37"/>
      <c r="M10" s="37"/>
      <c r="N10" s="37"/>
      <c r="O10" s="37"/>
      <c r="P10" s="36"/>
    </row>
    <row r="11" spans="2:16" x14ac:dyDescent="0.2">
      <c r="B11" s="38" t="s">
        <v>143</v>
      </c>
      <c r="C11" s="37"/>
      <c r="D11" s="37"/>
      <c r="E11" s="37"/>
      <c r="F11" s="37"/>
      <c r="G11" s="37"/>
      <c r="H11" s="37"/>
      <c r="I11" s="37"/>
      <c r="J11" s="37"/>
      <c r="K11" s="37"/>
      <c r="L11" s="37"/>
      <c r="M11" s="37"/>
      <c r="N11" s="37"/>
      <c r="O11" s="37"/>
      <c r="P11" s="36"/>
    </row>
    <row r="12" spans="2:16" x14ac:dyDescent="0.2">
      <c r="B12" s="38" t="s">
        <v>142</v>
      </c>
      <c r="C12" s="37"/>
      <c r="D12" s="37"/>
      <c r="E12" s="37"/>
      <c r="F12" s="37"/>
      <c r="G12" s="37"/>
      <c r="H12" s="37"/>
      <c r="I12" s="37"/>
      <c r="J12" s="37"/>
      <c r="K12" s="37"/>
      <c r="L12" s="37"/>
      <c r="M12" s="37"/>
      <c r="N12" s="37"/>
      <c r="O12" s="37"/>
      <c r="P12" s="36"/>
    </row>
    <row r="13" spans="2:16" x14ac:dyDescent="0.2">
      <c r="B13" s="38" t="s">
        <v>22</v>
      </c>
      <c r="C13" s="37"/>
      <c r="D13" s="37"/>
      <c r="E13" s="37"/>
      <c r="F13" s="37"/>
      <c r="G13" s="37"/>
      <c r="H13" s="37"/>
      <c r="I13" s="37"/>
      <c r="J13" s="37"/>
      <c r="K13" s="37"/>
      <c r="L13" s="37"/>
      <c r="M13" s="37"/>
      <c r="N13" s="37"/>
      <c r="O13" s="37"/>
      <c r="P13" s="36"/>
    </row>
    <row r="14" spans="2:16" x14ac:dyDescent="0.2">
      <c r="B14" s="38"/>
      <c r="C14" s="37"/>
      <c r="D14" s="37"/>
      <c r="E14" s="37"/>
      <c r="F14" s="37"/>
      <c r="G14" s="37"/>
      <c r="H14" s="37"/>
      <c r="I14" s="37"/>
      <c r="J14" s="37"/>
      <c r="K14" s="37"/>
      <c r="L14" s="37"/>
      <c r="M14" s="37"/>
      <c r="N14" s="37"/>
      <c r="O14" s="37"/>
      <c r="P14" s="36"/>
    </row>
    <row r="15" spans="2:16" x14ac:dyDescent="0.2">
      <c r="B15" s="38"/>
      <c r="C15" s="37"/>
      <c r="D15" s="37"/>
      <c r="E15" s="37"/>
      <c r="F15" s="37"/>
      <c r="G15" s="37"/>
      <c r="H15" s="37"/>
      <c r="I15" s="37"/>
      <c r="J15" s="37"/>
      <c r="K15" s="37"/>
      <c r="L15" s="37"/>
      <c r="M15" s="37"/>
      <c r="N15" s="37"/>
      <c r="O15" s="37"/>
      <c r="P15" s="36"/>
    </row>
    <row r="16" spans="2:16" x14ac:dyDescent="0.2">
      <c r="B16" s="38"/>
      <c r="C16" s="37"/>
      <c r="D16" s="37"/>
      <c r="E16" s="37"/>
      <c r="F16" s="37"/>
      <c r="G16" s="37"/>
      <c r="H16" s="37"/>
      <c r="I16" s="37"/>
      <c r="J16" s="37"/>
      <c r="K16" s="37"/>
      <c r="L16" s="37"/>
      <c r="M16" s="37"/>
      <c r="N16" s="37"/>
      <c r="O16" s="37"/>
      <c r="P16" s="36"/>
    </row>
    <row r="17" spans="1:17" x14ac:dyDescent="0.2">
      <c r="B17" s="38"/>
      <c r="C17" s="37"/>
      <c r="D17" s="37"/>
      <c r="E17" s="37"/>
      <c r="F17" s="37"/>
      <c r="G17" s="37"/>
      <c r="H17" s="37"/>
      <c r="I17" s="37"/>
      <c r="J17" s="37"/>
      <c r="K17" s="37"/>
      <c r="L17" s="37"/>
      <c r="M17" s="37"/>
      <c r="N17" s="37"/>
      <c r="O17" s="37"/>
      <c r="P17" s="36"/>
    </row>
    <row r="18" spans="1:17" x14ac:dyDescent="0.2">
      <c r="B18" s="38"/>
      <c r="C18" s="37"/>
      <c r="D18" s="37"/>
      <c r="E18" s="37"/>
      <c r="F18" s="37"/>
      <c r="G18" s="37"/>
      <c r="H18" s="37"/>
      <c r="I18" s="37"/>
      <c r="J18" s="37"/>
      <c r="K18" s="37"/>
      <c r="L18" s="37"/>
      <c r="M18" s="37"/>
      <c r="N18" s="37"/>
      <c r="O18" s="37"/>
      <c r="P18" s="36"/>
    </row>
    <row r="19" spans="1:17" x14ac:dyDescent="0.2">
      <c r="B19" s="38"/>
      <c r="C19" s="37"/>
      <c r="D19" s="37"/>
      <c r="E19" s="37"/>
      <c r="F19" s="37"/>
      <c r="G19" s="37"/>
      <c r="H19" s="37"/>
      <c r="I19" s="37"/>
      <c r="J19" s="37"/>
      <c r="K19" s="37"/>
      <c r="L19" s="37"/>
      <c r="M19" s="37"/>
      <c r="N19" s="37"/>
      <c r="O19" s="37"/>
      <c r="P19" s="36"/>
    </row>
    <row r="20" spans="1:17" ht="15" thickBot="1" x14ac:dyDescent="0.25">
      <c r="B20" s="38"/>
      <c r="C20" s="37"/>
      <c r="D20" s="37"/>
      <c r="E20" s="37"/>
      <c r="F20" s="37"/>
      <c r="G20" s="37"/>
      <c r="H20" s="37"/>
      <c r="I20" s="37"/>
      <c r="J20" s="37"/>
      <c r="K20" s="37"/>
      <c r="L20" s="37"/>
      <c r="M20" s="37"/>
      <c r="N20" s="37"/>
      <c r="O20" s="37"/>
      <c r="P20" s="36"/>
    </row>
    <row r="21" spans="1:17" ht="15" customHeight="1" x14ac:dyDescent="0.2">
      <c r="B21" s="639" t="s">
        <v>21</v>
      </c>
      <c r="C21" s="639"/>
      <c r="D21" s="639" t="s">
        <v>20</v>
      </c>
      <c r="E21" s="639"/>
      <c r="F21" s="639"/>
      <c r="G21" s="639"/>
      <c r="H21" s="639"/>
      <c r="I21" s="639"/>
      <c r="J21" s="481"/>
      <c r="K21" s="481"/>
      <c r="L21" s="481" t="s">
        <v>19</v>
      </c>
      <c r="M21" s="640" t="s">
        <v>18</v>
      </c>
      <c r="N21" s="640" t="s">
        <v>17</v>
      </c>
      <c r="O21" s="640" t="s">
        <v>16</v>
      </c>
      <c r="P21" s="640" t="s">
        <v>15</v>
      </c>
    </row>
    <row r="22" spans="1:17" ht="51" x14ac:dyDescent="0.2">
      <c r="B22" s="599" t="s">
        <v>202</v>
      </c>
      <c r="C22" s="599"/>
      <c r="D22" s="467" t="s">
        <v>8</v>
      </c>
      <c r="E22" s="467" t="s">
        <v>139</v>
      </c>
      <c r="F22" s="467" t="s">
        <v>141</v>
      </c>
      <c r="G22" s="467" t="s">
        <v>140</v>
      </c>
      <c r="H22" s="483" t="s">
        <v>12</v>
      </c>
      <c r="I22" s="483" t="s">
        <v>11</v>
      </c>
      <c r="J22" s="483" t="s">
        <v>139</v>
      </c>
      <c r="K22" s="483" t="s">
        <v>8</v>
      </c>
      <c r="L22" s="483" t="s">
        <v>202</v>
      </c>
      <c r="M22" s="598"/>
      <c r="N22" s="598"/>
      <c r="O22" s="598"/>
      <c r="P22" s="598"/>
    </row>
    <row r="23" spans="1:17" x14ac:dyDescent="0.2">
      <c r="B23" s="60" t="s">
        <v>7</v>
      </c>
      <c r="C23" s="4">
        <v>0</v>
      </c>
      <c r="D23" s="4">
        <v>3.2</v>
      </c>
      <c r="E23" s="4">
        <v>3.15</v>
      </c>
      <c r="F23" s="4">
        <v>4.08</v>
      </c>
      <c r="G23" s="4">
        <v>1.46</v>
      </c>
      <c r="H23" s="4">
        <v>3.2</v>
      </c>
      <c r="I23" s="4">
        <v>1.05</v>
      </c>
      <c r="J23" s="4">
        <v>4.5</v>
      </c>
      <c r="K23" s="4">
        <v>3.15</v>
      </c>
      <c r="L23" s="4">
        <v>3.32</v>
      </c>
      <c r="M23" s="600">
        <f>SUM(C23:L23)</f>
        <v>27.11</v>
      </c>
      <c r="N23" s="598"/>
      <c r="O23" s="598"/>
      <c r="P23" s="598"/>
    </row>
    <row r="24" spans="1:17" ht="38.25" x14ac:dyDescent="0.2">
      <c r="B24" s="160" t="s">
        <v>6</v>
      </c>
      <c r="C24" s="29">
        <f>+C23</f>
        <v>0</v>
      </c>
      <c r="D24" s="29">
        <f t="shared" ref="D24:L24" si="0">+D23+C24</f>
        <v>3.2</v>
      </c>
      <c r="E24" s="29">
        <f t="shared" si="0"/>
        <v>6.35</v>
      </c>
      <c r="F24" s="29">
        <f t="shared" si="0"/>
        <v>10.43</v>
      </c>
      <c r="G24" s="29">
        <f t="shared" si="0"/>
        <v>11.89</v>
      </c>
      <c r="H24" s="29">
        <f t="shared" si="0"/>
        <v>15.09</v>
      </c>
      <c r="I24" s="29">
        <f t="shared" si="0"/>
        <v>16.14</v>
      </c>
      <c r="J24" s="29">
        <f t="shared" si="0"/>
        <v>20.64</v>
      </c>
      <c r="K24" s="29">
        <f t="shared" si="0"/>
        <v>23.79</v>
      </c>
      <c r="L24" s="29">
        <f t="shared" si="0"/>
        <v>27.11</v>
      </c>
      <c r="M24" s="642"/>
      <c r="N24" s="641"/>
      <c r="O24" s="641"/>
      <c r="P24" s="641"/>
    </row>
    <row r="25" spans="1:17" ht="16.5" thickBot="1" x14ac:dyDescent="0.25">
      <c r="B25" s="638" t="s">
        <v>5</v>
      </c>
      <c r="C25" s="638"/>
      <c r="D25" s="638"/>
      <c r="E25" s="638"/>
      <c r="F25" s="638"/>
      <c r="G25" s="638"/>
      <c r="H25" s="638"/>
      <c r="I25" s="638"/>
      <c r="J25" s="638"/>
      <c r="K25" s="638"/>
      <c r="L25" s="638"/>
      <c r="M25" s="638"/>
      <c r="N25" s="638"/>
      <c r="O25" s="638"/>
      <c r="P25" s="638"/>
    </row>
    <row r="26" spans="1:17" ht="19.5" hidden="1" customHeight="1" x14ac:dyDescent="0.2">
      <c r="B26" s="38"/>
      <c r="C26" s="37"/>
      <c r="D26" s="48">
        <v>7.6388888888888886E-3</v>
      </c>
      <c r="E26" s="48">
        <v>6.9444444444444441E-3</v>
      </c>
      <c r="F26" s="48">
        <v>1.0416666666666666E-2</v>
      </c>
      <c r="G26" s="48">
        <v>2.7777777777777779E-3</v>
      </c>
      <c r="H26" s="48">
        <v>4.8611111111111112E-3</v>
      </c>
      <c r="I26" s="48">
        <v>4.1666666666666666E-3</v>
      </c>
      <c r="J26" s="48">
        <v>1.0416666666666666E-2</v>
      </c>
      <c r="K26" s="48">
        <v>6.9444444444444441E-3</v>
      </c>
      <c r="L26" s="48">
        <v>7.6388888888888886E-3</v>
      </c>
      <c r="M26" s="74"/>
      <c r="N26" s="74">
        <f>SUM(D26:L26)</f>
        <v>6.1805555555555558E-2</v>
      </c>
      <c r="O26" s="74"/>
      <c r="P26" s="36"/>
      <c r="Q26" s="57" t="s">
        <v>28</v>
      </c>
    </row>
    <row r="27" spans="1:17" ht="19.5" hidden="1" customHeight="1" x14ac:dyDescent="0.2">
      <c r="B27" s="38"/>
      <c r="C27" s="37"/>
      <c r="D27" s="236">
        <v>7.6388888888888886E-3</v>
      </c>
      <c r="E27" s="236">
        <v>6.2499999999999995E-3</v>
      </c>
      <c r="F27" s="236">
        <v>9.7222222222222224E-3</v>
      </c>
      <c r="G27" s="236">
        <v>2.7777777777777779E-3</v>
      </c>
      <c r="H27" s="236">
        <v>4.8611111111111112E-3</v>
      </c>
      <c r="I27" s="236">
        <v>4.1666666666666666E-3</v>
      </c>
      <c r="J27" s="236">
        <v>9.7222222222222224E-3</v>
      </c>
      <c r="K27" s="236">
        <v>6.2499999999999995E-3</v>
      </c>
      <c r="L27" s="236">
        <v>7.6388888888888886E-3</v>
      </c>
      <c r="M27" s="74"/>
      <c r="N27" s="74">
        <f>SUM(D27:L27)</f>
        <v>5.9027777777777776E-2</v>
      </c>
      <c r="O27" s="74"/>
      <c r="P27" s="36"/>
    </row>
    <row r="28" spans="1:17" s="147" customFormat="1" x14ac:dyDescent="0.2">
      <c r="B28" s="34">
        <v>1</v>
      </c>
      <c r="C28" s="8">
        <v>0.21527777777777779</v>
      </c>
      <c r="D28" s="8">
        <f>C28+$D$27</f>
        <v>0.22291666666666668</v>
      </c>
      <c r="E28" s="8">
        <f>D28+$E$27</f>
        <v>0.22916666666666669</v>
      </c>
      <c r="F28" s="8">
        <f>E28+$F$27</f>
        <v>0.2388888888888889</v>
      </c>
      <c r="G28" s="8">
        <f>F28+$G$27</f>
        <v>0.24166666666666667</v>
      </c>
      <c r="H28" s="8">
        <f>G28+$H$27</f>
        <v>0.24652777777777779</v>
      </c>
      <c r="I28" s="8">
        <f>H28+$I$27</f>
        <v>0.25069444444444444</v>
      </c>
      <c r="J28" s="8">
        <f>I28+$J$27</f>
        <v>0.26041666666666669</v>
      </c>
      <c r="K28" s="8">
        <f>J28+$K$27</f>
        <v>0.26666666666666666</v>
      </c>
      <c r="L28" s="8">
        <f>K28+$L$27</f>
        <v>0.27430555555555552</v>
      </c>
      <c r="M28" s="27">
        <f t="shared" ref="M28:M59" si="1">$M$23</f>
        <v>27.11</v>
      </c>
      <c r="N28" s="8">
        <f t="shared" ref="N28:N59" si="2">L28-C28</f>
        <v>5.9027777777777735E-2</v>
      </c>
      <c r="O28" s="27">
        <f t="shared" ref="O28:O59" si="3">(M28/(N28*24*60)*60)</f>
        <v>19.136470588235309</v>
      </c>
      <c r="P28" s="34"/>
    </row>
    <row r="29" spans="1:17" s="147" customFormat="1" x14ac:dyDescent="0.2">
      <c r="A29" s="146">
        <f t="shared" ref="A29:A59" si="4">C29-C28</f>
        <v>2.4305555555555552E-2</v>
      </c>
      <c r="B29" s="34">
        <v>2</v>
      </c>
      <c r="C29" s="8">
        <v>0.23958333333333334</v>
      </c>
      <c r="D29" s="8">
        <f t="shared" ref="D29:D59" si="5">C29+$D$27</f>
        <v>0.24722222222222223</v>
      </c>
      <c r="E29" s="8">
        <f t="shared" ref="E29:E59" si="6">D29+$E$27</f>
        <v>0.25347222222222221</v>
      </c>
      <c r="F29" s="8">
        <f t="shared" ref="F29:F59" si="7">E29+$F$27</f>
        <v>0.26319444444444445</v>
      </c>
      <c r="G29" s="8">
        <f t="shared" ref="G29:G59" si="8">F29+$G$27</f>
        <v>0.26597222222222222</v>
      </c>
      <c r="H29" s="8">
        <f t="shared" ref="H29:H59" si="9">G29+$H$27</f>
        <v>0.27083333333333331</v>
      </c>
      <c r="I29" s="8">
        <f t="shared" ref="I29:I59" si="10">H29+$I$27</f>
        <v>0.27499999999999997</v>
      </c>
      <c r="J29" s="8">
        <f t="shared" ref="J29:J59" si="11">I29+$J$27</f>
        <v>0.28472222222222221</v>
      </c>
      <c r="K29" s="8">
        <f t="shared" ref="K29:K59" si="12">J29+$K$27</f>
        <v>0.29097222222222219</v>
      </c>
      <c r="L29" s="8">
        <f t="shared" ref="L29:L59" si="13">K29+$L$27</f>
        <v>0.29861111111111105</v>
      </c>
      <c r="M29" s="27">
        <f t="shared" si="1"/>
        <v>27.11</v>
      </c>
      <c r="N29" s="8">
        <f t="shared" si="2"/>
        <v>5.9027777777777707E-2</v>
      </c>
      <c r="O29" s="27">
        <f t="shared" si="3"/>
        <v>19.136470588235316</v>
      </c>
      <c r="P29" s="34"/>
    </row>
    <row r="30" spans="1:17" s="147" customFormat="1" x14ac:dyDescent="0.2">
      <c r="A30" s="146">
        <f t="shared" si="4"/>
        <v>2.4305555555555663E-2</v>
      </c>
      <c r="B30" s="34">
        <v>3</v>
      </c>
      <c r="C30" s="8">
        <v>0.26388888888888901</v>
      </c>
      <c r="D30" s="8">
        <f t="shared" si="5"/>
        <v>0.27152777777777787</v>
      </c>
      <c r="E30" s="8">
        <f t="shared" si="6"/>
        <v>0.27777777777777785</v>
      </c>
      <c r="F30" s="8">
        <f t="shared" si="7"/>
        <v>0.28750000000000009</v>
      </c>
      <c r="G30" s="8">
        <f t="shared" si="8"/>
        <v>0.29027777777777786</v>
      </c>
      <c r="H30" s="8">
        <f t="shared" si="9"/>
        <v>0.29513888888888895</v>
      </c>
      <c r="I30" s="8">
        <f t="shared" si="10"/>
        <v>0.2993055555555556</v>
      </c>
      <c r="J30" s="8">
        <f t="shared" si="11"/>
        <v>0.30902777777777785</v>
      </c>
      <c r="K30" s="8">
        <f t="shared" si="12"/>
        <v>0.31527777777777782</v>
      </c>
      <c r="L30" s="8">
        <f t="shared" si="13"/>
        <v>0.32291666666666669</v>
      </c>
      <c r="M30" s="27">
        <f t="shared" si="1"/>
        <v>27.11</v>
      </c>
      <c r="N30" s="8">
        <f t="shared" si="2"/>
        <v>5.9027777777777679E-2</v>
      </c>
      <c r="O30" s="27">
        <f t="shared" si="3"/>
        <v>19.136470588235326</v>
      </c>
      <c r="P30" s="34"/>
    </row>
    <row r="31" spans="1:17" s="147" customFormat="1" x14ac:dyDescent="0.2">
      <c r="A31" s="146">
        <f t="shared" si="4"/>
        <v>2.430555555555497E-2</v>
      </c>
      <c r="B31" s="34">
        <v>4</v>
      </c>
      <c r="C31" s="8">
        <v>0.28819444444444398</v>
      </c>
      <c r="D31" s="8">
        <f t="shared" si="5"/>
        <v>0.29583333333333284</v>
      </c>
      <c r="E31" s="8">
        <f t="shared" si="6"/>
        <v>0.30208333333333282</v>
      </c>
      <c r="F31" s="8">
        <f t="shared" si="7"/>
        <v>0.31180555555555506</v>
      </c>
      <c r="G31" s="8">
        <f t="shared" si="8"/>
        <v>0.31458333333333283</v>
      </c>
      <c r="H31" s="8">
        <f t="shared" si="9"/>
        <v>0.31944444444444392</v>
      </c>
      <c r="I31" s="8">
        <f t="shared" si="10"/>
        <v>0.32361111111111057</v>
      </c>
      <c r="J31" s="8">
        <f t="shared" si="11"/>
        <v>0.33333333333333282</v>
      </c>
      <c r="K31" s="8">
        <f t="shared" si="12"/>
        <v>0.33958333333333279</v>
      </c>
      <c r="L31" s="8">
        <f t="shared" si="13"/>
        <v>0.34722222222222165</v>
      </c>
      <c r="M31" s="27">
        <f t="shared" si="1"/>
        <v>27.11</v>
      </c>
      <c r="N31" s="8">
        <f t="shared" si="2"/>
        <v>5.9027777777777679E-2</v>
      </c>
      <c r="O31" s="27">
        <f t="shared" si="3"/>
        <v>19.136470588235326</v>
      </c>
      <c r="P31" s="34"/>
    </row>
    <row r="32" spans="1:17" s="147" customFormat="1" x14ac:dyDescent="0.2">
      <c r="A32" s="146">
        <f t="shared" si="4"/>
        <v>2.4305555555556024E-2</v>
      </c>
      <c r="B32" s="34">
        <v>5</v>
      </c>
      <c r="C32" s="8">
        <v>0.3125</v>
      </c>
      <c r="D32" s="8">
        <f t="shared" si="5"/>
        <v>0.32013888888888886</v>
      </c>
      <c r="E32" s="8">
        <f t="shared" si="6"/>
        <v>0.32638888888888884</v>
      </c>
      <c r="F32" s="8">
        <f t="shared" si="7"/>
        <v>0.33611111111111108</v>
      </c>
      <c r="G32" s="8">
        <f t="shared" si="8"/>
        <v>0.33888888888888885</v>
      </c>
      <c r="H32" s="8">
        <f t="shared" si="9"/>
        <v>0.34374999999999994</v>
      </c>
      <c r="I32" s="8">
        <f t="shared" si="10"/>
        <v>0.3479166666666666</v>
      </c>
      <c r="J32" s="8">
        <f t="shared" si="11"/>
        <v>0.35763888888888884</v>
      </c>
      <c r="K32" s="8">
        <f t="shared" si="12"/>
        <v>0.36388888888888882</v>
      </c>
      <c r="L32" s="8">
        <f t="shared" si="13"/>
        <v>0.37152777777777768</v>
      </c>
      <c r="M32" s="27">
        <f t="shared" si="1"/>
        <v>27.11</v>
      </c>
      <c r="N32" s="8">
        <f t="shared" si="2"/>
        <v>5.9027777777777679E-2</v>
      </c>
      <c r="O32" s="27">
        <f t="shared" si="3"/>
        <v>19.136470588235326</v>
      </c>
      <c r="P32" s="34"/>
    </row>
    <row r="33" spans="1:16" s="147" customFormat="1" x14ac:dyDescent="0.2">
      <c r="A33" s="146">
        <f t="shared" si="4"/>
        <v>1.7361111111111105E-2</v>
      </c>
      <c r="B33" s="34">
        <v>6</v>
      </c>
      <c r="C33" s="8">
        <v>0.3298611111111111</v>
      </c>
      <c r="D33" s="8">
        <f t="shared" si="5"/>
        <v>0.33749999999999997</v>
      </c>
      <c r="E33" s="8">
        <f t="shared" si="6"/>
        <v>0.34374999999999994</v>
      </c>
      <c r="F33" s="8">
        <f t="shared" si="7"/>
        <v>0.35347222222222219</v>
      </c>
      <c r="G33" s="8">
        <f t="shared" si="8"/>
        <v>0.35624999999999996</v>
      </c>
      <c r="H33" s="8">
        <f t="shared" si="9"/>
        <v>0.36111111111111105</v>
      </c>
      <c r="I33" s="8">
        <f t="shared" si="10"/>
        <v>0.3652777777777777</v>
      </c>
      <c r="J33" s="8">
        <f t="shared" si="11"/>
        <v>0.37499999999999994</v>
      </c>
      <c r="K33" s="8">
        <f t="shared" si="12"/>
        <v>0.38124999999999992</v>
      </c>
      <c r="L33" s="8">
        <f t="shared" si="13"/>
        <v>0.38888888888888878</v>
      </c>
      <c r="M33" s="27">
        <f t="shared" si="1"/>
        <v>27.11</v>
      </c>
      <c r="N33" s="8">
        <f t="shared" si="2"/>
        <v>5.9027777777777679E-2</v>
      </c>
      <c r="O33" s="27">
        <f t="shared" si="3"/>
        <v>19.136470588235326</v>
      </c>
      <c r="P33" s="34"/>
    </row>
    <row r="34" spans="1:16" s="147" customFormat="1" x14ac:dyDescent="0.2">
      <c r="A34" s="146">
        <f t="shared" si="4"/>
        <v>1.7361111111110883E-2</v>
      </c>
      <c r="B34" s="34">
        <v>7</v>
      </c>
      <c r="C34" s="8">
        <v>0.34722222222222199</v>
      </c>
      <c r="D34" s="8">
        <f t="shared" si="5"/>
        <v>0.35486111111111085</v>
      </c>
      <c r="E34" s="8">
        <f t="shared" si="6"/>
        <v>0.36111111111111083</v>
      </c>
      <c r="F34" s="8">
        <f t="shared" si="7"/>
        <v>0.37083333333333307</v>
      </c>
      <c r="G34" s="8">
        <f t="shared" si="8"/>
        <v>0.37361111111111084</v>
      </c>
      <c r="H34" s="8">
        <f t="shared" si="9"/>
        <v>0.37847222222222193</v>
      </c>
      <c r="I34" s="8">
        <f t="shared" si="10"/>
        <v>0.38263888888888858</v>
      </c>
      <c r="J34" s="8">
        <f t="shared" si="11"/>
        <v>0.39236111111111083</v>
      </c>
      <c r="K34" s="8">
        <f t="shared" si="12"/>
        <v>0.39861111111111081</v>
      </c>
      <c r="L34" s="8">
        <f t="shared" si="13"/>
        <v>0.40624999999999967</v>
      </c>
      <c r="M34" s="27">
        <f t="shared" si="1"/>
        <v>27.11</v>
      </c>
      <c r="N34" s="8">
        <f t="shared" si="2"/>
        <v>5.9027777777777679E-2</v>
      </c>
      <c r="O34" s="27">
        <f t="shared" si="3"/>
        <v>19.136470588235326</v>
      </c>
      <c r="P34" s="34"/>
    </row>
    <row r="35" spans="1:16" s="147" customFormat="1" x14ac:dyDescent="0.2">
      <c r="A35" s="146">
        <f t="shared" si="4"/>
        <v>1.7361111111110994E-2</v>
      </c>
      <c r="B35" s="34">
        <v>8</v>
      </c>
      <c r="C35" s="8">
        <v>0.36458333333333298</v>
      </c>
      <c r="D35" s="8">
        <f t="shared" si="5"/>
        <v>0.37222222222222184</v>
      </c>
      <c r="E35" s="8">
        <f t="shared" si="6"/>
        <v>0.37847222222222182</v>
      </c>
      <c r="F35" s="8">
        <f t="shared" si="7"/>
        <v>0.38819444444444406</v>
      </c>
      <c r="G35" s="8">
        <f t="shared" si="8"/>
        <v>0.39097222222222183</v>
      </c>
      <c r="H35" s="8">
        <f t="shared" si="9"/>
        <v>0.39583333333333293</v>
      </c>
      <c r="I35" s="8">
        <f t="shared" si="10"/>
        <v>0.39999999999999958</v>
      </c>
      <c r="J35" s="8">
        <f t="shared" si="11"/>
        <v>0.40972222222222182</v>
      </c>
      <c r="K35" s="8">
        <f t="shared" si="12"/>
        <v>0.4159722222222218</v>
      </c>
      <c r="L35" s="8">
        <f t="shared" si="13"/>
        <v>0.42361111111111066</v>
      </c>
      <c r="M35" s="27">
        <f t="shared" si="1"/>
        <v>27.11</v>
      </c>
      <c r="N35" s="8">
        <f t="shared" si="2"/>
        <v>5.9027777777777679E-2</v>
      </c>
      <c r="O35" s="27">
        <f t="shared" si="3"/>
        <v>19.136470588235326</v>
      </c>
      <c r="P35" s="34"/>
    </row>
    <row r="36" spans="1:16" s="147" customFormat="1" x14ac:dyDescent="0.2">
      <c r="A36" s="146">
        <f t="shared" si="4"/>
        <v>1.7361111111110994E-2</v>
      </c>
      <c r="B36" s="34">
        <v>9</v>
      </c>
      <c r="C36" s="8">
        <v>0.38194444444444398</v>
      </c>
      <c r="D36" s="8">
        <f t="shared" si="5"/>
        <v>0.38958333333333284</v>
      </c>
      <c r="E36" s="8">
        <f t="shared" si="6"/>
        <v>0.39583333333333282</v>
      </c>
      <c r="F36" s="8">
        <f t="shared" si="7"/>
        <v>0.40555555555555506</v>
      </c>
      <c r="G36" s="8">
        <f t="shared" si="8"/>
        <v>0.40833333333333283</v>
      </c>
      <c r="H36" s="8">
        <f t="shared" si="9"/>
        <v>0.41319444444444392</v>
      </c>
      <c r="I36" s="8">
        <f t="shared" si="10"/>
        <v>0.41736111111111057</v>
      </c>
      <c r="J36" s="8">
        <f t="shared" si="11"/>
        <v>0.42708333333333282</v>
      </c>
      <c r="K36" s="8">
        <f t="shared" si="12"/>
        <v>0.43333333333333279</v>
      </c>
      <c r="L36" s="8">
        <f t="shared" si="13"/>
        <v>0.44097222222222165</v>
      </c>
      <c r="M36" s="27">
        <f t="shared" si="1"/>
        <v>27.11</v>
      </c>
      <c r="N36" s="8">
        <f t="shared" si="2"/>
        <v>5.9027777777777679E-2</v>
      </c>
      <c r="O36" s="27">
        <f t="shared" si="3"/>
        <v>19.136470588235326</v>
      </c>
      <c r="P36" s="34"/>
    </row>
    <row r="37" spans="1:16" s="147" customFormat="1" x14ac:dyDescent="0.2">
      <c r="A37" s="146">
        <f t="shared" si="4"/>
        <v>1.7361111111111049E-2</v>
      </c>
      <c r="B37" s="34">
        <v>10</v>
      </c>
      <c r="C37" s="8">
        <v>0.39930555555555503</v>
      </c>
      <c r="D37" s="8">
        <f t="shared" si="5"/>
        <v>0.40694444444444389</v>
      </c>
      <c r="E37" s="8">
        <f t="shared" si="6"/>
        <v>0.41319444444444386</v>
      </c>
      <c r="F37" s="8">
        <f t="shared" si="7"/>
        <v>0.42291666666666611</v>
      </c>
      <c r="G37" s="8">
        <f t="shared" si="8"/>
        <v>0.42569444444444388</v>
      </c>
      <c r="H37" s="8">
        <f t="shared" si="9"/>
        <v>0.43055555555555497</v>
      </c>
      <c r="I37" s="8">
        <f t="shared" si="10"/>
        <v>0.43472222222222162</v>
      </c>
      <c r="J37" s="8">
        <f t="shared" si="11"/>
        <v>0.44444444444444386</v>
      </c>
      <c r="K37" s="8">
        <f t="shared" si="12"/>
        <v>0.45069444444444384</v>
      </c>
      <c r="L37" s="8">
        <f t="shared" si="13"/>
        <v>0.4583333333333327</v>
      </c>
      <c r="M37" s="27">
        <f t="shared" si="1"/>
        <v>27.11</v>
      </c>
      <c r="N37" s="8">
        <f t="shared" si="2"/>
        <v>5.9027777777777679E-2</v>
      </c>
      <c r="O37" s="27">
        <f t="shared" si="3"/>
        <v>19.136470588235326</v>
      </c>
      <c r="P37" s="34"/>
    </row>
    <row r="38" spans="1:16" s="147" customFormat="1" x14ac:dyDescent="0.2">
      <c r="A38" s="146">
        <f t="shared" si="4"/>
        <v>2.430555555555608E-2</v>
      </c>
      <c r="B38" s="34">
        <v>11</v>
      </c>
      <c r="C38" s="8">
        <v>0.4236111111111111</v>
      </c>
      <c r="D38" s="8">
        <f t="shared" si="5"/>
        <v>0.43124999999999997</v>
      </c>
      <c r="E38" s="8">
        <f t="shared" si="6"/>
        <v>0.43749999999999994</v>
      </c>
      <c r="F38" s="8">
        <f t="shared" si="7"/>
        <v>0.44722222222222219</v>
      </c>
      <c r="G38" s="8">
        <f t="shared" si="8"/>
        <v>0.44999999999999996</v>
      </c>
      <c r="H38" s="8">
        <f t="shared" si="9"/>
        <v>0.45486111111111105</v>
      </c>
      <c r="I38" s="8">
        <f t="shared" si="10"/>
        <v>0.4590277777777777</v>
      </c>
      <c r="J38" s="8">
        <f t="shared" si="11"/>
        <v>0.46874999999999994</v>
      </c>
      <c r="K38" s="8">
        <f t="shared" si="12"/>
        <v>0.47499999999999992</v>
      </c>
      <c r="L38" s="8">
        <f t="shared" si="13"/>
        <v>0.48263888888888878</v>
      </c>
      <c r="M38" s="27">
        <f t="shared" si="1"/>
        <v>27.11</v>
      </c>
      <c r="N38" s="8">
        <f t="shared" si="2"/>
        <v>5.9027777777777679E-2</v>
      </c>
      <c r="O38" s="27">
        <f t="shared" si="3"/>
        <v>19.136470588235326</v>
      </c>
      <c r="P38" s="34"/>
    </row>
    <row r="39" spans="1:16" s="147" customFormat="1" x14ac:dyDescent="0.2">
      <c r="A39" s="146">
        <f t="shared" si="4"/>
        <v>2.4305555555555913E-2</v>
      </c>
      <c r="B39" s="34">
        <v>12</v>
      </c>
      <c r="C39" s="8">
        <v>0.44791666666666702</v>
      </c>
      <c r="D39" s="8">
        <f t="shared" si="5"/>
        <v>0.45555555555555588</v>
      </c>
      <c r="E39" s="8">
        <f t="shared" si="6"/>
        <v>0.46180555555555586</v>
      </c>
      <c r="F39" s="8">
        <f t="shared" si="7"/>
        <v>0.4715277777777781</v>
      </c>
      <c r="G39" s="8">
        <f t="shared" si="8"/>
        <v>0.47430555555555587</v>
      </c>
      <c r="H39" s="8">
        <f t="shared" si="9"/>
        <v>0.47916666666666696</v>
      </c>
      <c r="I39" s="8">
        <f t="shared" si="10"/>
        <v>0.48333333333333361</v>
      </c>
      <c r="J39" s="8">
        <f t="shared" si="11"/>
        <v>0.49305555555555586</v>
      </c>
      <c r="K39" s="8">
        <f t="shared" si="12"/>
        <v>0.49930555555555584</v>
      </c>
      <c r="L39" s="8">
        <f t="shared" si="13"/>
        <v>0.50694444444444475</v>
      </c>
      <c r="M39" s="27">
        <f t="shared" si="1"/>
        <v>27.11</v>
      </c>
      <c r="N39" s="8">
        <f t="shared" si="2"/>
        <v>5.9027777777777735E-2</v>
      </c>
      <c r="O39" s="27">
        <f t="shared" si="3"/>
        <v>19.136470588235309</v>
      </c>
      <c r="P39" s="34"/>
    </row>
    <row r="40" spans="1:16" s="147" customFormat="1" x14ac:dyDescent="0.2">
      <c r="A40" s="146">
        <f t="shared" si="4"/>
        <v>2.4305555555555969E-2</v>
      </c>
      <c r="B40" s="34">
        <v>13</v>
      </c>
      <c r="C40" s="8">
        <v>0.47222222222222299</v>
      </c>
      <c r="D40" s="8">
        <f t="shared" si="5"/>
        <v>0.47986111111111185</v>
      </c>
      <c r="E40" s="8">
        <f t="shared" si="6"/>
        <v>0.48611111111111183</v>
      </c>
      <c r="F40" s="8">
        <f t="shared" si="7"/>
        <v>0.49583333333333407</v>
      </c>
      <c r="G40" s="8">
        <f t="shared" si="8"/>
        <v>0.49861111111111184</v>
      </c>
      <c r="H40" s="8">
        <f t="shared" si="9"/>
        <v>0.50347222222222299</v>
      </c>
      <c r="I40" s="8">
        <f t="shared" si="10"/>
        <v>0.50763888888888964</v>
      </c>
      <c r="J40" s="8">
        <f t="shared" si="11"/>
        <v>0.51736111111111183</v>
      </c>
      <c r="K40" s="8">
        <f t="shared" si="12"/>
        <v>0.5236111111111118</v>
      </c>
      <c r="L40" s="8">
        <f t="shared" si="13"/>
        <v>0.53125000000000067</v>
      </c>
      <c r="M40" s="27">
        <f t="shared" si="1"/>
        <v>27.11</v>
      </c>
      <c r="N40" s="8">
        <f t="shared" si="2"/>
        <v>5.9027777777777679E-2</v>
      </c>
      <c r="O40" s="27">
        <f t="shared" si="3"/>
        <v>19.136470588235326</v>
      </c>
      <c r="P40" s="34"/>
    </row>
    <row r="41" spans="1:16" s="147" customFormat="1" x14ac:dyDescent="0.2">
      <c r="A41" s="146">
        <f t="shared" si="4"/>
        <v>2.4305555555556024E-2</v>
      </c>
      <c r="B41" s="34">
        <v>14</v>
      </c>
      <c r="C41" s="8">
        <v>0.49652777777777901</v>
      </c>
      <c r="D41" s="8">
        <f t="shared" si="5"/>
        <v>0.50416666666666787</v>
      </c>
      <c r="E41" s="8">
        <f t="shared" si="6"/>
        <v>0.51041666666666785</v>
      </c>
      <c r="F41" s="8">
        <f t="shared" si="7"/>
        <v>0.52013888888889004</v>
      </c>
      <c r="G41" s="8">
        <f t="shared" si="8"/>
        <v>0.52291666666666781</v>
      </c>
      <c r="H41" s="8">
        <f t="shared" si="9"/>
        <v>0.5277777777777789</v>
      </c>
      <c r="I41" s="8">
        <f t="shared" si="10"/>
        <v>0.53194444444444555</v>
      </c>
      <c r="J41" s="8">
        <f t="shared" si="11"/>
        <v>0.54166666666666774</v>
      </c>
      <c r="K41" s="8">
        <f t="shared" si="12"/>
        <v>0.54791666666666772</v>
      </c>
      <c r="L41" s="8">
        <f t="shared" si="13"/>
        <v>0.55555555555555658</v>
      </c>
      <c r="M41" s="27">
        <f t="shared" si="1"/>
        <v>27.11</v>
      </c>
      <c r="N41" s="8">
        <f t="shared" si="2"/>
        <v>5.9027777777777568E-2</v>
      </c>
      <c r="O41" s="27">
        <f t="shared" si="3"/>
        <v>19.136470588235362</v>
      </c>
      <c r="P41" s="34"/>
    </row>
    <row r="42" spans="1:16" s="147" customFormat="1" x14ac:dyDescent="0.2">
      <c r="A42" s="146">
        <f t="shared" si="4"/>
        <v>2.4305555555556024E-2</v>
      </c>
      <c r="B42" s="34">
        <v>15</v>
      </c>
      <c r="C42" s="8">
        <v>0.52083333333333504</v>
      </c>
      <c r="D42" s="8">
        <f t="shared" si="5"/>
        <v>0.5284722222222239</v>
      </c>
      <c r="E42" s="8">
        <f t="shared" si="6"/>
        <v>0.53472222222222388</v>
      </c>
      <c r="F42" s="8">
        <f t="shared" si="7"/>
        <v>0.54444444444444606</v>
      </c>
      <c r="G42" s="8">
        <f t="shared" si="8"/>
        <v>0.54722222222222383</v>
      </c>
      <c r="H42" s="8">
        <f t="shared" si="9"/>
        <v>0.55208333333333492</v>
      </c>
      <c r="I42" s="8">
        <f t="shared" si="10"/>
        <v>0.55625000000000158</v>
      </c>
      <c r="J42" s="8">
        <f t="shared" si="11"/>
        <v>0.56597222222222376</v>
      </c>
      <c r="K42" s="8">
        <f t="shared" si="12"/>
        <v>0.57222222222222374</v>
      </c>
      <c r="L42" s="8">
        <f t="shared" si="13"/>
        <v>0.5798611111111126</v>
      </c>
      <c r="M42" s="27">
        <f t="shared" si="1"/>
        <v>27.11</v>
      </c>
      <c r="N42" s="8">
        <f t="shared" si="2"/>
        <v>5.9027777777777568E-2</v>
      </c>
      <c r="O42" s="27">
        <f t="shared" si="3"/>
        <v>19.136470588235362</v>
      </c>
      <c r="P42" s="34"/>
    </row>
    <row r="43" spans="1:16" s="147" customFormat="1" x14ac:dyDescent="0.2">
      <c r="A43" s="146">
        <f t="shared" si="4"/>
        <v>2.4305555555555913E-2</v>
      </c>
      <c r="B43" s="34">
        <v>16</v>
      </c>
      <c r="C43" s="8">
        <v>0.54513888888889095</v>
      </c>
      <c r="D43" s="8">
        <f t="shared" si="5"/>
        <v>0.55277777777777981</v>
      </c>
      <c r="E43" s="8">
        <f t="shared" si="6"/>
        <v>0.55902777777777979</v>
      </c>
      <c r="F43" s="8">
        <f t="shared" si="7"/>
        <v>0.56875000000000198</v>
      </c>
      <c r="G43" s="8">
        <f t="shared" si="8"/>
        <v>0.57152777777777974</v>
      </c>
      <c r="H43" s="8">
        <f t="shared" si="9"/>
        <v>0.57638888888889084</v>
      </c>
      <c r="I43" s="8">
        <f t="shared" si="10"/>
        <v>0.58055555555555749</v>
      </c>
      <c r="J43" s="8">
        <f t="shared" si="11"/>
        <v>0.59027777777777968</v>
      </c>
      <c r="K43" s="8">
        <f t="shared" si="12"/>
        <v>0.59652777777777966</v>
      </c>
      <c r="L43" s="8">
        <f t="shared" si="13"/>
        <v>0.60416666666666852</v>
      </c>
      <c r="M43" s="27">
        <f t="shared" si="1"/>
        <v>27.11</v>
      </c>
      <c r="N43" s="8">
        <f t="shared" si="2"/>
        <v>5.9027777777777568E-2</v>
      </c>
      <c r="O43" s="27">
        <f t="shared" si="3"/>
        <v>19.136470588235362</v>
      </c>
      <c r="P43" s="34"/>
    </row>
    <row r="44" spans="1:16" s="147" customFormat="1" x14ac:dyDescent="0.2">
      <c r="A44" s="146">
        <f t="shared" si="4"/>
        <v>2.4305555555557024E-2</v>
      </c>
      <c r="B44" s="34">
        <v>17</v>
      </c>
      <c r="C44" s="8">
        <v>0.56944444444444797</v>
      </c>
      <c r="D44" s="8">
        <f t="shared" si="5"/>
        <v>0.57708333333333683</v>
      </c>
      <c r="E44" s="8">
        <f t="shared" si="6"/>
        <v>0.58333333333333681</v>
      </c>
      <c r="F44" s="8">
        <f t="shared" si="7"/>
        <v>0.593055555555559</v>
      </c>
      <c r="G44" s="8">
        <f t="shared" si="8"/>
        <v>0.59583333333333677</v>
      </c>
      <c r="H44" s="8">
        <f t="shared" si="9"/>
        <v>0.60069444444444786</v>
      </c>
      <c r="I44" s="8">
        <f t="shared" si="10"/>
        <v>0.60486111111111451</v>
      </c>
      <c r="J44" s="8">
        <f t="shared" si="11"/>
        <v>0.6145833333333367</v>
      </c>
      <c r="K44" s="8">
        <f t="shared" si="12"/>
        <v>0.62083333333333668</v>
      </c>
      <c r="L44" s="8">
        <f t="shared" si="13"/>
        <v>0.62847222222222554</v>
      </c>
      <c r="M44" s="27">
        <f t="shared" si="1"/>
        <v>27.11</v>
      </c>
      <c r="N44" s="8">
        <f t="shared" si="2"/>
        <v>5.9027777777777568E-2</v>
      </c>
      <c r="O44" s="27">
        <f t="shared" si="3"/>
        <v>19.136470588235362</v>
      </c>
      <c r="P44" s="34"/>
    </row>
    <row r="45" spans="1:16" s="147" customFormat="1" x14ac:dyDescent="0.2">
      <c r="A45" s="146">
        <f t="shared" si="4"/>
        <v>2.4305555555556024E-2</v>
      </c>
      <c r="B45" s="34">
        <v>18</v>
      </c>
      <c r="C45" s="8">
        <v>0.593750000000004</v>
      </c>
      <c r="D45" s="8">
        <f t="shared" si="5"/>
        <v>0.60138888888889286</v>
      </c>
      <c r="E45" s="8">
        <f t="shared" si="6"/>
        <v>0.60763888888889284</v>
      </c>
      <c r="F45" s="8">
        <f t="shared" si="7"/>
        <v>0.61736111111111502</v>
      </c>
      <c r="G45" s="8">
        <f t="shared" si="8"/>
        <v>0.62013888888889279</v>
      </c>
      <c r="H45" s="8">
        <f t="shared" si="9"/>
        <v>0.62500000000000389</v>
      </c>
      <c r="I45" s="8">
        <f t="shared" si="10"/>
        <v>0.62916666666667054</v>
      </c>
      <c r="J45" s="8">
        <f t="shared" si="11"/>
        <v>0.63888888888889273</v>
      </c>
      <c r="K45" s="8">
        <f t="shared" si="12"/>
        <v>0.6451388888888927</v>
      </c>
      <c r="L45" s="8">
        <f t="shared" si="13"/>
        <v>0.65277777777778156</v>
      </c>
      <c r="M45" s="27">
        <f t="shared" si="1"/>
        <v>27.11</v>
      </c>
      <c r="N45" s="8">
        <f t="shared" si="2"/>
        <v>5.9027777777777568E-2</v>
      </c>
      <c r="O45" s="27">
        <f t="shared" si="3"/>
        <v>19.136470588235362</v>
      </c>
      <c r="P45" s="34"/>
    </row>
    <row r="46" spans="1:16" s="147" customFormat="1" x14ac:dyDescent="0.2">
      <c r="A46" s="146">
        <f t="shared" si="4"/>
        <v>2.4305555555556024E-2</v>
      </c>
      <c r="B46" s="34">
        <v>19</v>
      </c>
      <c r="C46" s="8">
        <v>0.61805555555556002</v>
      </c>
      <c r="D46" s="8">
        <f t="shared" si="5"/>
        <v>0.62569444444444888</v>
      </c>
      <c r="E46" s="8">
        <f t="shared" si="6"/>
        <v>0.63194444444444886</v>
      </c>
      <c r="F46" s="8">
        <f t="shared" si="7"/>
        <v>0.64166666666667105</v>
      </c>
      <c r="G46" s="8">
        <f t="shared" si="8"/>
        <v>0.64444444444444882</v>
      </c>
      <c r="H46" s="8">
        <f t="shared" si="9"/>
        <v>0.64930555555555991</v>
      </c>
      <c r="I46" s="8">
        <f t="shared" si="10"/>
        <v>0.65347222222222656</v>
      </c>
      <c r="J46" s="8">
        <f t="shared" si="11"/>
        <v>0.66319444444444875</v>
      </c>
      <c r="K46" s="8">
        <f t="shared" si="12"/>
        <v>0.66944444444444873</v>
      </c>
      <c r="L46" s="8">
        <f t="shared" si="13"/>
        <v>0.67708333333333759</v>
      </c>
      <c r="M46" s="27">
        <f t="shared" si="1"/>
        <v>27.11</v>
      </c>
      <c r="N46" s="8">
        <f t="shared" si="2"/>
        <v>5.9027777777777568E-2</v>
      </c>
      <c r="O46" s="27">
        <f t="shared" si="3"/>
        <v>19.136470588235362</v>
      </c>
      <c r="P46" s="34"/>
    </row>
    <row r="47" spans="1:16" s="147" customFormat="1" x14ac:dyDescent="0.2">
      <c r="A47" s="146">
        <f t="shared" si="4"/>
        <v>2.4305555555556024E-2</v>
      </c>
      <c r="B47" s="34">
        <v>20</v>
      </c>
      <c r="C47" s="8">
        <v>0.64236111111111605</v>
      </c>
      <c r="D47" s="8">
        <f t="shared" si="5"/>
        <v>0.65000000000000491</v>
      </c>
      <c r="E47" s="8">
        <f t="shared" si="6"/>
        <v>0.65625000000000488</v>
      </c>
      <c r="F47" s="8">
        <f t="shared" si="7"/>
        <v>0.66597222222222707</v>
      </c>
      <c r="G47" s="8">
        <f t="shared" si="8"/>
        <v>0.66875000000000484</v>
      </c>
      <c r="H47" s="8">
        <f t="shared" si="9"/>
        <v>0.67361111111111593</v>
      </c>
      <c r="I47" s="8">
        <f t="shared" si="10"/>
        <v>0.67777777777778259</v>
      </c>
      <c r="J47" s="8">
        <f t="shared" si="11"/>
        <v>0.68750000000000477</v>
      </c>
      <c r="K47" s="8">
        <f t="shared" si="12"/>
        <v>0.69375000000000475</v>
      </c>
      <c r="L47" s="8">
        <f t="shared" si="13"/>
        <v>0.70138888888889361</v>
      </c>
      <c r="M47" s="27">
        <f t="shared" si="1"/>
        <v>27.11</v>
      </c>
      <c r="N47" s="8">
        <f t="shared" si="2"/>
        <v>5.9027777777777568E-2</v>
      </c>
      <c r="O47" s="27">
        <f t="shared" si="3"/>
        <v>19.136470588235362</v>
      </c>
      <c r="P47" s="34"/>
    </row>
    <row r="48" spans="1:16" s="147" customFormat="1" x14ac:dyDescent="0.2">
      <c r="A48" s="146">
        <f t="shared" si="4"/>
        <v>2.4305555555555913E-2</v>
      </c>
      <c r="B48" s="34">
        <v>21</v>
      </c>
      <c r="C48" s="8">
        <v>0.66666666666667196</v>
      </c>
      <c r="D48" s="8">
        <f t="shared" si="5"/>
        <v>0.67430555555556082</v>
      </c>
      <c r="E48" s="8">
        <f t="shared" si="6"/>
        <v>0.6805555555555608</v>
      </c>
      <c r="F48" s="8">
        <f t="shared" si="7"/>
        <v>0.69027777777778299</v>
      </c>
      <c r="G48" s="8">
        <f t="shared" si="8"/>
        <v>0.69305555555556075</v>
      </c>
      <c r="H48" s="8">
        <f t="shared" si="9"/>
        <v>0.69791666666667185</v>
      </c>
      <c r="I48" s="8">
        <f t="shared" si="10"/>
        <v>0.7020833333333385</v>
      </c>
      <c r="J48" s="8">
        <f t="shared" si="11"/>
        <v>0.71180555555556069</v>
      </c>
      <c r="K48" s="8">
        <f t="shared" si="12"/>
        <v>0.71805555555556067</v>
      </c>
      <c r="L48" s="8">
        <f t="shared" si="13"/>
        <v>0.72569444444444953</v>
      </c>
      <c r="M48" s="27">
        <f t="shared" si="1"/>
        <v>27.11</v>
      </c>
      <c r="N48" s="8">
        <f t="shared" si="2"/>
        <v>5.9027777777777568E-2</v>
      </c>
      <c r="O48" s="27">
        <f t="shared" si="3"/>
        <v>19.136470588235362</v>
      </c>
      <c r="P48" s="34"/>
    </row>
    <row r="49" spans="1:16" s="147" customFormat="1" x14ac:dyDescent="0.2">
      <c r="A49" s="146">
        <f t="shared" si="4"/>
        <v>2.4305555555556024E-2</v>
      </c>
      <c r="B49" s="34">
        <v>22</v>
      </c>
      <c r="C49" s="8">
        <v>0.69097222222222798</v>
      </c>
      <c r="D49" s="8">
        <f t="shared" si="5"/>
        <v>0.69861111111111684</v>
      </c>
      <c r="E49" s="8">
        <f t="shared" si="6"/>
        <v>0.70486111111111682</v>
      </c>
      <c r="F49" s="8">
        <f t="shared" si="7"/>
        <v>0.71458333333333901</v>
      </c>
      <c r="G49" s="8">
        <f t="shared" si="8"/>
        <v>0.71736111111111678</v>
      </c>
      <c r="H49" s="8">
        <f t="shared" si="9"/>
        <v>0.72222222222222787</v>
      </c>
      <c r="I49" s="8">
        <f t="shared" si="10"/>
        <v>0.72638888888889452</v>
      </c>
      <c r="J49" s="8">
        <f t="shared" si="11"/>
        <v>0.73611111111111671</v>
      </c>
      <c r="K49" s="8">
        <f t="shared" si="12"/>
        <v>0.74236111111111669</v>
      </c>
      <c r="L49" s="8">
        <f t="shared" si="13"/>
        <v>0.75000000000000555</v>
      </c>
      <c r="M49" s="27">
        <f t="shared" si="1"/>
        <v>27.11</v>
      </c>
      <c r="N49" s="8">
        <f t="shared" si="2"/>
        <v>5.9027777777777568E-2</v>
      </c>
      <c r="O49" s="27">
        <f t="shared" si="3"/>
        <v>19.136470588235362</v>
      </c>
      <c r="P49" s="34"/>
    </row>
    <row r="50" spans="1:16" s="147" customFormat="1" x14ac:dyDescent="0.2">
      <c r="A50" s="146">
        <f t="shared" si="4"/>
        <v>2.4305555555556024E-2</v>
      </c>
      <c r="B50" s="34">
        <v>23</v>
      </c>
      <c r="C50" s="8">
        <v>0.71527777777778401</v>
      </c>
      <c r="D50" s="8">
        <f t="shared" si="5"/>
        <v>0.72291666666667287</v>
      </c>
      <c r="E50" s="8">
        <f t="shared" si="6"/>
        <v>0.72916666666667285</v>
      </c>
      <c r="F50" s="8">
        <f t="shared" si="7"/>
        <v>0.73888888888889503</v>
      </c>
      <c r="G50" s="8">
        <f t="shared" si="8"/>
        <v>0.7416666666666728</v>
      </c>
      <c r="H50" s="8">
        <f t="shared" si="9"/>
        <v>0.7465277777777839</v>
      </c>
      <c r="I50" s="8">
        <f t="shared" si="10"/>
        <v>0.75069444444445055</v>
      </c>
      <c r="J50" s="8">
        <f t="shared" si="11"/>
        <v>0.76041666666667274</v>
      </c>
      <c r="K50" s="8">
        <f t="shared" si="12"/>
        <v>0.76666666666667271</v>
      </c>
      <c r="L50" s="8">
        <f t="shared" si="13"/>
        <v>0.77430555555556158</v>
      </c>
      <c r="M50" s="27">
        <f t="shared" si="1"/>
        <v>27.11</v>
      </c>
      <c r="N50" s="8">
        <f t="shared" si="2"/>
        <v>5.9027777777777568E-2</v>
      </c>
      <c r="O50" s="27">
        <f t="shared" si="3"/>
        <v>19.136470588235362</v>
      </c>
      <c r="P50" s="34"/>
    </row>
    <row r="51" spans="1:16" s="147" customFormat="1" x14ac:dyDescent="0.2">
      <c r="A51" s="146">
        <f t="shared" si="4"/>
        <v>2.4305555555556024E-2</v>
      </c>
      <c r="B51" s="34">
        <v>24</v>
      </c>
      <c r="C51" s="8">
        <v>0.73958333333334003</v>
      </c>
      <c r="D51" s="8">
        <f t="shared" si="5"/>
        <v>0.74722222222222889</v>
      </c>
      <c r="E51" s="8">
        <f t="shared" si="6"/>
        <v>0.75347222222222887</v>
      </c>
      <c r="F51" s="8">
        <f t="shared" si="7"/>
        <v>0.76319444444445106</v>
      </c>
      <c r="G51" s="8">
        <f t="shared" si="8"/>
        <v>0.76597222222222883</v>
      </c>
      <c r="H51" s="8">
        <f t="shared" si="9"/>
        <v>0.77083333333333992</v>
      </c>
      <c r="I51" s="8">
        <f t="shared" si="10"/>
        <v>0.77500000000000657</v>
      </c>
      <c r="J51" s="8">
        <f t="shared" si="11"/>
        <v>0.78472222222222876</v>
      </c>
      <c r="K51" s="8">
        <f t="shared" si="12"/>
        <v>0.79097222222222874</v>
      </c>
      <c r="L51" s="8">
        <f t="shared" si="13"/>
        <v>0.7986111111111176</v>
      </c>
      <c r="M51" s="27">
        <f t="shared" si="1"/>
        <v>27.11</v>
      </c>
      <c r="N51" s="8">
        <f t="shared" si="2"/>
        <v>5.9027777777777568E-2</v>
      </c>
      <c r="O51" s="27">
        <f t="shared" si="3"/>
        <v>19.136470588235362</v>
      </c>
      <c r="P51" s="34"/>
    </row>
    <row r="52" spans="1:16" s="147" customFormat="1" x14ac:dyDescent="0.2">
      <c r="A52" s="146">
        <f t="shared" si="4"/>
        <v>2.4305555555555913E-2</v>
      </c>
      <c r="B52" s="34">
        <v>25</v>
      </c>
      <c r="C52" s="8">
        <v>0.76388888888889594</v>
      </c>
      <c r="D52" s="8">
        <f t="shared" si="5"/>
        <v>0.77152777777778481</v>
      </c>
      <c r="E52" s="8">
        <f t="shared" si="6"/>
        <v>0.77777777777778478</v>
      </c>
      <c r="F52" s="8">
        <f t="shared" si="7"/>
        <v>0.78750000000000697</v>
      </c>
      <c r="G52" s="8">
        <f t="shared" si="8"/>
        <v>0.79027777777778474</v>
      </c>
      <c r="H52" s="8">
        <f t="shared" si="9"/>
        <v>0.79513888888889583</v>
      </c>
      <c r="I52" s="8">
        <f t="shared" si="10"/>
        <v>0.79930555555556249</v>
      </c>
      <c r="J52" s="8">
        <f t="shared" si="11"/>
        <v>0.80902777777778467</v>
      </c>
      <c r="K52" s="8">
        <f t="shared" si="12"/>
        <v>0.81527777777778465</v>
      </c>
      <c r="L52" s="8">
        <f t="shared" si="13"/>
        <v>0.82291666666667351</v>
      </c>
      <c r="M52" s="27">
        <f t="shared" si="1"/>
        <v>27.11</v>
      </c>
      <c r="N52" s="8">
        <f t="shared" si="2"/>
        <v>5.9027777777777568E-2</v>
      </c>
      <c r="O52" s="27">
        <f t="shared" si="3"/>
        <v>19.136470588235362</v>
      </c>
      <c r="P52" s="34"/>
    </row>
    <row r="53" spans="1:16" s="147" customFormat="1" x14ac:dyDescent="0.2">
      <c r="A53" s="146">
        <f t="shared" si="4"/>
        <v>2.4305555555556024E-2</v>
      </c>
      <c r="B53" s="34">
        <v>26</v>
      </c>
      <c r="C53" s="8">
        <v>0.78819444444445197</v>
      </c>
      <c r="D53" s="8">
        <f t="shared" si="5"/>
        <v>0.79583333333334083</v>
      </c>
      <c r="E53" s="8">
        <f t="shared" si="6"/>
        <v>0.80208333333334081</v>
      </c>
      <c r="F53" s="8">
        <f t="shared" si="7"/>
        <v>0.811805555555563</v>
      </c>
      <c r="G53" s="8">
        <f t="shared" si="8"/>
        <v>0.81458333333334076</v>
      </c>
      <c r="H53" s="8">
        <f t="shared" si="9"/>
        <v>0.81944444444445186</v>
      </c>
      <c r="I53" s="8">
        <f t="shared" si="10"/>
        <v>0.82361111111111851</v>
      </c>
      <c r="J53" s="8">
        <f t="shared" si="11"/>
        <v>0.8333333333333407</v>
      </c>
      <c r="K53" s="8">
        <f t="shared" si="12"/>
        <v>0.83958333333334068</v>
      </c>
      <c r="L53" s="8">
        <f t="shared" si="13"/>
        <v>0.84722222222222954</v>
      </c>
      <c r="M53" s="27">
        <f t="shared" si="1"/>
        <v>27.11</v>
      </c>
      <c r="N53" s="8">
        <f t="shared" si="2"/>
        <v>5.9027777777777568E-2</v>
      </c>
      <c r="O53" s="27">
        <f t="shared" si="3"/>
        <v>19.136470588235362</v>
      </c>
      <c r="P53" s="34"/>
    </row>
    <row r="54" spans="1:16" s="147" customFormat="1" x14ac:dyDescent="0.2">
      <c r="A54" s="146">
        <f t="shared" si="4"/>
        <v>2.4305555555556024E-2</v>
      </c>
      <c r="B54" s="34">
        <v>27</v>
      </c>
      <c r="C54" s="8">
        <v>0.81250000000000799</v>
      </c>
      <c r="D54" s="8">
        <f t="shared" si="5"/>
        <v>0.82013888888889686</v>
      </c>
      <c r="E54" s="8">
        <f t="shared" si="6"/>
        <v>0.82638888888889683</v>
      </c>
      <c r="F54" s="8">
        <f t="shared" si="7"/>
        <v>0.83611111111111902</v>
      </c>
      <c r="G54" s="8">
        <f t="shared" si="8"/>
        <v>0.83888888888889679</v>
      </c>
      <c r="H54" s="8">
        <f t="shared" si="9"/>
        <v>0.84375000000000788</v>
      </c>
      <c r="I54" s="8">
        <f t="shared" si="10"/>
        <v>0.84791666666667453</v>
      </c>
      <c r="J54" s="8">
        <f t="shared" si="11"/>
        <v>0.85763888888889672</v>
      </c>
      <c r="K54" s="8">
        <f t="shared" si="12"/>
        <v>0.8638888888888967</v>
      </c>
      <c r="L54" s="8">
        <f t="shared" si="13"/>
        <v>0.87152777777778556</v>
      </c>
      <c r="M54" s="27">
        <f t="shared" si="1"/>
        <v>27.11</v>
      </c>
      <c r="N54" s="8">
        <f t="shared" si="2"/>
        <v>5.9027777777777568E-2</v>
      </c>
      <c r="O54" s="27">
        <f t="shared" si="3"/>
        <v>19.136470588235362</v>
      </c>
      <c r="P54" s="34"/>
    </row>
    <row r="55" spans="1:16" s="147" customFormat="1" x14ac:dyDescent="0.2">
      <c r="A55" s="146">
        <f t="shared" si="4"/>
        <v>2.4305555555556024E-2</v>
      </c>
      <c r="B55" s="34">
        <v>28</v>
      </c>
      <c r="C55" s="8">
        <v>0.83680555555556402</v>
      </c>
      <c r="D55" s="8">
        <f t="shared" si="5"/>
        <v>0.84444444444445288</v>
      </c>
      <c r="E55" s="8">
        <f t="shared" si="6"/>
        <v>0.85069444444445286</v>
      </c>
      <c r="F55" s="8">
        <f t="shared" si="7"/>
        <v>0.86041666666667505</v>
      </c>
      <c r="G55" s="8">
        <f t="shared" si="8"/>
        <v>0.86319444444445281</v>
      </c>
      <c r="H55" s="8">
        <f t="shared" si="9"/>
        <v>0.86805555555556391</v>
      </c>
      <c r="I55" s="8">
        <f t="shared" si="10"/>
        <v>0.87222222222223056</v>
      </c>
      <c r="J55" s="8">
        <f t="shared" si="11"/>
        <v>0.88194444444445275</v>
      </c>
      <c r="K55" s="8">
        <f t="shared" si="12"/>
        <v>0.88819444444445272</v>
      </c>
      <c r="L55" s="8">
        <f t="shared" si="13"/>
        <v>0.89583333333334159</v>
      </c>
      <c r="M55" s="273">
        <f t="shared" si="1"/>
        <v>27.11</v>
      </c>
      <c r="N55" s="8">
        <f t="shared" si="2"/>
        <v>5.9027777777777568E-2</v>
      </c>
      <c r="O55" s="27">
        <f t="shared" si="3"/>
        <v>19.136470588235362</v>
      </c>
      <c r="P55" s="34"/>
    </row>
    <row r="56" spans="1:16" s="147" customFormat="1" x14ac:dyDescent="0.2">
      <c r="A56" s="146">
        <f t="shared" si="4"/>
        <v>3.8194444444435982E-2</v>
      </c>
      <c r="B56" s="34">
        <v>29</v>
      </c>
      <c r="C56" s="412">
        <v>0.875</v>
      </c>
      <c r="D56" s="8">
        <f t="shared" si="5"/>
        <v>0.88263888888888886</v>
      </c>
      <c r="E56" s="8">
        <f t="shared" si="6"/>
        <v>0.88888888888888884</v>
      </c>
      <c r="F56" s="8">
        <f t="shared" si="7"/>
        <v>0.89861111111111103</v>
      </c>
      <c r="G56" s="8">
        <f t="shared" si="8"/>
        <v>0.9013888888888888</v>
      </c>
      <c r="H56" s="8">
        <f t="shared" si="9"/>
        <v>0.90624999999999989</v>
      </c>
      <c r="I56" s="8">
        <f t="shared" si="10"/>
        <v>0.91041666666666654</v>
      </c>
      <c r="J56" s="8">
        <f t="shared" si="11"/>
        <v>0.92013888888888873</v>
      </c>
      <c r="K56" s="8">
        <f t="shared" si="12"/>
        <v>0.92638888888888871</v>
      </c>
      <c r="L56" s="8">
        <f t="shared" si="13"/>
        <v>0.93402777777777757</v>
      </c>
      <c r="M56" s="273">
        <f t="shared" si="1"/>
        <v>27.11</v>
      </c>
      <c r="N56" s="8">
        <f t="shared" si="2"/>
        <v>5.9027777777777568E-2</v>
      </c>
      <c r="O56" s="27">
        <f t="shared" si="3"/>
        <v>19.136470588235362</v>
      </c>
      <c r="P56" s="34"/>
    </row>
    <row r="57" spans="1:16" s="147" customFormat="1" x14ac:dyDescent="0.2">
      <c r="A57" s="146">
        <f t="shared" si="4"/>
        <v>3.472222222222221E-2</v>
      </c>
      <c r="B57" s="34">
        <v>30</v>
      </c>
      <c r="C57" s="241">
        <v>0.90972222222222221</v>
      </c>
      <c r="D57" s="8">
        <f t="shared" si="5"/>
        <v>0.91736111111111107</v>
      </c>
      <c r="E57" s="8">
        <f t="shared" si="6"/>
        <v>0.92361111111111105</v>
      </c>
      <c r="F57" s="8">
        <f t="shared" si="7"/>
        <v>0.93333333333333324</v>
      </c>
      <c r="G57" s="8">
        <f t="shared" si="8"/>
        <v>0.93611111111111101</v>
      </c>
      <c r="H57" s="8">
        <f t="shared" si="9"/>
        <v>0.9409722222222221</v>
      </c>
      <c r="I57" s="8">
        <f t="shared" si="10"/>
        <v>0.94513888888888875</v>
      </c>
      <c r="J57" s="8">
        <f t="shared" si="11"/>
        <v>0.95486111111111094</v>
      </c>
      <c r="K57" s="8">
        <f t="shared" si="12"/>
        <v>0.96111111111111092</v>
      </c>
      <c r="L57" s="8">
        <f t="shared" si="13"/>
        <v>0.96874999999999978</v>
      </c>
      <c r="M57" s="273">
        <f t="shared" si="1"/>
        <v>27.11</v>
      </c>
      <c r="N57" s="8">
        <f t="shared" si="2"/>
        <v>5.9027777777777568E-2</v>
      </c>
      <c r="O57" s="27">
        <f t="shared" si="3"/>
        <v>19.136470588235362</v>
      </c>
      <c r="P57" s="34"/>
    </row>
    <row r="58" spans="1:16" s="147" customFormat="1" x14ac:dyDescent="0.2">
      <c r="A58" s="146">
        <f t="shared" si="4"/>
        <v>3.819444444444442E-2</v>
      </c>
      <c r="B58" s="34">
        <v>31</v>
      </c>
      <c r="C58" s="412">
        <v>0.94791666666666663</v>
      </c>
      <c r="D58" s="8">
        <f t="shared" si="5"/>
        <v>0.95555555555555549</v>
      </c>
      <c r="E58" s="8">
        <f t="shared" si="6"/>
        <v>0.96180555555555547</v>
      </c>
      <c r="F58" s="8">
        <f t="shared" si="7"/>
        <v>0.97152777777777766</v>
      </c>
      <c r="G58" s="8">
        <f t="shared" si="8"/>
        <v>0.97430555555555542</v>
      </c>
      <c r="H58" s="8">
        <f t="shared" si="9"/>
        <v>0.97916666666666652</v>
      </c>
      <c r="I58" s="8">
        <f t="shared" si="10"/>
        <v>0.98333333333333317</v>
      </c>
      <c r="J58" s="8">
        <f t="shared" si="11"/>
        <v>0.99305555555555536</v>
      </c>
      <c r="K58" s="8">
        <f t="shared" si="12"/>
        <v>0.99930555555555534</v>
      </c>
      <c r="L58" s="8">
        <f t="shared" si="13"/>
        <v>1.0069444444444442</v>
      </c>
      <c r="M58" s="273">
        <f t="shared" si="1"/>
        <v>27.11</v>
      </c>
      <c r="N58" s="8">
        <f t="shared" si="2"/>
        <v>5.9027777777777568E-2</v>
      </c>
      <c r="O58" s="27">
        <f t="shared" si="3"/>
        <v>19.136470588235362</v>
      </c>
      <c r="P58" s="34"/>
    </row>
    <row r="59" spans="1:16" s="147" customFormat="1" x14ac:dyDescent="0.2">
      <c r="A59" s="146">
        <f t="shared" si="4"/>
        <v>3.8194444444444531E-2</v>
      </c>
      <c r="B59" s="34">
        <v>32</v>
      </c>
      <c r="C59" s="241">
        <v>0.98611111111111116</v>
      </c>
      <c r="D59" s="8">
        <f t="shared" si="5"/>
        <v>0.99375000000000002</v>
      </c>
      <c r="E59" s="8">
        <f t="shared" si="6"/>
        <v>1</v>
      </c>
      <c r="F59" s="8">
        <f t="shared" si="7"/>
        <v>1.0097222222222222</v>
      </c>
      <c r="G59" s="8">
        <f t="shared" si="8"/>
        <v>1.0125</v>
      </c>
      <c r="H59" s="8">
        <f t="shared" si="9"/>
        <v>1.0173611111111112</v>
      </c>
      <c r="I59" s="8">
        <f t="shared" si="10"/>
        <v>1.0215277777777778</v>
      </c>
      <c r="J59" s="8">
        <f t="shared" si="11"/>
        <v>1.03125</v>
      </c>
      <c r="K59" s="8">
        <f t="shared" si="12"/>
        <v>1.0375000000000001</v>
      </c>
      <c r="L59" s="8">
        <f t="shared" si="13"/>
        <v>1.0451388888888891</v>
      </c>
      <c r="M59" s="273">
        <f t="shared" si="1"/>
        <v>27.11</v>
      </c>
      <c r="N59" s="8">
        <f t="shared" si="2"/>
        <v>5.9027777777777901E-2</v>
      </c>
      <c r="O59" s="27">
        <f t="shared" si="3"/>
        <v>19.136470588235255</v>
      </c>
      <c r="P59" s="34"/>
    </row>
    <row r="60" spans="1:16" s="147" customFormat="1" x14ac:dyDescent="0.2">
      <c r="A60" s="146"/>
      <c r="B60" s="38"/>
      <c r="C60" s="74"/>
      <c r="D60" s="74"/>
      <c r="E60" s="74"/>
      <c r="F60" s="74"/>
      <c r="G60" s="74"/>
      <c r="H60" s="74"/>
      <c r="I60" s="74"/>
      <c r="J60" s="88"/>
      <c r="K60" s="74"/>
      <c r="L60" s="74"/>
      <c r="M60" s="88"/>
      <c r="N60" s="74"/>
      <c r="O60" s="37"/>
      <c r="P60" s="36"/>
    </row>
    <row r="61" spans="1:16" s="147" customFormat="1" x14ac:dyDescent="0.2">
      <c r="A61" s="146"/>
      <c r="B61" s="38"/>
      <c r="C61" s="74"/>
      <c r="D61" s="74"/>
      <c r="E61" s="74"/>
      <c r="F61" s="74"/>
      <c r="G61" s="74"/>
      <c r="H61" s="74"/>
      <c r="I61" s="74"/>
      <c r="J61" s="88"/>
      <c r="K61" s="74"/>
      <c r="L61" s="74"/>
      <c r="M61" s="88"/>
      <c r="N61" s="74"/>
      <c r="O61" s="37"/>
      <c r="P61" s="36"/>
    </row>
    <row r="62" spans="1:16" x14ac:dyDescent="0.2">
      <c r="B62" s="38"/>
      <c r="C62" s="74"/>
      <c r="D62" s="74"/>
      <c r="E62" s="74"/>
      <c r="F62" s="74"/>
      <c r="G62" s="74"/>
      <c r="H62" s="74"/>
      <c r="I62" s="74"/>
      <c r="J62" s="88"/>
      <c r="K62" s="74"/>
      <c r="L62" s="74"/>
      <c r="M62" s="88"/>
      <c r="N62" s="74"/>
      <c r="O62" s="37"/>
      <c r="P62" s="36"/>
    </row>
    <row r="63" spans="1:16" x14ac:dyDescent="0.2">
      <c r="B63" s="38"/>
      <c r="C63" s="37" t="s">
        <v>3</v>
      </c>
      <c r="D63" s="37"/>
      <c r="E63" s="37">
        <v>28</v>
      </c>
      <c r="F63" s="37"/>
      <c r="G63" s="37"/>
      <c r="H63" s="37"/>
      <c r="I63" s="37"/>
      <c r="J63" s="37"/>
      <c r="K63" s="37"/>
      <c r="L63" s="37"/>
      <c r="M63" s="37"/>
      <c r="N63" s="37"/>
      <c r="O63" s="37"/>
      <c r="P63" s="36"/>
    </row>
    <row r="64" spans="1:16" x14ac:dyDescent="0.2">
      <c r="B64" s="38"/>
      <c r="C64" s="37" t="s">
        <v>2</v>
      </c>
      <c r="D64" s="37"/>
      <c r="E64" s="37">
        <v>4</v>
      </c>
      <c r="F64" s="37"/>
      <c r="G64" s="37"/>
      <c r="H64" s="37"/>
      <c r="I64" s="37"/>
      <c r="J64" s="37"/>
      <c r="K64" s="37"/>
      <c r="L64" s="37"/>
      <c r="M64" s="37"/>
      <c r="N64" s="37"/>
      <c r="O64" s="37"/>
      <c r="P64" s="36"/>
    </row>
    <row r="65" spans="2:16" x14ac:dyDescent="0.2">
      <c r="B65" s="38"/>
      <c r="C65" s="37" t="s">
        <v>1</v>
      </c>
      <c r="D65" s="37"/>
      <c r="E65" s="37">
        <f>E63+E64</f>
        <v>32</v>
      </c>
      <c r="F65" s="37"/>
      <c r="G65" s="37"/>
      <c r="H65" s="37"/>
      <c r="I65" s="37"/>
      <c r="J65" s="37"/>
      <c r="K65" s="37"/>
      <c r="L65" s="37"/>
      <c r="M65" s="37"/>
      <c r="N65" s="37"/>
      <c r="O65" s="37"/>
      <c r="P65" s="36"/>
    </row>
    <row r="66" spans="2:16" x14ac:dyDescent="0.2">
      <c r="B66" s="67"/>
      <c r="C66" s="68" t="s">
        <v>0</v>
      </c>
      <c r="D66" s="68"/>
      <c r="E66" s="51">
        <v>27.04</v>
      </c>
      <c r="F66" s="68"/>
      <c r="G66" s="68"/>
      <c r="H66" s="68"/>
      <c r="I66" s="68"/>
      <c r="J66" s="68"/>
      <c r="K66" s="68"/>
      <c r="L66" s="68"/>
      <c r="M66" s="68"/>
      <c r="N66" s="68"/>
      <c r="O66" s="68"/>
      <c r="P66" s="69"/>
    </row>
  </sheetData>
  <mergeCells count="9">
    <mergeCell ref="B25:P25"/>
    <mergeCell ref="B22:C22"/>
    <mergeCell ref="B21:C21"/>
    <mergeCell ref="D21:I21"/>
    <mergeCell ref="M21:M22"/>
    <mergeCell ref="N21:N24"/>
    <mergeCell ref="O21:O24"/>
    <mergeCell ref="P21:P24"/>
    <mergeCell ref="M23:M24"/>
  </mergeCells>
  <pageMargins left="0.98425196850393704" right="0.39370078740157483" top="0.78740157480314965" bottom="0.39370078740157483" header="0.31496062992125984" footer="0.31496062992125984"/>
  <pageSetup paperSize="9" scale="77"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30">
    <pageSetUpPr fitToPage="1"/>
  </sheetPr>
  <dimension ref="A5:Q60"/>
  <sheetViews>
    <sheetView topLeftCell="A10" zoomScale="91" zoomScaleNormal="91" workbookViewId="0">
      <selection activeCell="O13" sqref="O13"/>
    </sheetView>
  </sheetViews>
  <sheetFormatPr baseColWidth="10" defaultColWidth="11.42578125" defaultRowHeight="14.25" x14ac:dyDescent="0.2"/>
  <cols>
    <col min="1" max="10" width="11.42578125" style="57"/>
    <col min="11" max="11" width="9.28515625" style="57" customWidth="1"/>
    <col min="12" max="12" width="9.85546875" style="57" customWidth="1"/>
    <col min="13" max="13" width="13.140625" style="57" bestFit="1" customWidth="1"/>
    <col min="14" max="16384" width="11.42578125" style="57"/>
  </cols>
  <sheetData>
    <row r="5" spans="2:16" ht="15" x14ac:dyDescent="0.25">
      <c r="B5" s="43" t="s">
        <v>27</v>
      </c>
      <c r="C5" s="42"/>
      <c r="D5" s="42"/>
      <c r="E5" s="42"/>
      <c r="F5" s="42"/>
      <c r="G5" s="42"/>
      <c r="H5" s="41"/>
      <c r="I5" s="41"/>
      <c r="J5" s="41"/>
      <c r="K5" s="41"/>
      <c r="L5" s="41"/>
      <c r="M5" s="41"/>
      <c r="N5" s="41"/>
      <c r="O5" s="41"/>
      <c r="P5" s="40"/>
    </row>
    <row r="6" spans="2:16" x14ac:dyDescent="0.2">
      <c r="B6" s="38" t="s">
        <v>26</v>
      </c>
      <c r="C6" s="37"/>
      <c r="D6" s="37"/>
      <c r="E6" s="37"/>
      <c r="F6" s="37"/>
      <c r="G6" s="37"/>
      <c r="H6" s="37"/>
      <c r="I6" s="37"/>
      <c r="J6" s="37"/>
      <c r="K6" s="37"/>
      <c r="L6" s="37"/>
      <c r="M6" s="37"/>
      <c r="N6" s="37"/>
      <c r="O6" s="37"/>
      <c r="P6" s="36"/>
    </row>
    <row r="7" spans="2:16" x14ac:dyDescent="0.2">
      <c r="B7" s="38"/>
      <c r="C7" s="37"/>
      <c r="D7" s="37"/>
      <c r="E7" s="37"/>
      <c r="F7" s="37"/>
      <c r="G7" s="37"/>
      <c r="H7" s="37"/>
      <c r="I7" s="37"/>
      <c r="J7" s="37"/>
      <c r="K7" s="37"/>
      <c r="L7" s="37"/>
      <c r="M7" s="37"/>
      <c r="N7" s="37"/>
      <c r="O7" s="37"/>
      <c r="P7" s="36"/>
    </row>
    <row r="8" spans="2:16" x14ac:dyDescent="0.2">
      <c r="B8" s="38" t="s">
        <v>201</v>
      </c>
      <c r="C8" s="37"/>
      <c r="D8" s="37"/>
      <c r="E8" s="37"/>
      <c r="F8" s="37"/>
      <c r="G8" s="37"/>
      <c r="H8" s="37"/>
      <c r="I8" s="37"/>
      <c r="J8" s="37"/>
      <c r="K8" s="37"/>
      <c r="L8" s="37"/>
      <c r="M8" s="37"/>
      <c r="N8" s="37"/>
      <c r="O8" s="37"/>
      <c r="P8" s="36"/>
    </row>
    <row r="9" spans="2:16" x14ac:dyDescent="0.2">
      <c r="B9" s="38" t="s">
        <v>180</v>
      </c>
      <c r="C9" s="37"/>
      <c r="D9" s="37"/>
      <c r="E9" s="37"/>
      <c r="F9" s="37"/>
      <c r="G9" s="37"/>
      <c r="H9" s="37"/>
      <c r="I9" s="37"/>
      <c r="J9" s="37"/>
      <c r="K9" s="37"/>
      <c r="L9" s="37"/>
      <c r="M9" s="37"/>
      <c r="N9" s="37"/>
      <c r="O9" s="37"/>
      <c r="P9" s="36"/>
    </row>
    <row r="10" spans="2:16" x14ac:dyDescent="0.2">
      <c r="B10" s="38" t="s">
        <v>25</v>
      </c>
      <c r="C10" s="37"/>
      <c r="D10" s="37"/>
      <c r="E10" s="37"/>
      <c r="F10" s="37"/>
      <c r="G10" s="37"/>
      <c r="H10" s="37"/>
      <c r="I10" s="37"/>
      <c r="J10" s="37"/>
      <c r="K10" s="37"/>
      <c r="L10" s="37"/>
      <c r="M10" s="37"/>
      <c r="N10" s="37"/>
      <c r="O10" s="37"/>
      <c r="P10" s="36"/>
    </row>
    <row r="11" spans="2:16" x14ac:dyDescent="0.2">
      <c r="B11" s="38" t="s">
        <v>143</v>
      </c>
      <c r="C11" s="37"/>
      <c r="D11" s="37"/>
      <c r="E11" s="37"/>
      <c r="F11" s="37"/>
      <c r="G11" s="37"/>
      <c r="H11" s="37"/>
      <c r="I11" s="37"/>
      <c r="J11" s="37"/>
      <c r="K11" s="37"/>
      <c r="L11" s="37"/>
      <c r="M11" s="37"/>
      <c r="N11" s="37"/>
      <c r="O11" s="37"/>
      <c r="P11" s="36"/>
    </row>
    <row r="12" spans="2:16" x14ac:dyDescent="0.2">
      <c r="B12" s="38" t="s">
        <v>142</v>
      </c>
      <c r="C12" s="37"/>
      <c r="D12" s="37"/>
      <c r="E12" s="37"/>
      <c r="F12" s="37"/>
      <c r="G12" s="37"/>
      <c r="H12" s="37"/>
      <c r="I12" s="37"/>
      <c r="J12" s="37"/>
      <c r="K12" s="37"/>
      <c r="L12" s="37"/>
      <c r="M12" s="37"/>
      <c r="N12" s="37"/>
      <c r="O12" s="37"/>
      <c r="P12" s="36"/>
    </row>
    <row r="13" spans="2:16" x14ac:dyDescent="0.2">
      <c r="B13" s="38" t="s">
        <v>22</v>
      </c>
      <c r="C13" s="37"/>
      <c r="D13" s="37"/>
      <c r="E13" s="37"/>
      <c r="F13" s="37"/>
      <c r="G13" s="37"/>
      <c r="H13" s="37"/>
      <c r="I13" s="37"/>
      <c r="J13" s="37"/>
      <c r="K13" s="37"/>
      <c r="L13" s="37"/>
      <c r="M13" s="37"/>
      <c r="N13" s="37"/>
      <c r="O13" s="37"/>
      <c r="P13" s="36"/>
    </row>
    <row r="14" spans="2:16" x14ac:dyDescent="0.2">
      <c r="B14" s="38"/>
      <c r="C14" s="37"/>
      <c r="D14" s="37"/>
      <c r="E14" s="37"/>
      <c r="F14" s="37"/>
      <c r="G14" s="37"/>
      <c r="H14" s="37"/>
      <c r="I14" s="37"/>
      <c r="J14" s="37"/>
      <c r="K14" s="37"/>
      <c r="L14" s="37"/>
      <c r="M14" s="37"/>
      <c r="N14" s="37"/>
      <c r="O14" s="37"/>
      <c r="P14" s="36"/>
    </row>
    <row r="15" spans="2:16" x14ac:dyDescent="0.2">
      <c r="B15" s="38"/>
      <c r="C15" s="37"/>
      <c r="D15" s="37"/>
      <c r="E15" s="37"/>
      <c r="F15" s="37"/>
      <c r="G15" s="37"/>
      <c r="H15" s="37"/>
      <c r="I15" s="37"/>
      <c r="J15" s="37"/>
      <c r="K15" s="37"/>
      <c r="L15" s="37"/>
      <c r="M15" s="37"/>
      <c r="N15" s="37"/>
      <c r="O15" s="37"/>
      <c r="P15" s="36"/>
    </row>
    <row r="16" spans="2:16" x14ac:dyDescent="0.2">
      <c r="B16" s="38"/>
      <c r="C16" s="37"/>
      <c r="D16" s="37"/>
      <c r="E16" s="37"/>
      <c r="F16" s="37"/>
      <c r="G16" s="37"/>
      <c r="H16" s="37"/>
      <c r="I16" s="37"/>
      <c r="J16" s="37"/>
      <c r="K16" s="37"/>
      <c r="L16" s="37"/>
      <c r="M16" s="37"/>
      <c r="N16" s="37"/>
      <c r="O16" s="37"/>
      <c r="P16" s="36"/>
    </row>
    <row r="17" spans="1:17" x14ac:dyDescent="0.2">
      <c r="B17" s="38"/>
      <c r="C17" s="37"/>
      <c r="D17" s="37"/>
      <c r="E17" s="37"/>
      <c r="F17" s="37"/>
      <c r="G17" s="37"/>
      <c r="H17" s="37"/>
      <c r="I17" s="37"/>
      <c r="J17" s="37"/>
      <c r="K17" s="37"/>
      <c r="L17" s="37"/>
      <c r="M17" s="37"/>
      <c r="N17" s="37"/>
      <c r="O17" s="37"/>
      <c r="P17" s="36"/>
    </row>
    <row r="18" spans="1:17" x14ac:dyDescent="0.2">
      <c r="B18" s="38"/>
      <c r="C18" s="37"/>
      <c r="D18" s="37"/>
      <c r="E18" s="37"/>
      <c r="F18" s="37"/>
      <c r="G18" s="37"/>
      <c r="H18" s="37"/>
      <c r="I18" s="37"/>
      <c r="J18" s="37"/>
      <c r="K18" s="37"/>
      <c r="L18" s="37"/>
      <c r="M18" s="37"/>
      <c r="N18" s="37"/>
      <c r="O18" s="37"/>
      <c r="P18" s="36"/>
    </row>
    <row r="19" spans="1:17" x14ac:dyDescent="0.2">
      <c r="B19" s="38"/>
      <c r="C19" s="37"/>
      <c r="D19" s="37"/>
      <c r="E19" s="37"/>
      <c r="F19" s="37"/>
      <c r="G19" s="37"/>
      <c r="H19" s="37"/>
      <c r="I19" s="37"/>
      <c r="J19" s="37"/>
      <c r="K19" s="37"/>
      <c r="L19" s="37"/>
      <c r="M19" s="37"/>
      <c r="N19" s="37"/>
      <c r="O19" s="37"/>
      <c r="P19" s="36"/>
    </row>
    <row r="20" spans="1:17" ht="15" thickBot="1" x14ac:dyDescent="0.25">
      <c r="B20" s="38"/>
      <c r="C20" s="37"/>
      <c r="D20" s="37"/>
      <c r="E20" s="37"/>
      <c r="F20" s="37"/>
      <c r="G20" s="37"/>
      <c r="H20" s="37"/>
      <c r="I20" s="37"/>
      <c r="J20" s="37"/>
      <c r="K20" s="37"/>
      <c r="L20" s="37"/>
      <c r="M20" s="37"/>
      <c r="N20" s="37"/>
      <c r="O20" s="37"/>
      <c r="P20" s="36"/>
    </row>
    <row r="21" spans="1:17" ht="15" customHeight="1" x14ac:dyDescent="0.2">
      <c r="B21" s="639" t="s">
        <v>21</v>
      </c>
      <c r="C21" s="639"/>
      <c r="D21" s="639" t="s">
        <v>20</v>
      </c>
      <c r="E21" s="639"/>
      <c r="F21" s="639"/>
      <c r="G21" s="639"/>
      <c r="H21" s="639"/>
      <c r="I21" s="639"/>
      <c r="J21" s="164"/>
      <c r="K21" s="164"/>
      <c r="L21" s="164" t="s">
        <v>19</v>
      </c>
      <c r="M21" s="640" t="s">
        <v>18</v>
      </c>
      <c r="N21" s="640" t="s">
        <v>17</v>
      </c>
      <c r="O21" s="640" t="s">
        <v>16</v>
      </c>
      <c r="P21" s="640" t="s">
        <v>15</v>
      </c>
    </row>
    <row r="22" spans="1:17" ht="51" x14ac:dyDescent="0.2">
      <c r="B22" s="599" t="s">
        <v>202</v>
      </c>
      <c r="C22" s="599"/>
      <c r="D22" s="467" t="s">
        <v>8</v>
      </c>
      <c r="E22" s="467" t="s">
        <v>139</v>
      </c>
      <c r="F22" s="467" t="s">
        <v>141</v>
      </c>
      <c r="G22" s="467" t="s">
        <v>140</v>
      </c>
      <c r="H22" s="467" t="s">
        <v>12</v>
      </c>
      <c r="I22" s="467" t="s">
        <v>11</v>
      </c>
      <c r="J22" s="467" t="s">
        <v>139</v>
      </c>
      <c r="K22" s="467" t="s">
        <v>8</v>
      </c>
      <c r="L22" s="467" t="s">
        <v>202</v>
      </c>
      <c r="M22" s="598"/>
      <c r="N22" s="598"/>
      <c r="O22" s="598"/>
      <c r="P22" s="598"/>
    </row>
    <row r="23" spans="1:17" x14ac:dyDescent="0.2">
      <c r="B23" s="60" t="s">
        <v>7</v>
      </c>
      <c r="C23" s="4">
        <v>0</v>
      </c>
      <c r="D23" s="4">
        <v>3.2</v>
      </c>
      <c r="E23" s="4">
        <v>3.15</v>
      </c>
      <c r="F23" s="4">
        <v>4.08</v>
      </c>
      <c r="G23" s="4">
        <v>1.46</v>
      </c>
      <c r="H23" s="4">
        <v>3.2</v>
      </c>
      <c r="I23" s="4">
        <v>1.05</v>
      </c>
      <c r="J23" s="4">
        <v>4.5</v>
      </c>
      <c r="K23" s="4">
        <v>3.15</v>
      </c>
      <c r="L23" s="4">
        <v>3.32</v>
      </c>
      <c r="M23" s="600">
        <f>SUM(C23:L23)</f>
        <v>27.11</v>
      </c>
      <c r="N23" s="598"/>
      <c r="O23" s="598"/>
      <c r="P23" s="598"/>
    </row>
    <row r="24" spans="1:17" ht="38.25" x14ac:dyDescent="0.2">
      <c r="B24" s="160" t="s">
        <v>6</v>
      </c>
      <c r="C24" s="29">
        <f>+C23</f>
        <v>0</v>
      </c>
      <c r="D24" s="29">
        <f t="shared" ref="D24:L24" si="0">+D23+C24</f>
        <v>3.2</v>
      </c>
      <c r="E24" s="29">
        <f t="shared" si="0"/>
        <v>6.35</v>
      </c>
      <c r="F24" s="29">
        <f t="shared" si="0"/>
        <v>10.43</v>
      </c>
      <c r="G24" s="29">
        <f t="shared" si="0"/>
        <v>11.89</v>
      </c>
      <c r="H24" s="29">
        <f t="shared" si="0"/>
        <v>15.09</v>
      </c>
      <c r="I24" s="29">
        <f t="shared" si="0"/>
        <v>16.14</v>
      </c>
      <c r="J24" s="29">
        <f t="shared" si="0"/>
        <v>20.64</v>
      </c>
      <c r="K24" s="29">
        <f t="shared" si="0"/>
        <v>23.79</v>
      </c>
      <c r="L24" s="29">
        <f t="shared" si="0"/>
        <v>27.11</v>
      </c>
      <c r="M24" s="642"/>
      <c r="N24" s="641"/>
      <c r="O24" s="641"/>
      <c r="P24" s="641"/>
    </row>
    <row r="25" spans="1:17" ht="16.5" thickBot="1" x14ac:dyDescent="0.25">
      <c r="B25" s="638" t="s">
        <v>5</v>
      </c>
      <c r="C25" s="638"/>
      <c r="D25" s="638"/>
      <c r="E25" s="638"/>
      <c r="F25" s="638"/>
      <c r="G25" s="638"/>
      <c r="H25" s="638"/>
      <c r="I25" s="638"/>
      <c r="J25" s="638"/>
      <c r="K25" s="638"/>
      <c r="L25" s="638"/>
      <c r="M25" s="638"/>
      <c r="N25" s="638"/>
      <c r="O25" s="638"/>
      <c r="P25" s="638"/>
    </row>
    <row r="26" spans="1:17" ht="19.5" hidden="1" customHeight="1" x14ac:dyDescent="0.2">
      <c r="B26" s="38"/>
      <c r="C26" s="37"/>
      <c r="D26" s="108">
        <v>7.6388888888888886E-3</v>
      </c>
      <c r="E26" s="108">
        <v>5.5555555555555558E-3</v>
      </c>
      <c r="F26" s="108">
        <v>9.0277777777777787E-3</v>
      </c>
      <c r="G26" s="108">
        <v>2.7777777777777779E-3</v>
      </c>
      <c r="H26" s="108">
        <v>4.8611111111111112E-3</v>
      </c>
      <c r="I26" s="108">
        <v>4.1666666666666666E-3</v>
      </c>
      <c r="J26" s="108">
        <v>9.0277777777777787E-3</v>
      </c>
      <c r="K26" s="108">
        <v>5.5555555555555558E-3</v>
      </c>
      <c r="L26" s="108">
        <v>7.6388888888888886E-3</v>
      </c>
      <c r="M26" s="74"/>
      <c r="N26" s="74">
        <f>SUM(D26:L26)</f>
        <v>5.6250000000000008E-2</v>
      </c>
      <c r="O26" s="74"/>
      <c r="P26" s="36"/>
      <c r="Q26" s="57" t="s">
        <v>28</v>
      </c>
    </row>
    <row r="27" spans="1:17" ht="19.5" hidden="1" customHeight="1" x14ac:dyDescent="0.2">
      <c r="B27" s="38"/>
      <c r="C27" s="37"/>
      <c r="D27" s="236">
        <v>7.6388888888888886E-3</v>
      </c>
      <c r="E27" s="236">
        <v>6.2499999999999995E-3</v>
      </c>
      <c r="F27" s="236">
        <v>9.7222222222222224E-3</v>
      </c>
      <c r="G27" s="236">
        <v>2.7777777777777779E-3</v>
      </c>
      <c r="H27" s="236">
        <v>4.8611111111111112E-3</v>
      </c>
      <c r="I27" s="236">
        <v>4.1666666666666666E-3</v>
      </c>
      <c r="J27" s="236">
        <v>9.7222222222222224E-3</v>
      </c>
      <c r="K27" s="236">
        <v>6.2499999999999995E-3</v>
      </c>
      <c r="L27" s="236">
        <v>7.6388888888888886E-3</v>
      </c>
      <c r="M27" s="74"/>
      <c r="N27" s="74">
        <f>SUM(D27:L27)</f>
        <v>5.9027777777777776E-2</v>
      </c>
      <c r="O27" s="74"/>
      <c r="P27" s="36"/>
    </row>
    <row r="28" spans="1:17" s="147" customFormat="1" x14ac:dyDescent="0.2">
      <c r="B28" s="34">
        <v>1</v>
      </c>
      <c r="C28" s="8">
        <v>0.22222222222222221</v>
      </c>
      <c r="D28" s="8">
        <f>C28+$D$26</f>
        <v>0.2298611111111111</v>
      </c>
      <c r="E28" s="8">
        <f>D28+$E$26</f>
        <v>0.23541666666666666</v>
      </c>
      <c r="F28" s="8">
        <f>E28+$F$26</f>
        <v>0.24444444444444444</v>
      </c>
      <c r="G28" s="8">
        <f>F28+$G$26</f>
        <v>0.2472222222222222</v>
      </c>
      <c r="H28" s="8">
        <f>G28+$H$26</f>
        <v>0.25208333333333333</v>
      </c>
      <c r="I28" s="8">
        <f>H28+$I$26</f>
        <v>0.25624999999999998</v>
      </c>
      <c r="J28" s="8">
        <f>I28+$J$26</f>
        <v>0.26527777777777778</v>
      </c>
      <c r="K28" s="8">
        <f>J28+$K$26</f>
        <v>0.27083333333333331</v>
      </c>
      <c r="L28" s="8">
        <f>K28+$L$26</f>
        <v>0.27847222222222218</v>
      </c>
      <c r="M28" s="27">
        <f t="shared" ref="M28:M52" si="1">$M$23</f>
        <v>27.11</v>
      </c>
      <c r="N28" s="8">
        <f t="shared" ref="N28:N52" si="2">L28-C28</f>
        <v>5.6249999999999967E-2</v>
      </c>
      <c r="O28" s="27">
        <f t="shared" ref="O28:O52" si="3">(M28/(N28*24*60)*60)</f>
        <v>20.081481481481489</v>
      </c>
      <c r="P28" s="34"/>
    </row>
    <row r="29" spans="1:17" s="147" customFormat="1" x14ac:dyDescent="0.2">
      <c r="A29" s="146">
        <f t="shared" ref="A29:A52" si="4">C29-C28</f>
        <v>2.9166666666666674E-2</v>
      </c>
      <c r="B29" s="34">
        <v>2</v>
      </c>
      <c r="C29" s="8">
        <v>0.25138888888888888</v>
      </c>
      <c r="D29" s="8">
        <f t="shared" ref="D29:D52" si="5">C29+$D$26</f>
        <v>0.25902777777777775</v>
      </c>
      <c r="E29" s="8">
        <f t="shared" ref="E29:E52" si="6">D29+$E$26</f>
        <v>0.26458333333333328</v>
      </c>
      <c r="F29" s="8">
        <f t="shared" ref="F29:F52" si="7">E29+$F$26</f>
        <v>0.27361111111111108</v>
      </c>
      <c r="G29" s="8">
        <f t="shared" ref="G29:G52" si="8">F29+$G$26</f>
        <v>0.27638888888888885</v>
      </c>
      <c r="H29" s="8">
        <f t="shared" ref="H29:H52" si="9">G29+$H$26</f>
        <v>0.28124999999999994</v>
      </c>
      <c r="I29" s="8">
        <f t="shared" ref="I29:I52" si="10">H29+$I$26</f>
        <v>0.2854166666666666</v>
      </c>
      <c r="J29" s="8">
        <f t="shared" ref="J29:J52" si="11">I29+$J$26</f>
        <v>0.2944444444444444</v>
      </c>
      <c r="K29" s="8">
        <f t="shared" ref="K29:K52" si="12">J29+$K$26</f>
        <v>0.29999999999999993</v>
      </c>
      <c r="L29" s="8">
        <f t="shared" ref="L29:L52" si="13">K29+$L$26</f>
        <v>0.3076388888888888</v>
      </c>
      <c r="M29" s="27">
        <f t="shared" si="1"/>
        <v>27.11</v>
      </c>
      <c r="N29" s="8">
        <f t="shared" si="2"/>
        <v>5.6249999999999911E-2</v>
      </c>
      <c r="O29" s="27">
        <f t="shared" si="3"/>
        <v>20.081481481481511</v>
      </c>
      <c r="P29" s="34"/>
    </row>
    <row r="30" spans="1:17" s="147" customFormat="1" x14ac:dyDescent="0.2">
      <c r="A30" s="146">
        <f t="shared" si="4"/>
        <v>2.9166666666667118E-2</v>
      </c>
      <c r="B30" s="34">
        <v>3</v>
      </c>
      <c r="C30" s="8">
        <v>0.280555555555556</v>
      </c>
      <c r="D30" s="8">
        <f t="shared" si="5"/>
        <v>0.28819444444444486</v>
      </c>
      <c r="E30" s="8">
        <f t="shared" si="6"/>
        <v>0.2937500000000004</v>
      </c>
      <c r="F30" s="8">
        <f t="shared" si="7"/>
        <v>0.3027777777777782</v>
      </c>
      <c r="G30" s="8">
        <f t="shared" si="8"/>
        <v>0.30555555555555597</v>
      </c>
      <c r="H30" s="8">
        <f t="shared" si="9"/>
        <v>0.31041666666666706</v>
      </c>
      <c r="I30" s="8">
        <f t="shared" si="10"/>
        <v>0.31458333333333371</v>
      </c>
      <c r="J30" s="8">
        <f t="shared" si="11"/>
        <v>0.32361111111111152</v>
      </c>
      <c r="K30" s="8">
        <f t="shared" si="12"/>
        <v>0.32916666666666705</v>
      </c>
      <c r="L30" s="8">
        <f t="shared" si="13"/>
        <v>0.33680555555555591</v>
      </c>
      <c r="M30" s="27">
        <f t="shared" si="1"/>
        <v>27.11</v>
      </c>
      <c r="N30" s="8">
        <f t="shared" si="2"/>
        <v>5.6249999999999911E-2</v>
      </c>
      <c r="O30" s="27">
        <f t="shared" si="3"/>
        <v>20.081481481481511</v>
      </c>
      <c r="P30" s="34"/>
    </row>
    <row r="31" spans="1:17" s="147" customFormat="1" x14ac:dyDescent="0.2">
      <c r="A31" s="146">
        <f t="shared" si="4"/>
        <v>2.9166666666666008E-2</v>
      </c>
      <c r="B31" s="34">
        <v>4</v>
      </c>
      <c r="C31" s="8">
        <v>0.30972222222222201</v>
      </c>
      <c r="D31" s="8">
        <f t="shared" si="5"/>
        <v>0.31736111111111087</v>
      </c>
      <c r="E31" s="8">
        <f t="shared" si="6"/>
        <v>0.32291666666666641</v>
      </c>
      <c r="F31" s="8">
        <f t="shared" si="7"/>
        <v>0.33194444444444421</v>
      </c>
      <c r="G31" s="8">
        <f t="shared" si="8"/>
        <v>0.33472222222222198</v>
      </c>
      <c r="H31" s="8">
        <f t="shared" si="9"/>
        <v>0.33958333333333307</v>
      </c>
      <c r="I31" s="8">
        <f t="shared" si="10"/>
        <v>0.34374999999999972</v>
      </c>
      <c r="J31" s="8">
        <f t="shared" si="11"/>
        <v>0.35277777777777752</v>
      </c>
      <c r="K31" s="8">
        <f t="shared" si="12"/>
        <v>0.35833333333333306</v>
      </c>
      <c r="L31" s="8">
        <f t="shared" si="13"/>
        <v>0.36597222222222192</v>
      </c>
      <c r="M31" s="27">
        <f t="shared" si="1"/>
        <v>27.11</v>
      </c>
      <c r="N31" s="8">
        <f t="shared" si="2"/>
        <v>5.6249999999999911E-2</v>
      </c>
      <c r="O31" s="27">
        <f t="shared" si="3"/>
        <v>20.081481481481511</v>
      </c>
      <c r="P31" s="34"/>
    </row>
    <row r="32" spans="1:17" s="147" customFormat="1" x14ac:dyDescent="0.2">
      <c r="A32" s="146">
        <f t="shared" si="4"/>
        <v>2.9166666666667007E-2</v>
      </c>
      <c r="B32" s="34">
        <v>5</v>
      </c>
      <c r="C32" s="8">
        <v>0.33888888888888902</v>
      </c>
      <c r="D32" s="8">
        <f t="shared" si="5"/>
        <v>0.34652777777777788</v>
      </c>
      <c r="E32" s="8">
        <f t="shared" si="6"/>
        <v>0.35208333333333341</v>
      </c>
      <c r="F32" s="8">
        <f t="shared" si="7"/>
        <v>0.36111111111111122</v>
      </c>
      <c r="G32" s="8">
        <f t="shared" si="8"/>
        <v>0.36388888888888898</v>
      </c>
      <c r="H32" s="8">
        <f t="shared" si="9"/>
        <v>0.36875000000000008</v>
      </c>
      <c r="I32" s="8">
        <f t="shared" si="10"/>
        <v>0.37291666666666673</v>
      </c>
      <c r="J32" s="8">
        <f t="shared" si="11"/>
        <v>0.38194444444444453</v>
      </c>
      <c r="K32" s="8">
        <f t="shared" si="12"/>
        <v>0.38750000000000007</v>
      </c>
      <c r="L32" s="8">
        <f t="shared" si="13"/>
        <v>0.39513888888888893</v>
      </c>
      <c r="M32" s="27">
        <f t="shared" si="1"/>
        <v>27.11</v>
      </c>
      <c r="N32" s="8">
        <f t="shared" si="2"/>
        <v>5.6249999999999911E-2</v>
      </c>
      <c r="O32" s="27">
        <f t="shared" si="3"/>
        <v>20.081481481481511</v>
      </c>
      <c r="P32" s="34"/>
    </row>
    <row r="33" spans="1:16" s="147" customFormat="1" x14ac:dyDescent="0.2">
      <c r="A33" s="146">
        <f t="shared" si="4"/>
        <v>2.9166666666666008E-2</v>
      </c>
      <c r="B33" s="34">
        <v>6</v>
      </c>
      <c r="C33" s="8">
        <v>0.36805555555555503</v>
      </c>
      <c r="D33" s="8">
        <f t="shared" si="5"/>
        <v>0.37569444444444389</v>
      </c>
      <c r="E33" s="8">
        <f t="shared" si="6"/>
        <v>0.38124999999999942</v>
      </c>
      <c r="F33" s="8">
        <f t="shared" si="7"/>
        <v>0.39027777777777722</v>
      </c>
      <c r="G33" s="8">
        <f t="shared" si="8"/>
        <v>0.39305555555555499</v>
      </c>
      <c r="H33" s="8">
        <f t="shared" si="9"/>
        <v>0.39791666666666609</v>
      </c>
      <c r="I33" s="8">
        <f t="shared" si="10"/>
        <v>0.40208333333333274</v>
      </c>
      <c r="J33" s="8">
        <f t="shared" si="11"/>
        <v>0.41111111111111054</v>
      </c>
      <c r="K33" s="8">
        <f t="shared" si="12"/>
        <v>0.41666666666666607</v>
      </c>
      <c r="L33" s="8">
        <f t="shared" si="13"/>
        <v>0.42430555555555494</v>
      </c>
      <c r="M33" s="27">
        <f t="shared" si="1"/>
        <v>27.11</v>
      </c>
      <c r="N33" s="8">
        <f t="shared" si="2"/>
        <v>5.6249999999999911E-2</v>
      </c>
      <c r="O33" s="27">
        <f t="shared" si="3"/>
        <v>20.081481481481511</v>
      </c>
      <c r="P33" s="34"/>
    </row>
    <row r="34" spans="1:16" s="147" customFormat="1" x14ac:dyDescent="0.2">
      <c r="A34" s="146">
        <f t="shared" si="4"/>
        <v>2.9166666666666952E-2</v>
      </c>
      <c r="B34" s="34">
        <v>7</v>
      </c>
      <c r="C34" s="8">
        <v>0.39722222222222198</v>
      </c>
      <c r="D34" s="8">
        <f t="shared" si="5"/>
        <v>0.40486111111111084</v>
      </c>
      <c r="E34" s="8">
        <f t="shared" si="6"/>
        <v>0.41041666666666637</v>
      </c>
      <c r="F34" s="8">
        <f t="shared" si="7"/>
        <v>0.41944444444444418</v>
      </c>
      <c r="G34" s="8">
        <f t="shared" si="8"/>
        <v>0.42222222222222194</v>
      </c>
      <c r="H34" s="8">
        <f t="shared" si="9"/>
        <v>0.42708333333333304</v>
      </c>
      <c r="I34" s="8">
        <f t="shared" si="10"/>
        <v>0.43124999999999969</v>
      </c>
      <c r="J34" s="8">
        <f t="shared" si="11"/>
        <v>0.44027777777777749</v>
      </c>
      <c r="K34" s="8">
        <f t="shared" si="12"/>
        <v>0.44583333333333303</v>
      </c>
      <c r="L34" s="8">
        <f t="shared" si="13"/>
        <v>0.45347222222222189</v>
      </c>
      <c r="M34" s="27">
        <f t="shared" si="1"/>
        <v>27.11</v>
      </c>
      <c r="N34" s="8">
        <f t="shared" si="2"/>
        <v>5.6249999999999911E-2</v>
      </c>
      <c r="O34" s="27">
        <f t="shared" si="3"/>
        <v>20.081481481481511</v>
      </c>
      <c r="P34" s="34"/>
    </row>
    <row r="35" spans="1:16" s="147" customFormat="1" x14ac:dyDescent="0.2">
      <c r="A35" s="146">
        <f t="shared" si="4"/>
        <v>2.9166666666667007E-2</v>
      </c>
      <c r="B35" s="34">
        <v>8</v>
      </c>
      <c r="C35" s="8">
        <v>0.42638888888888898</v>
      </c>
      <c r="D35" s="8">
        <f t="shared" si="5"/>
        <v>0.43402777777777785</v>
      </c>
      <c r="E35" s="8">
        <f t="shared" si="6"/>
        <v>0.43958333333333338</v>
      </c>
      <c r="F35" s="8">
        <f t="shared" si="7"/>
        <v>0.44861111111111118</v>
      </c>
      <c r="G35" s="8">
        <f t="shared" si="8"/>
        <v>0.45138888888888895</v>
      </c>
      <c r="H35" s="8">
        <f t="shared" si="9"/>
        <v>0.45625000000000004</v>
      </c>
      <c r="I35" s="8">
        <f t="shared" si="10"/>
        <v>0.4604166666666667</v>
      </c>
      <c r="J35" s="8">
        <f t="shared" si="11"/>
        <v>0.4694444444444445</v>
      </c>
      <c r="K35" s="8">
        <f t="shared" si="12"/>
        <v>0.47500000000000003</v>
      </c>
      <c r="L35" s="8">
        <f t="shared" si="13"/>
        <v>0.4826388888888889</v>
      </c>
      <c r="M35" s="27">
        <f t="shared" si="1"/>
        <v>27.11</v>
      </c>
      <c r="N35" s="8">
        <f t="shared" si="2"/>
        <v>5.6249999999999911E-2</v>
      </c>
      <c r="O35" s="27">
        <f t="shared" si="3"/>
        <v>20.081481481481511</v>
      </c>
      <c r="P35" s="34"/>
    </row>
    <row r="36" spans="1:16" s="147" customFormat="1" x14ac:dyDescent="0.2">
      <c r="A36" s="146">
        <f t="shared" si="4"/>
        <v>2.9166666666666008E-2</v>
      </c>
      <c r="B36" s="34">
        <v>9</v>
      </c>
      <c r="C36" s="8">
        <v>0.45555555555555499</v>
      </c>
      <c r="D36" s="8">
        <f t="shared" si="5"/>
        <v>0.46319444444444385</v>
      </c>
      <c r="E36" s="8">
        <f t="shared" si="6"/>
        <v>0.46874999999999939</v>
      </c>
      <c r="F36" s="8">
        <f t="shared" si="7"/>
        <v>0.47777777777777719</v>
      </c>
      <c r="G36" s="8">
        <f t="shared" si="8"/>
        <v>0.48055555555555496</v>
      </c>
      <c r="H36" s="8">
        <f t="shared" si="9"/>
        <v>0.48541666666666605</v>
      </c>
      <c r="I36" s="8">
        <f t="shared" si="10"/>
        <v>0.4895833333333327</v>
      </c>
      <c r="J36" s="8">
        <f t="shared" si="11"/>
        <v>0.49861111111111051</v>
      </c>
      <c r="K36" s="8">
        <f t="shared" si="12"/>
        <v>0.5041666666666661</v>
      </c>
      <c r="L36" s="8">
        <f t="shared" si="13"/>
        <v>0.51180555555555496</v>
      </c>
      <c r="M36" s="27">
        <f t="shared" si="1"/>
        <v>27.11</v>
      </c>
      <c r="N36" s="8">
        <f t="shared" si="2"/>
        <v>5.6249999999999967E-2</v>
      </c>
      <c r="O36" s="27">
        <f t="shared" si="3"/>
        <v>20.081481481481489</v>
      </c>
      <c r="P36" s="34"/>
    </row>
    <row r="37" spans="1:16" s="147" customFormat="1" x14ac:dyDescent="0.2">
      <c r="A37" s="146">
        <f t="shared" si="4"/>
        <v>2.9166666666667007E-2</v>
      </c>
      <c r="B37" s="34">
        <v>10</v>
      </c>
      <c r="C37" s="8">
        <v>0.484722222222222</v>
      </c>
      <c r="D37" s="8">
        <f t="shared" si="5"/>
        <v>0.49236111111111086</v>
      </c>
      <c r="E37" s="8">
        <f t="shared" si="6"/>
        <v>0.4979166666666664</v>
      </c>
      <c r="F37" s="8">
        <f t="shared" si="7"/>
        <v>0.5069444444444442</v>
      </c>
      <c r="G37" s="8">
        <f t="shared" si="8"/>
        <v>0.50972222222222197</v>
      </c>
      <c r="H37" s="8">
        <f t="shared" si="9"/>
        <v>0.51458333333333306</v>
      </c>
      <c r="I37" s="8">
        <f t="shared" si="10"/>
        <v>0.51874999999999971</v>
      </c>
      <c r="J37" s="8">
        <f t="shared" si="11"/>
        <v>0.52777777777777746</v>
      </c>
      <c r="K37" s="8">
        <f t="shared" si="12"/>
        <v>0.53333333333333299</v>
      </c>
      <c r="L37" s="8">
        <f t="shared" si="13"/>
        <v>0.54097222222222185</v>
      </c>
      <c r="M37" s="27">
        <f t="shared" si="1"/>
        <v>27.11</v>
      </c>
      <c r="N37" s="8">
        <f t="shared" si="2"/>
        <v>5.6249999999999856E-2</v>
      </c>
      <c r="O37" s="27">
        <f t="shared" si="3"/>
        <v>20.081481481481536</v>
      </c>
      <c r="P37" s="34"/>
    </row>
    <row r="38" spans="1:16" s="147" customFormat="1" x14ac:dyDescent="0.2">
      <c r="A38" s="146">
        <f t="shared" si="4"/>
        <v>2.9166666666666952E-2</v>
      </c>
      <c r="B38" s="34">
        <v>11</v>
      </c>
      <c r="C38" s="8">
        <v>0.51388888888888895</v>
      </c>
      <c r="D38" s="8">
        <f t="shared" si="5"/>
        <v>0.52152777777777781</v>
      </c>
      <c r="E38" s="8">
        <f t="shared" si="6"/>
        <v>0.52708333333333335</v>
      </c>
      <c r="F38" s="8">
        <f t="shared" si="7"/>
        <v>0.53611111111111109</v>
      </c>
      <c r="G38" s="8">
        <f t="shared" si="8"/>
        <v>0.53888888888888886</v>
      </c>
      <c r="H38" s="8">
        <f t="shared" si="9"/>
        <v>0.54374999999999996</v>
      </c>
      <c r="I38" s="8">
        <f t="shared" si="10"/>
        <v>0.54791666666666661</v>
      </c>
      <c r="J38" s="8">
        <f t="shared" si="11"/>
        <v>0.55694444444444435</v>
      </c>
      <c r="K38" s="8">
        <f t="shared" si="12"/>
        <v>0.56249999999999989</v>
      </c>
      <c r="L38" s="8">
        <f t="shared" si="13"/>
        <v>0.57013888888888875</v>
      </c>
      <c r="M38" s="27">
        <f t="shared" si="1"/>
        <v>27.11</v>
      </c>
      <c r="N38" s="8">
        <f t="shared" si="2"/>
        <v>5.62499999999998E-2</v>
      </c>
      <c r="O38" s="27">
        <f t="shared" si="3"/>
        <v>20.08148148148155</v>
      </c>
      <c r="P38" s="34"/>
    </row>
    <row r="39" spans="1:16" s="147" customFormat="1" x14ac:dyDescent="0.2">
      <c r="A39" s="146">
        <f t="shared" si="4"/>
        <v>2.9166666666666008E-2</v>
      </c>
      <c r="B39" s="34">
        <v>12</v>
      </c>
      <c r="C39" s="8">
        <v>0.54305555555555496</v>
      </c>
      <c r="D39" s="8">
        <f t="shared" si="5"/>
        <v>0.55069444444444382</v>
      </c>
      <c r="E39" s="8">
        <f t="shared" si="6"/>
        <v>0.55624999999999936</v>
      </c>
      <c r="F39" s="8">
        <f t="shared" si="7"/>
        <v>0.5652777777777771</v>
      </c>
      <c r="G39" s="8">
        <f t="shared" si="8"/>
        <v>0.56805555555555487</v>
      </c>
      <c r="H39" s="8">
        <f t="shared" si="9"/>
        <v>0.57291666666666596</v>
      </c>
      <c r="I39" s="8">
        <f t="shared" si="10"/>
        <v>0.57708333333333262</v>
      </c>
      <c r="J39" s="8">
        <f t="shared" si="11"/>
        <v>0.58611111111111036</v>
      </c>
      <c r="K39" s="8">
        <f t="shared" si="12"/>
        <v>0.5916666666666659</v>
      </c>
      <c r="L39" s="8">
        <f t="shared" si="13"/>
        <v>0.59930555555555476</v>
      </c>
      <c r="M39" s="27">
        <f t="shared" si="1"/>
        <v>27.11</v>
      </c>
      <c r="N39" s="8">
        <f t="shared" si="2"/>
        <v>5.62499999999998E-2</v>
      </c>
      <c r="O39" s="27">
        <f t="shared" si="3"/>
        <v>20.08148148148155</v>
      </c>
      <c r="P39" s="34"/>
    </row>
    <row r="40" spans="1:16" s="147" customFormat="1" x14ac:dyDescent="0.2">
      <c r="A40" s="146">
        <f t="shared" si="4"/>
        <v>2.9166666666667007E-2</v>
      </c>
      <c r="B40" s="34">
        <v>13</v>
      </c>
      <c r="C40" s="8">
        <v>0.57222222222222197</v>
      </c>
      <c r="D40" s="8">
        <f t="shared" si="5"/>
        <v>0.57986111111111083</v>
      </c>
      <c r="E40" s="8">
        <f t="shared" si="6"/>
        <v>0.58541666666666636</v>
      </c>
      <c r="F40" s="8">
        <f t="shared" si="7"/>
        <v>0.59444444444444411</v>
      </c>
      <c r="G40" s="8">
        <f t="shared" si="8"/>
        <v>0.59722222222222188</v>
      </c>
      <c r="H40" s="8">
        <f t="shared" si="9"/>
        <v>0.60208333333333297</v>
      </c>
      <c r="I40" s="8">
        <f t="shared" si="10"/>
        <v>0.60624999999999962</v>
      </c>
      <c r="J40" s="8">
        <f t="shared" si="11"/>
        <v>0.61527777777777737</v>
      </c>
      <c r="K40" s="8">
        <f t="shared" si="12"/>
        <v>0.6208333333333329</v>
      </c>
      <c r="L40" s="8">
        <f t="shared" si="13"/>
        <v>0.62847222222222177</v>
      </c>
      <c r="M40" s="27">
        <f t="shared" si="1"/>
        <v>27.11</v>
      </c>
      <c r="N40" s="8">
        <f t="shared" si="2"/>
        <v>5.62499999999998E-2</v>
      </c>
      <c r="O40" s="27">
        <f t="shared" si="3"/>
        <v>20.08148148148155</v>
      </c>
      <c r="P40" s="34"/>
    </row>
    <row r="41" spans="1:16" s="147" customFormat="1" x14ac:dyDescent="0.2">
      <c r="A41" s="146">
        <f t="shared" si="4"/>
        <v>2.9166666666667007E-2</v>
      </c>
      <c r="B41" s="34">
        <v>14</v>
      </c>
      <c r="C41" s="8">
        <v>0.60138888888888897</v>
      </c>
      <c r="D41" s="8">
        <f t="shared" si="5"/>
        <v>0.60902777777777783</v>
      </c>
      <c r="E41" s="8">
        <f t="shared" si="6"/>
        <v>0.61458333333333337</v>
      </c>
      <c r="F41" s="8">
        <f t="shared" si="7"/>
        <v>0.62361111111111112</v>
      </c>
      <c r="G41" s="8">
        <f t="shared" si="8"/>
        <v>0.62638888888888888</v>
      </c>
      <c r="H41" s="8">
        <f t="shared" si="9"/>
        <v>0.63124999999999998</v>
      </c>
      <c r="I41" s="8">
        <f t="shared" si="10"/>
        <v>0.63541666666666663</v>
      </c>
      <c r="J41" s="8">
        <f t="shared" si="11"/>
        <v>0.64444444444444438</v>
      </c>
      <c r="K41" s="8">
        <f t="shared" si="12"/>
        <v>0.64999999999999991</v>
      </c>
      <c r="L41" s="8">
        <f t="shared" si="13"/>
        <v>0.65763888888888877</v>
      </c>
      <c r="M41" s="27">
        <f t="shared" si="1"/>
        <v>27.11</v>
      </c>
      <c r="N41" s="8">
        <f t="shared" si="2"/>
        <v>5.62499999999998E-2</v>
      </c>
      <c r="O41" s="27">
        <f t="shared" si="3"/>
        <v>20.08148148148155</v>
      </c>
      <c r="P41" s="34"/>
    </row>
    <row r="42" spans="1:16" s="147" customFormat="1" x14ac:dyDescent="0.2">
      <c r="A42" s="146">
        <f t="shared" si="4"/>
        <v>2.9166666666666008E-2</v>
      </c>
      <c r="B42" s="34">
        <v>15</v>
      </c>
      <c r="C42" s="8">
        <v>0.63055555555555498</v>
      </c>
      <c r="D42" s="8">
        <f t="shared" si="5"/>
        <v>0.63819444444444384</v>
      </c>
      <c r="E42" s="8">
        <f t="shared" si="6"/>
        <v>0.64374999999999938</v>
      </c>
      <c r="F42" s="8">
        <f t="shared" si="7"/>
        <v>0.65277777777777712</v>
      </c>
      <c r="G42" s="8">
        <f t="shared" si="8"/>
        <v>0.65555555555555489</v>
      </c>
      <c r="H42" s="8">
        <f t="shared" si="9"/>
        <v>0.66041666666666599</v>
      </c>
      <c r="I42" s="8">
        <f t="shared" si="10"/>
        <v>0.66458333333333264</v>
      </c>
      <c r="J42" s="8">
        <f t="shared" si="11"/>
        <v>0.67361111111111038</v>
      </c>
      <c r="K42" s="8">
        <f t="shared" si="12"/>
        <v>0.67916666666666592</v>
      </c>
      <c r="L42" s="8">
        <f t="shared" si="13"/>
        <v>0.68680555555555478</v>
      </c>
      <c r="M42" s="27">
        <f t="shared" si="1"/>
        <v>27.11</v>
      </c>
      <c r="N42" s="8">
        <f t="shared" si="2"/>
        <v>5.62499999999998E-2</v>
      </c>
      <c r="O42" s="27">
        <f t="shared" si="3"/>
        <v>20.08148148148155</v>
      </c>
      <c r="P42" s="34"/>
    </row>
    <row r="43" spans="1:16" s="147" customFormat="1" x14ac:dyDescent="0.2">
      <c r="A43" s="146">
        <f t="shared" si="4"/>
        <v>2.9166666666667007E-2</v>
      </c>
      <c r="B43" s="34">
        <v>16</v>
      </c>
      <c r="C43" s="8">
        <v>0.65972222222222199</v>
      </c>
      <c r="D43" s="8">
        <f t="shared" si="5"/>
        <v>0.66736111111111085</v>
      </c>
      <c r="E43" s="8">
        <f t="shared" si="6"/>
        <v>0.67291666666666639</v>
      </c>
      <c r="F43" s="8">
        <f t="shared" si="7"/>
        <v>0.68194444444444413</v>
      </c>
      <c r="G43" s="8">
        <f t="shared" si="8"/>
        <v>0.6847222222222219</v>
      </c>
      <c r="H43" s="8">
        <f t="shared" si="9"/>
        <v>0.68958333333333299</v>
      </c>
      <c r="I43" s="8">
        <f t="shared" si="10"/>
        <v>0.69374999999999964</v>
      </c>
      <c r="J43" s="8">
        <f t="shared" si="11"/>
        <v>0.70277777777777739</v>
      </c>
      <c r="K43" s="8">
        <f t="shared" si="12"/>
        <v>0.70833333333333293</v>
      </c>
      <c r="L43" s="8">
        <f t="shared" si="13"/>
        <v>0.71597222222222179</v>
      </c>
      <c r="M43" s="27">
        <f t="shared" si="1"/>
        <v>27.11</v>
      </c>
      <c r="N43" s="8">
        <f t="shared" si="2"/>
        <v>5.62499999999998E-2</v>
      </c>
      <c r="O43" s="27">
        <f t="shared" si="3"/>
        <v>20.08148148148155</v>
      </c>
      <c r="P43" s="34"/>
    </row>
    <row r="44" spans="1:16" s="147" customFormat="1" x14ac:dyDescent="0.2">
      <c r="A44" s="146">
        <f t="shared" si="4"/>
        <v>2.9166666666667007E-2</v>
      </c>
      <c r="B44" s="34">
        <v>17</v>
      </c>
      <c r="C44" s="8">
        <v>0.68888888888888899</v>
      </c>
      <c r="D44" s="8">
        <f t="shared" si="5"/>
        <v>0.69652777777777786</v>
      </c>
      <c r="E44" s="8">
        <f t="shared" si="6"/>
        <v>0.70208333333333339</v>
      </c>
      <c r="F44" s="8">
        <f t="shared" si="7"/>
        <v>0.71111111111111114</v>
      </c>
      <c r="G44" s="8">
        <f t="shared" si="8"/>
        <v>0.71388888888888891</v>
      </c>
      <c r="H44" s="8">
        <f t="shared" si="9"/>
        <v>0.71875</v>
      </c>
      <c r="I44" s="8">
        <f t="shared" si="10"/>
        <v>0.72291666666666665</v>
      </c>
      <c r="J44" s="8">
        <f t="shared" si="11"/>
        <v>0.7319444444444444</v>
      </c>
      <c r="K44" s="8">
        <f t="shared" si="12"/>
        <v>0.73749999999999993</v>
      </c>
      <c r="L44" s="8">
        <f t="shared" si="13"/>
        <v>0.7451388888888888</v>
      </c>
      <c r="M44" s="27">
        <f t="shared" si="1"/>
        <v>27.11</v>
      </c>
      <c r="N44" s="8">
        <f t="shared" si="2"/>
        <v>5.62499999999998E-2</v>
      </c>
      <c r="O44" s="27">
        <f t="shared" si="3"/>
        <v>20.08148148148155</v>
      </c>
      <c r="P44" s="34"/>
    </row>
    <row r="45" spans="1:16" s="147" customFormat="1" x14ac:dyDescent="0.2">
      <c r="A45" s="146">
        <f t="shared" si="4"/>
        <v>2.9166666666666008E-2</v>
      </c>
      <c r="B45" s="34">
        <v>18</v>
      </c>
      <c r="C45" s="8">
        <v>0.718055555555555</v>
      </c>
      <c r="D45" s="8">
        <f t="shared" si="5"/>
        <v>0.72569444444444386</v>
      </c>
      <c r="E45" s="8">
        <f t="shared" si="6"/>
        <v>0.7312499999999994</v>
      </c>
      <c r="F45" s="8">
        <f t="shared" si="7"/>
        <v>0.74027777777777715</v>
      </c>
      <c r="G45" s="8">
        <f t="shared" si="8"/>
        <v>0.74305555555555491</v>
      </c>
      <c r="H45" s="8">
        <f t="shared" si="9"/>
        <v>0.74791666666666601</v>
      </c>
      <c r="I45" s="8">
        <f t="shared" si="10"/>
        <v>0.75208333333333266</v>
      </c>
      <c r="J45" s="8">
        <f t="shared" si="11"/>
        <v>0.76111111111111041</v>
      </c>
      <c r="K45" s="8">
        <f t="shared" si="12"/>
        <v>0.76666666666666594</v>
      </c>
      <c r="L45" s="8">
        <f t="shared" si="13"/>
        <v>0.7743055555555548</v>
      </c>
      <c r="M45" s="27">
        <f t="shared" si="1"/>
        <v>27.11</v>
      </c>
      <c r="N45" s="8">
        <f t="shared" si="2"/>
        <v>5.62499999999998E-2</v>
      </c>
      <c r="O45" s="27">
        <f t="shared" si="3"/>
        <v>20.08148148148155</v>
      </c>
      <c r="P45" s="34"/>
    </row>
    <row r="46" spans="1:16" s="147" customFormat="1" x14ac:dyDescent="0.2">
      <c r="A46" s="146">
        <f t="shared" si="4"/>
        <v>2.9166666666667007E-2</v>
      </c>
      <c r="B46" s="34">
        <v>19</v>
      </c>
      <c r="C46" s="8">
        <v>0.74722222222222201</v>
      </c>
      <c r="D46" s="8">
        <f t="shared" si="5"/>
        <v>0.75486111111111087</v>
      </c>
      <c r="E46" s="8">
        <f t="shared" si="6"/>
        <v>0.76041666666666641</v>
      </c>
      <c r="F46" s="8">
        <f t="shared" si="7"/>
        <v>0.76944444444444415</v>
      </c>
      <c r="G46" s="8">
        <f t="shared" si="8"/>
        <v>0.77222222222222192</v>
      </c>
      <c r="H46" s="8">
        <f t="shared" si="9"/>
        <v>0.77708333333333302</v>
      </c>
      <c r="I46" s="8">
        <f t="shared" si="10"/>
        <v>0.78124999999999967</v>
      </c>
      <c r="J46" s="8">
        <f t="shared" si="11"/>
        <v>0.79027777777777741</v>
      </c>
      <c r="K46" s="8">
        <f t="shared" si="12"/>
        <v>0.79583333333333295</v>
      </c>
      <c r="L46" s="8">
        <f t="shared" si="13"/>
        <v>0.80347222222222181</v>
      </c>
      <c r="M46" s="27">
        <f t="shared" si="1"/>
        <v>27.11</v>
      </c>
      <c r="N46" s="8">
        <f t="shared" si="2"/>
        <v>5.62499999999998E-2</v>
      </c>
      <c r="O46" s="27">
        <f t="shared" si="3"/>
        <v>20.08148148148155</v>
      </c>
      <c r="P46" s="34"/>
    </row>
    <row r="47" spans="1:16" s="147" customFormat="1" x14ac:dyDescent="0.2">
      <c r="A47" s="146">
        <f t="shared" si="4"/>
        <v>2.9166666666667007E-2</v>
      </c>
      <c r="B47" s="34">
        <v>20</v>
      </c>
      <c r="C47" s="8">
        <v>0.77638888888888902</v>
      </c>
      <c r="D47" s="8">
        <f t="shared" si="5"/>
        <v>0.78402777777777788</v>
      </c>
      <c r="E47" s="8">
        <f t="shared" si="6"/>
        <v>0.78958333333333341</v>
      </c>
      <c r="F47" s="8">
        <f t="shared" si="7"/>
        <v>0.79861111111111116</v>
      </c>
      <c r="G47" s="8">
        <f t="shared" si="8"/>
        <v>0.80138888888888893</v>
      </c>
      <c r="H47" s="8">
        <f t="shared" si="9"/>
        <v>0.80625000000000002</v>
      </c>
      <c r="I47" s="8">
        <f t="shared" si="10"/>
        <v>0.81041666666666667</v>
      </c>
      <c r="J47" s="8">
        <f t="shared" si="11"/>
        <v>0.81944444444444442</v>
      </c>
      <c r="K47" s="8">
        <f t="shared" si="12"/>
        <v>0.82499999999999996</v>
      </c>
      <c r="L47" s="8">
        <f t="shared" si="13"/>
        <v>0.83263888888888882</v>
      </c>
      <c r="M47" s="27">
        <f t="shared" si="1"/>
        <v>27.11</v>
      </c>
      <c r="N47" s="8">
        <f t="shared" si="2"/>
        <v>5.62499999999998E-2</v>
      </c>
      <c r="O47" s="27">
        <f t="shared" si="3"/>
        <v>20.08148148148155</v>
      </c>
      <c r="P47" s="34"/>
    </row>
    <row r="48" spans="1:16" s="147" customFormat="1" x14ac:dyDescent="0.2">
      <c r="A48" s="146">
        <f t="shared" si="4"/>
        <v>2.9166666666666008E-2</v>
      </c>
      <c r="B48" s="34">
        <v>21</v>
      </c>
      <c r="C48" s="8">
        <v>0.80555555555555503</v>
      </c>
      <c r="D48" s="8">
        <f t="shared" si="5"/>
        <v>0.81319444444444389</v>
      </c>
      <c r="E48" s="8">
        <f t="shared" si="6"/>
        <v>0.81874999999999942</v>
      </c>
      <c r="F48" s="8">
        <f t="shared" si="7"/>
        <v>0.82777777777777717</v>
      </c>
      <c r="G48" s="8">
        <f t="shared" si="8"/>
        <v>0.83055555555555494</v>
      </c>
      <c r="H48" s="8">
        <f t="shared" si="9"/>
        <v>0.83541666666666603</v>
      </c>
      <c r="I48" s="8">
        <f t="shared" si="10"/>
        <v>0.83958333333333268</v>
      </c>
      <c r="J48" s="8">
        <f t="shared" si="11"/>
        <v>0.84861111111111043</v>
      </c>
      <c r="K48" s="8">
        <f t="shared" si="12"/>
        <v>0.85416666666666596</v>
      </c>
      <c r="L48" s="8">
        <f t="shared" si="13"/>
        <v>0.86180555555555483</v>
      </c>
      <c r="M48" s="27">
        <f t="shared" si="1"/>
        <v>27.11</v>
      </c>
      <c r="N48" s="8">
        <f t="shared" si="2"/>
        <v>5.62499999999998E-2</v>
      </c>
      <c r="O48" s="27">
        <f t="shared" si="3"/>
        <v>20.08148148148155</v>
      </c>
      <c r="P48" s="34"/>
    </row>
    <row r="49" spans="1:17" s="147" customFormat="1" x14ac:dyDescent="0.2">
      <c r="A49" s="146">
        <f t="shared" si="4"/>
        <v>2.9166666666667007E-2</v>
      </c>
      <c r="B49" s="34">
        <v>22</v>
      </c>
      <c r="C49" s="8">
        <v>0.83472222222222203</v>
      </c>
      <c r="D49" s="8">
        <f t="shared" si="5"/>
        <v>0.84236111111111089</v>
      </c>
      <c r="E49" s="8">
        <f t="shared" si="6"/>
        <v>0.84791666666666643</v>
      </c>
      <c r="F49" s="8">
        <f t="shared" si="7"/>
        <v>0.85694444444444418</v>
      </c>
      <c r="G49" s="8">
        <f t="shared" si="8"/>
        <v>0.85972222222222194</v>
      </c>
      <c r="H49" s="8">
        <f t="shared" si="9"/>
        <v>0.86458333333333304</v>
      </c>
      <c r="I49" s="8">
        <f t="shared" si="10"/>
        <v>0.86874999999999969</v>
      </c>
      <c r="J49" s="8">
        <f t="shared" si="11"/>
        <v>0.87777777777777743</v>
      </c>
      <c r="K49" s="8">
        <f t="shared" si="12"/>
        <v>0.88333333333333297</v>
      </c>
      <c r="L49" s="8">
        <f t="shared" si="13"/>
        <v>0.89097222222222183</v>
      </c>
      <c r="M49" s="27">
        <f t="shared" si="1"/>
        <v>27.11</v>
      </c>
      <c r="N49" s="8">
        <f t="shared" si="2"/>
        <v>5.62499999999998E-2</v>
      </c>
      <c r="O49" s="27">
        <f t="shared" si="3"/>
        <v>20.08148148148155</v>
      </c>
      <c r="P49" s="34"/>
    </row>
    <row r="50" spans="1:17" s="147" customFormat="1" x14ac:dyDescent="0.2">
      <c r="A50" s="146">
        <f t="shared" si="4"/>
        <v>4.0277777777777968E-2</v>
      </c>
      <c r="B50" s="34">
        <v>23</v>
      </c>
      <c r="C50" s="241">
        <v>0.875</v>
      </c>
      <c r="D50" s="8">
        <f t="shared" si="5"/>
        <v>0.88263888888888886</v>
      </c>
      <c r="E50" s="8">
        <f t="shared" si="6"/>
        <v>0.8881944444444444</v>
      </c>
      <c r="F50" s="8">
        <f t="shared" si="7"/>
        <v>0.89722222222222214</v>
      </c>
      <c r="G50" s="8">
        <f t="shared" si="8"/>
        <v>0.89999999999999991</v>
      </c>
      <c r="H50" s="8">
        <f t="shared" si="9"/>
        <v>0.90486111111111101</v>
      </c>
      <c r="I50" s="8">
        <f t="shared" si="10"/>
        <v>0.90902777777777766</v>
      </c>
      <c r="J50" s="8">
        <f t="shared" si="11"/>
        <v>0.9180555555555554</v>
      </c>
      <c r="K50" s="8">
        <f t="shared" si="12"/>
        <v>0.92361111111111094</v>
      </c>
      <c r="L50" s="8">
        <f t="shared" si="13"/>
        <v>0.9312499999999998</v>
      </c>
      <c r="M50" s="273">
        <f t="shared" si="1"/>
        <v>27.11</v>
      </c>
      <c r="N50" s="241">
        <f t="shared" si="2"/>
        <v>5.62499999999998E-2</v>
      </c>
      <c r="O50" s="273">
        <f t="shared" si="3"/>
        <v>20.08148148148155</v>
      </c>
      <c r="P50" s="34"/>
    </row>
    <row r="51" spans="1:17" s="147" customFormat="1" x14ac:dyDescent="0.2">
      <c r="A51" s="146">
        <f t="shared" si="4"/>
        <v>6.3888888888888995E-2</v>
      </c>
      <c r="B51" s="34">
        <v>24</v>
      </c>
      <c r="C51" s="241">
        <v>0.93888888888888899</v>
      </c>
      <c r="D51" s="8">
        <f t="shared" si="5"/>
        <v>0.94652777777777786</v>
      </c>
      <c r="E51" s="8">
        <f t="shared" si="6"/>
        <v>0.95208333333333339</v>
      </c>
      <c r="F51" s="8">
        <f t="shared" si="7"/>
        <v>0.96111111111111114</v>
      </c>
      <c r="G51" s="8">
        <f t="shared" si="8"/>
        <v>0.96388888888888891</v>
      </c>
      <c r="H51" s="8">
        <f t="shared" si="9"/>
        <v>0.96875</v>
      </c>
      <c r="I51" s="8">
        <f t="shared" si="10"/>
        <v>0.97291666666666665</v>
      </c>
      <c r="J51" s="8">
        <f t="shared" si="11"/>
        <v>0.9819444444444444</v>
      </c>
      <c r="K51" s="8">
        <f t="shared" si="12"/>
        <v>0.98749999999999993</v>
      </c>
      <c r="L51" s="8">
        <f t="shared" si="13"/>
        <v>0.9951388888888888</v>
      </c>
      <c r="M51" s="273">
        <f t="shared" si="1"/>
        <v>27.11</v>
      </c>
      <c r="N51" s="241">
        <f t="shared" si="2"/>
        <v>5.62499999999998E-2</v>
      </c>
      <c r="O51" s="273">
        <f t="shared" si="3"/>
        <v>20.08148148148155</v>
      </c>
      <c r="P51" s="34"/>
    </row>
    <row r="52" spans="1:17" s="147" customFormat="1" x14ac:dyDescent="0.2">
      <c r="A52" s="146">
        <f t="shared" si="4"/>
        <v>6.4583333333333104E-2</v>
      </c>
      <c r="B52" s="34">
        <v>25</v>
      </c>
      <c r="C52" s="241">
        <v>1.0034722222222221</v>
      </c>
      <c r="D52" s="8">
        <f t="shared" si="5"/>
        <v>1.0111111111111111</v>
      </c>
      <c r="E52" s="8">
        <f t="shared" si="6"/>
        <v>1.0166666666666666</v>
      </c>
      <c r="F52" s="8">
        <f t="shared" si="7"/>
        <v>1.0256944444444445</v>
      </c>
      <c r="G52" s="8">
        <f t="shared" si="8"/>
        <v>1.0284722222222222</v>
      </c>
      <c r="H52" s="8">
        <f t="shared" si="9"/>
        <v>1.0333333333333334</v>
      </c>
      <c r="I52" s="8">
        <f t="shared" si="10"/>
        <v>1.0375000000000001</v>
      </c>
      <c r="J52" s="8">
        <f t="shared" si="11"/>
        <v>1.0465277777777779</v>
      </c>
      <c r="K52" s="8">
        <f t="shared" si="12"/>
        <v>1.0520833333333335</v>
      </c>
      <c r="L52" s="8">
        <f t="shared" si="13"/>
        <v>1.0597222222222225</v>
      </c>
      <c r="M52" s="273">
        <f t="shared" si="1"/>
        <v>27.11</v>
      </c>
      <c r="N52" s="241">
        <f t="shared" si="2"/>
        <v>5.6250000000000355E-2</v>
      </c>
      <c r="O52" s="273">
        <f t="shared" si="3"/>
        <v>20.081481481481354</v>
      </c>
      <c r="P52" s="34"/>
    </row>
    <row r="53" spans="1:17" s="147" customFormat="1" x14ac:dyDescent="0.2">
      <c r="A53" s="74"/>
      <c r="B53" s="38"/>
      <c r="C53" s="74"/>
      <c r="D53" s="74"/>
      <c r="E53" s="74"/>
      <c r="F53" s="74"/>
      <c r="G53" s="74"/>
      <c r="H53" s="74"/>
      <c r="I53" s="74"/>
      <c r="J53" s="88"/>
      <c r="K53" s="74"/>
      <c r="L53" s="74"/>
      <c r="M53" s="88"/>
      <c r="N53" s="74"/>
      <c r="O53" s="37"/>
      <c r="P53" s="36"/>
    </row>
    <row r="54" spans="1:17" s="147" customFormat="1" x14ac:dyDescent="0.2">
      <c r="A54" s="74"/>
      <c r="B54" s="38"/>
      <c r="C54" s="74"/>
      <c r="D54" s="74"/>
      <c r="E54" s="74"/>
      <c r="F54" s="74"/>
      <c r="G54" s="74"/>
      <c r="H54" s="74"/>
      <c r="I54" s="74"/>
      <c r="J54" s="88"/>
      <c r="K54" s="74"/>
      <c r="L54" s="74"/>
      <c r="M54" s="88"/>
      <c r="N54" s="74"/>
      <c r="O54" s="37"/>
      <c r="P54" s="36"/>
    </row>
    <row r="55" spans="1:17" s="147" customFormat="1" x14ac:dyDescent="0.2">
      <c r="A55" s="74"/>
      <c r="B55" s="38"/>
      <c r="C55" s="74"/>
      <c r="D55" s="74"/>
      <c r="E55" s="74"/>
      <c r="F55" s="74"/>
      <c r="G55" s="74"/>
      <c r="H55" s="74"/>
      <c r="I55" s="74"/>
      <c r="J55" s="88"/>
      <c r="K55" s="74"/>
      <c r="L55" s="74"/>
      <c r="M55" s="88"/>
      <c r="N55" s="74"/>
      <c r="O55" s="37"/>
      <c r="P55" s="36"/>
    </row>
    <row r="56" spans="1:17" x14ac:dyDescent="0.2">
      <c r="B56" s="38"/>
      <c r="C56" s="74"/>
      <c r="D56" s="74"/>
      <c r="E56" s="74"/>
      <c r="F56" s="369"/>
      <c r="G56" s="369"/>
      <c r="H56" s="369"/>
      <c r="I56" s="369"/>
      <c r="J56" s="370"/>
      <c r="K56" s="369"/>
      <c r="L56" s="369"/>
      <c r="M56" s="370"/>
      <c r="N56" s="369"/>
      <c r="O56" s="313"/>
      <c r="P56" s="358"/>
      <c r="Q56" s="310"/>
    </row>
    <row r="57" spans="1:17" x14ac:dyDescent="0.2">
      <c r="B57" s="38"/>
      <c r="C57" s="37" t="s">
        <v>3</v>
      </c>
      <c r="D57" s="37"/>
      <c r="E57" s="37">
        <v>22</v>
      </c>
      <c r="F57" s="37"/>
      <c r="G57" s="37"/>
      <c r="H57" s="37"/>
      <c r="I57" s="37"/>
      <c r="J57" s="37"/>
      <c r="K57" s="37"/>
      <c r="L57" s="37"/>
      <c r="M57" s="37"/>
      <c r="N57" s="37"/>
      <c r="O57" s="37"/>
      <c r="P57" s="36"/>
    </row>
    <row r="58" spans="1:17" x14ac:dyDescent="0.2">
      <c r="B58" s="38"/>
      <c r="C58" s="37" t="s">
        <v>2</v>
      </c>
      <c r="D58" s="37"/>
      <c r="E58" s="37">
        <v>3</v>
      </c>
      <c r="F58" s="37"/>
      <c r="G58" s="37"/>
      <c r="H58" s="37"/>
      <c r="I58" s="37"/>
      <c r="J58" s="37"/>
      <c r="K58" s="37"/>
      <c r="L58" s="37"/>
      <c r="M58" s="37"/>
      <c r="N58" s="37"/>
      <c r="O58" s="37"/>
      <c r="P58" s="36"/>
    </row>
    <row r="59" spans="1:17" x14ac:dyDescent="0.2">
      <c r="B59" s="38"/>
      <c r="C59" s="37" t="s">
        <v>1</v>
      </c>
      <c r="D59" s="37"/>
      <c r="E59" s="37">
        <f>E57+E58</f>
        <v>25</v>
      </c>
      <c r="F59" s="37"/>
      <c r="G59" s="37"/>
      <c r="H59" s="37"/>
      <c r="I59" s="37"/>
      <c r="J59" s="37"/>
      <c r="K59" s="37"/>
      <c r="L59" s="37"/>
      <c r="M59" s="37"/>
      <c r="N59" s="37"/>
      <c r="O59" s="37"/>
      <c r="P59" s="36"/>
    </row>
    <row r="60" spans="1:17" x14ac:dyDescent="0.2">
      <c r="B60" s="67"/>
      <c r="C60" s="68" t="s">
        <v>0</v>
      </c>
      <c r="D60" s="68"/>
      <c r="E60" s="51">
        <v>27.04</v>
      </c>
      <c r="F60" s="68"/>
      <c r="G60" s="68"/>
      <c r="H60" s="68"/>
      <c r="I60" s="68"/>
      <c r="J60" s="68"/>
      <c r="K60" s="68"/>
      <c r="L60" s="68"/>
      <c r="M60" s="68"/>
      <c r="N60" s="68"/>
      <c r="O60" s="68"/>
      <c r="P60" s="69"/>
    </row>
  </sheetData>
  <mergeCells count="9">
    <mergeCell ref="B25:P25"/>
    <mergeCell ref="B22:C22"/>
    <mergeCell ref="B21:C21"/>
    <mergeCell ref="D21:I21"/>
    <mergeCell ref="M21:M22"/>
    <mergeCell ref="N21:N24"/>
    <mergeCell ref="O21:O24"/>
    <mergeCell ref="P21:P24"/>
    <mergeCell ref="M23:M24"/>
  </mergeCells>
  <pageMargins left="0.98425196850393704" right="0.39370078740157483" top="0.78740157480314965" bottom="0.39370078740157483" header="0.31496062992125984" footer="0.31496062992125984"/>
  <pageSetup paperSize="9" scale="77"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1">
    <pageSetUpPr fitToPage="1"/>
  </sheetPr>
  <dimension ref="A3:Q56"/>
  <sheetViews>
    <sheetView topLeftCell="A22" zoomScale="77" zoomScaleNormal="77" workbookViewId="0">
      <selection activeCell="O13" sqref="O13"/>
    </sheetView>
  </sheetViews>
  <sheetFormatPr baseColWidth="10" defaultColWidth="11.42578125" defaultRowHeight="15" x14ac:dyDescent="0.25"/>
  <cols>
    <col min="1" max="2" width="11.42578125" style="70"/>
    <col min="3" max="11" width="11.42578125" style="70" customWidth="1"/>
    <col min="12" max="12" width="0.42578125" style="70" customWidth="1"/>
    <col min="13" max="16" width="11.42578125" style="70"/>
    <col min="17" max="17" width="14.28515625" style="70" bestFit="1" customWidth="1"/>
    <col min="18" max="16384" width="11.42578125" style="70"/>
  </cols>
  <sheetData>
    <row r="3" spans="2:17" x14ac:dyDescent="0.25">
      <c r="B3" s="43" t="s">
        <v>27</v>
      </c>
      <c r="C3" s="42"/>
      <c r="D3" s="42"/>
      <c r="E3" s="42"/>
      <c r="F3" s="42"/>
      <c r="G3" s="42"/>
      <c r="H3" s="41"/>
      <c r="I3" s="41"/>
      <c r="J3" s="41"/>
      <c r="K3" s="41"/>
      <c r="L3" s="41"/>
      <c r="M3" s="41"/>
      <c r="N3" s="41"/>
      <c r="O3" s="41"/>
      <c r="P3" s="41"/>
      <c r="Q3" s="40"/>
    </row>
    <row r="4" spans="2:17" x14ac:dyDescent="0.25">
      <c r="B4" s="38" t="s">
        <v>26</v>
      </c>
      <c r="C4" s="37"/>
      <c r="D4" s="37"/>
      <c r="E4" s="37"/>
      <c r="F4" s="37"/>
      <c r="G4" s="37"/>
      <c r="H4" s="37"/>
      <c r="I4" s="37"/>
      <c r="J4" s="37"/>
      <c r="K4" s="37"/>
      <c r="L4" s="37"/>
      <c r="M4" s="37"/>
      <c r="N4" s="37"/>
      <c r="O4" s="37"/>
      <c r="P4" s="37"/>
      <c r="Q4" s="36"/>
    </row>
    <row r="5" spans="2:17" x14ac:dyDescent="0.25">
      <c r="B5" s="38"/>
      <c r="C5" s="37"/>
      <c r="D5" s="37"/>
      <c r="E5" s="37"/>
      <c r="F5" s="37"/>
      <c r="G5" s="37"/>
      <c r="H5" s="37"/>
      <c r="I5" s="37"/>
      <c r="J5" s="37"/>
      <c r="K5" s="37"/>
      <c r="L5" s="37"/>
      <c r="M5" s="37"/>
      <c r="N5" s="37"/>
      <c r="O5" s="37"/>
      <c r="P5" s="37"/>
      <c r="Q5" s="36"/>
    </row>
    <row r="6" spans="2:17" x14ac:dyDescent="0.25">
      <c r="B6" s="38" t="s">
        <v>201</v>
      </c>
      <c r="C6" s="37"/>
      <c r="D6" s="37"/>
      <c r="E6" s="37"/>
      <c r="F6" s="37"/>
      <c r="G6" s="37"/>
      <c r="H6" s="37"/>
      <c r="I6" s="37"/>
      <c r="J6" s="37"/>
      <c r="K6" s="37"/>
      <c r="L6" s="37"/>
      <c r="M6" s="37"/>
      <c r="N6" s="37"/>
      <c r="O6" s="37"/>
      <c r="P6" s="37"/>
      <c r="Q6" s="36"/>
    </row>
    <row r="7" spans="2:17" x14ac:dyDescent="0.25">
      <c r="B7" s="38" t="s">
        <v>136</v>
      </c>
      <c r="C7" s="37"/>
      <c r="D7" s="37"/>
      <c r="E7" s="37"/>
      <c r="F7" s="37"/>
      <c r="G7" s="37"/>
      <c r="H7" s="37"/>
      <c r="I7" s="37"/>
      <c r="J7" s="37"/>
      <c r="K7" s="37"/>
      <c r="L7" s="37"/>
      <c r="M7" s="37"/>
      <c r="N7" s="37"/>
      <c r="O7" s="37"/>
      <c r="P7" s="37"/>
      <c r="Q7" s="36"/>
    </row>
    <row r="8" spans="2:17" x14ac:dyDescent="0.25">
      <c r="B8" s="38" t="s">
        <v>25</v>
      </c>
      <c r="C8" s="37"/>
      <c r="D8" s="37"/>
      <c r="E8" s="37"/>
      <c r="F8" s="37"/>
      <c r="G8" s="37"/>
      <c r="H8" s="37"/>
      <c r="I8" s="37"/>
      <c r="J8" s="37"/>
      <c r="K8" s="37"/>
      <c r="L8" s="37"/>
      <c r="M8" s="37"/>
      <c r="N8" s="37"/>
      <c r="O8" s="37"/>
      <c r="P8" s="37"/>
      <c r="Q8" s="36"/>
    </row>
    <row r="9" spans="2:17" x14ac:dyDescent="0.25">
      <c r="B9" s="38" t="s">
        <v>145</v>
      </c>
      <c r="C9" s="37"/>
      <c r="D9" s="37"/>
      <c r="E9" s="37"/>
      <c r="F9" s="37"/>
      <c r="G9" s="37"/>
      <c r="H9" s="37"/>
      <c r="I9" s="37"/>
      <c r="J9" s="37"/>
      <c r="K9" s="37"/>
      <c r="L9" s="37"/>
      <c r="M9" s="37"/>
      <c r="N9" s="37"/>
      <c r="O9" s="37"/>
      <c r="P9" s="37"/>
      <c r="Q9" s="36"/>
    </row>
    <row r="10" spans="2:17" x14ac:dyDescent="0.25">
      <c r="B10" s="38" t="s">
        <v>144</v>
      </c>
      <c r="C10" s="37"/>
      <c r="D10" s="37"/>
      <c r="E10" s="37"/>
      <c r="F10" s="37"/>
      <c r="G10" s="37"/>
      <c r="H10" s="37"/>
      <c r="I10" s="37"/>
      <c r="J10" s="37"/>
      <c r="K10" s="37"/>
      <c r="L10" s="37"/>
      <c r="M10" s="37"/>
      <c r="N10" s="37"/>
      <c r="O10" s="37"/>
      <c r="P10" s="37"/>
      <c r="Q10" s="36"/>
    </row>
    <row r="11" spans="2:17" x14ac:dyDescent="0.25">
      <c r="B11" s="38" t="s">
        <v>22</v>
      </c>
      <c r="C11" s="37"/>
      <c r="D11" s="37"/>
      <c r="E11" s="37"/>
      <c r="F11" s="37"/>
      <c r="G11" s="37"/>
      <c r="H11" s="37"/>
      <c r="I11" s="37"/>
      <c r="J11" s="37"/>
      <c r="K11" s="37"/>
      <c r="L11" s="37"/>
      <c r="M11" s="37"/>
      <c r="N11" s="37"/>
      <c r="O11" s="37"/>
      <c r="P11" s="37"/>
      <c r="Q11" s="36"/>
    </row>
    <row r="12" spans="2:17" x14ac:dyDescent="0.25">
      <c r="B12" s="38"/>
      <c r="C12" s="37"/>
      <c r="D12" s="37"/>
      <c r="E12" s="37"/>
      <c r="F12" s="37"/>
      <c r="G12" s="37"/>
      <c r="H12" s="37"/>
      <c r="I12" s="37"/>
      <c r="J12" s="37"/>
      <c r="K12" s="37"/>
      <c r="L12" s="37"/>
      <c r="M12" s="37"/>
      <c r="N12" s="37"/>
      <c r="O12" s="37"/>
      <c r="P12" s="37"/>
      <c r="Q12" s="36"/>
    </row>
    <row r="13" spans="2:17" x14ac:dyDescent="0.25">
      <c r="B13" s="38"/>
      <c r="C13" s="37"/>
      <c r="D13" s="37"/>
      <c r="E13" s="37"/>
      <c r="F13" s="37"/>
      <c r="G13" s="37"/>
      <c r="H13" s="37"/>
      <c r="I13" s="37"/>
      <c r="J13" s="37"/>
      <c r="K13" s="37"/>
      <c r="L13" s="37"/>
      <c r="M13" s="37"/>
      <c r="N13" s="37"/>
      <c r="O13" s="37"/>
      <c r="P13" s="37"/>
      <c r="Q13" s="36"/>
    </row>
    <row r="14" spans="2:17" x14ac:dyDescent="0.25">
      <c r="B14" s="38"/>
      <c r="C14" s="37"/>
      <c r="D14" s="37"/>
      <c r="E14" s="37"/>
      <c r="F14" s="37"/>
      <c r="G14" s="37"/>
      <c r="H14" s="37"/>
      <c r="I14" s="37"/>
      <c r="J14" s="37"/>
      <c r="K14" s="37"/>
      <c r="L14" s="37"/>
      <c r="M14" s="37"/>
      <c r="N14" s="37"/>
      <c r="O14" s="37"/>
      <c r="P14" s="37"/>
      <c r="Q14" s="36"/>
    </row>
    <row r="15" spans="2:17" x14ac:dyDescent="0.25">
      <c r="B15" s="38"/>
      <c r="C15" s="37"/>
      <c r="D15" s="37"/>
      <c r="E15" s="37"/>
      <c r="F15" s="37"/>
      <c r="G15" s="37"/>
      <c r="H15" s="37"/>
      <c r="I15" s="37"/>
      <c r="J15" s="37"/>
      <c r="K15" s="37"/>
      <c r="L15" s="37"/>
      <c r="M15" s="37"/>
      <c r="N15" s="37"/>
      <c r="O15" s="37"/>
      <c r="P15" s="37"/>
      <c r="Q15" s="36"/>
    </row>
    <row r="16" spans="2:17" x14ac:dyDescent="0.25">
      <c r="B16" s="38"/>
      <c r="C16" s="37"/>
      <c r="D16" s="37"/>
      <c r="E16" s="37"/>
      <c r="F16" s="37"/>
      <c r="G16" s="37"/>
      <c r="H16" s="37"/>
      <c r="I16" s="37"/>
      <c r="J16" s="37"/>
      <c r="K16" s="37"/>
      <c r="L16" s="37"/>
      <c r="M16" s="37"/>
      <c r="N16" s="37"/>
      <c r="O16" s="37"/>
      <c r="P16" s="37"/>
      <c r="Q16" s="36"/>
    </row>
    <row r="17" spans="1:17" x14ac:dyDescent="0.25">
      <c r="B17" s="38"/>
      <c r="C17" s="37"/>
      <c r="D17" s="37"/>
      <c r="E17" s="37"/>
      <c r="F17" s="37"/>
      <c r="G17" s="37"/>
      <c r="H17" s="37"/>
      <c r="I17" s="37"/>
      <c r="J17" s="37"/>
      <c r="K17" s="37"/>
      <c r="L17" s="37"/>
      <c r="M17" s="37"/>
      <c r="N17" s="37"/>
      <c r="O17" s="37"/>
      <c r="P17" s="37"/>
      <c r="Q17" s="36"/>
    </row>
    <row r="18" spans="1:17" x14ac:dyDescent="0.25">
      <c r="B18" s="38"/>
      <c r="C18" s="37"/>
      <c r="D18" s="37"/>
      <c r="E18" s="37"/>
      <c r="F18" s="37"/>
      <c r="G18" s="37"/>
      <c r="H18" s="37"/>
      <c r="I18" s="37"/>
      <c r="J18" s="37"/>
      <c r="K18" s="37"/>
      <c r="L18" s="37"/>
      <c r="M18" s="37"/>
      <c r="N18" s="37"/>
      <c r="O18" s="37"/>
      <c r="P18" s="37"/>
      <c r="Q18" s="36"/>
    </row>
    <row r="19" spans="1:17" x14ac:dyDescent="0.25">
      <c r="B19" s="38"/>
      <c r="C19" s="37"/>
      <c r="D19" s="37"/>
      <c r="E19" s="37"/>
      <c r="F19" s="37"/>
      <c r="G19" s="37"/>
      <c r="H19" s="37"/>
      <c r="I19" s="37"/>
      <c r="J19" s="37"/>
      <c r="K19" s="37"/>
      <c r="L19" s="37"/>
      <c r="M19" s="37"/>
      <c r="N19" s="37"/>
      <c r="O19" s="37"/>
      <c r="P19" s="37"/>
      <c r="Q19" s="36"/>
    </row>
    <row r="20" spans="1:17" ht="15.75" thickBot="1" x14ac:dyDescent="0.3">
      <c r="B20" s="38"/>
      <c r="C20" s="37"/>
      <c r="D20" s="37"/>
      <c r="E20" s="37"/>
      <c r="F20" s="37"/>
      <c r="G20" s="37"/>
      <c r="H20" s="37"/>
      <c r="I20" s="37"/>
      <c r="J20" s="37"/>
      <c r="K20" s="37"/>
      <c r="L20" s="37"/>
      <c r="M20" s="37"/>
      <c r="N20" s="37"/>
      <c r="O20" s="37"/>
      <c r="P20" s="37"/>
      <c r="Q20" s="36"/>
    </row>
    <row r="21" spans="1:17" x14ac:dyDescent="0.25">
      <c r="B21" s="639" t="s">
        <v>21</v>
      </c>
      <c r="C21" s="639"/>
      <c r="D21" s="639" t="s">
        <v>20</v>
      </c>
      <c r="E21" s="639"/>
      <c r="F21" s="639"/>
      <c r="G21" s="639"/>
      <c r="H21" s="639"/>
      <c r="I21" s="639"/>
      <c r="J21" s="639"/>
      <c r="K21" s="164"/>
      <c r="L21" s="164"/>
      <c r="M21" s="164" t="s">
        <v>19</v>
      </c>
      <c r="N21" s="640" t="s">
        <v>18</v>
      </c>
      <c r="O21" s="640" t="s">
        <v>17</v>
      </c>
      <c r="P21" s="640" t="s">
        <v>16</v>
      </c>
      <c r="Q21" s="640" t="s">
        <v>15</v>
      </c>
    </row>
    <row r="22" spans="1:17" ht="105.6" customHeight="1" x14ac:dyDescent="0.25">
      <c r="B22" s="599" t="s">
        <v>202</v>
      </c>
      <c r="C22" s="599"/>
      <c r="D22" s="467" t="s">
        <v>8</v>
      </c>
      <c r="E22" s="467" t="s">
        <v>139</v>
      </c>
      <c r="F22" s="467" t="s">
        <v>172</v>
      </c>
      <c r="G22" s="467" t="s">
        <v>13</v>
      </c>
      <c r="H22" s="467" t="s">
        <v>204</v>
      </c>
      <c r="I22" s="467" t="s">
        <v>12</v>
      </c>
      <c r="J22" s="467" t="s">
        <v>11</v>
      </c>
      <c r="K22" s="467" t="s">
        <v>139</v>
      </c>
      <c r="L22" s="467" t="s">
        <v>8</v>
      </c>
      <c r="M22" s="467" t="s">
        <v>202</v>
      </c>
      <c r="N22" s="598"/>
      <c r="O22" s="598"/>
      <c r="P22" s="598"/>
      <c r="Q22" s="598"/>
    </row>
    <row r="23" spans="1:17" x14ac:dyDescent="0.25">
      <c r="B23" s="60" t="s">
        <v>7</v>
      </c>
      <c r="C23" s="4">
        <v>0</v>
      </c>
      <c r="D23" s="4">
        <v>3.2</v>
      </c>
      <c r="E23" s="4">
        <v>3.15</v>
      </c>
      <c r="F23" s="4">
        <v>4.08</v>
      </c>
      <c r="G23" s="4">
        <v>1.46</v>
      </c>
      <c r="H23" s="4">
        <v>13.67</v>
      </c>
      <c r="I23" s="4">
        <v>6.8</v>
      </c>
      <c r="J23" s="4">
        <v>1.05</v>
      </c>
      <c r="K23" s="4">
        <v>4.5</v>
      </c>
      <c r="L23" s="4">
        <v>3.15</v>
      </c>
      <c r="M23" s="4">
        <v>3.32</v>
      </c>
      <c r="N23" s="600">
        <f>SUM(C23:M23)</f>
        <v>44.379999999999995</v>
      </c>
      <c r="O23" s="598"/>
      <c r="P23" s="598"/>
      <c r="Q23" s="598"/>
    </row>
    <row r="24" spans="1:17" ht="38.25" x14ac:dyDescent="0.25">
      <c r="B24" s="160" t="s">
        <v>6</v>
      </c>
      <c r="C24" s="29">
        <f>+C23</f>
        <v>0</v>
      </c>
      <c r="D24" s="29">
        <f t="shared" ref="D24:M24" si="0">+D23+C24</f>
        <v>3.2</v>
      </c>
      <c r="E24" s="29">
        <f t="shared" si="0"/>
        <v>6.35</v>
      </c>
      <c r="F24" s="29">
        <f t="shared" si="0"/>
        <v>10.43</v>
      </c>
      <c r="G24" s="29">
        <f t="shared" si="0"/>
        <v>11.89</v>
      </c>
      <c r="H24" s="29">
        <f t="shared" si="0"/>
        <v>25.560000000000002</v>
      </c>
      <c r="I24" s="29">
        <f t="shared" si="0"/>
        <v>32.36</v>
      </c>
      <c r="J24" s="29">
        <f t="shared" si="0"/>
        <v>33.409999999999997</v>
      </c>
      <c r="K24" s="29">
        <f t="shared" si="0"/>
        <v>37.909999999999997</v>
      </c>
      <c r="L24" s="29">
        <f t="shared" si="0"/>
        <v>41.059999999999995</v>
      </c>
      <c r="M24" s="29">
        <f t="shared" si="0"/>
        <v>44.379999999999995</v>
      </c>
      <c r="N24" s="642"/>
      <c r="O24" s="641"/>
      <c r="P24" s="641"/>
      <c r="Q24" s="641"/>
    </row>
    <row r="25" spans="1:17" ht="20.25" customHeight="1" thickBot="1" x14ac:dyDescent="0.3">
      <c r="B25" s="638" t="s">
        <v>5</v>
      </c>
      <c r="C25" s="638"/>
      <c r="D25" s="638"/>
      <c r="E25" s="638"/>
      <c r="F25" s="638"/>
      <c r="G25" s="638"/>
      <c r="H25" s="638"/>
      <c r="I25" s="638"/>
      <c r="J25" s="638"/>
      <c r="K25" s="638"/>
      <c r="L25" s="638"/>
      <c r="M25" s="638"/>
      <c r="N25" s="638"/>
      <c r="O25" s="638"/>
      <c r="P25" s="638"/>
      <c r="Q25" s="638"/>
    </row>
    <row r="26" spans="1:17" ht="19.5" hidden="1" customHeight="1" x14ac:dyDescent="0.25">
      <c r="B26" s="38"/>
      <c r="C26" s="37"/>
      <c r="D26" s="108">
        <v>8.3333333333333332E-3</v>
      </c>
      <c r="E26" s="108">
        <v>6.9444444444444441E-3</v>
      </c>
      <c r="F26" s="108">
        <v>1.0416666666666666E-2</v>
      </c>
      <c r="G26" s="108">
        <v>4.1666666666666666E-3</v>
      </c>
      <c r="H26" s="108">
        <v>2.0833333333333332E-2</v>
      </c>
      <c r="I26" s="108">
        <v>1.5277777777777777E-2</v>
      </c>
      <c r="J26" s="108">
        <v>4.1666666666666666E-3</v>
      </c>
      <c r="K26" s="108">
        <v>1.1805555555555555E-2</v>
      </c>
      <c r="L26" s="108">
        <v>6.9444444444444441E-3</v>
      </c>
      <c r="M26" s="74">
        <v>8.3333333333333332E-3</v>
      </c>
      <c r="N26" s="37"/>
      <c r="O26" s="74">
        <f>SUM(D26:M26)</f>
        <v>9.7222222222222224E-2</v>
      </c>
      <c r="P26" s="37"/>
      <c r="Q26" s="36"/>
    </row>
    <row r="27" spans="1:17" ht="19.5" hidden="1" customHeight="1" x14ac:dyDescent="0.25">
      <c r="B27" s="38"/>
      <c r="C27" s="37"/>
      <c r="D27" s="453">
        <v>7.6388888888888886E-3</v>
      </c>
      <c r="E27" s="453">
        <v>6.9444444444444441E-3</v>
      </c>
      <c r="F27" s="453">
        <v>1.0416666666666666E-2</v>
      </c>
      <c r="G27" s="453">
        <v>4.1666666666666666E-3</v>
      </c>
      <c r="H27" s="453">
        <v>1.8055555555555557E-2</v>
      </c>
      <c r="I27" s="453">
        <v>1.3888888888888888E-2</v>
      </c>
      <c r="J27" s="453">
        <v>4.1666666666666666E-3</v>
      </c>
      <c r="K27" s="453">
        <v>1.1805555555555555E-2</v>
      </c>
      <c r="L27" s="453">
        <v>6.9444444444444441E-3</v>
      </c>
      <c r="M27" s="453">
        <v>7.6388888888888886E-3</v>
      </c>
      <c r="N27" s="454"/>
      <c r="O27" s="455">
        <f>SUM(D27:M27)</f>
        <v>9.1666666666666674E-2</v>
      </c>
      <c r="P27" s="37"/>
      <c r="Q27" s="36"/>
    </row>
    <row r="28" spans="1:17" ht="19.5" hidden="1" customHeight="1" x14ac:dyDescent="0.25">
      <c r="B28" s="38"/>
      <c r="C28" s="37"/>
      <c r="D28" s="48">
        <v>7.6388888888888886E-3</v>
      </c>
      <c r="E28" s="48">
        <v>6.9444444444444441E-3</v>
      </c>
      <c r="F28" s="48">
        <v>1.0416666666666666E-2</v>
      </c>
      <c r="G28" s="48">
        <v>4.1666666666666666E-3</v>
      </c>
      <c r="H28" s="48">
        <v>1.9444444444444445E-2</v>
      </c>
      <c r="I28" s="48">
        <v>1.5277777777777777E-2</v>
      </c>
      <c r="J28" s="48">
        <v>4.1666666666666666E-3</v>
      </c>
      <c r="K28" s="48">
        <v>1.1805555555555555E-2</v>
      </c>
      <c r="L28" s="48">
        <v>6.9444444444444441E-3</v>
      </c>
      <c r="M28" s="48">
        <v>7.6388888888888886E-3</v>
      </c>
      <c r="N28" s="37"/>
      <c r="O28" s="74">
        <f>SUM(D28:M28)</f>
        <v>9.4444444444444442E-2</v>
      </c>
      <c r="P28" s="37"/>
      <c r="Q28" s="36"/>
    </row>
    <row r="29" spans="1:17" ht="19.5" hidden="1" customHeight="1" x14ac:dyDescent="0.25">
      <c r="B29" s="38"/>
      <c r="C29" s="37"/>
      <c r="D29" s="48">
        <v>7.6388888888888886E-3</v>
      </c>
      <c r="E29" s="48">
        <v>6.9444444444444441E-3</v>
      </c>
      <c r="F29" s="48">
        <v>1.0416666666666666E-2</v>
      </c>
      <c r="G29" s="48">
        <v>4.1666666666666666E-3</v>
      </c>
      <c r="H29" s="48">
        <v>1.8055555555555557E-2</v>
      </c>
      <c r="I29" s="48">
        <v>1.3888888888888888E-2</v>
      </c>
      <c r="J29" s="48">
        <v>4.1666666666666666E-3</v>
      </c>
      <c r="K29" s="48">
        <v>1.1805555555555555E-2</v>
      </c>
      <c r="L29" s="48">
        <v>6.9444444444444441E-3</v>
      </c>
      <c r="M29" s="48">
        <v>7.6388888888888886E-3</v>
      </c>
      <c r="N29" s="37"/>
      <c r="O29" s="74">
        <f>SUM(D29:M29)</f>
        <v>9.1666666666666674E-2</v>
      </c>
      <c r="P29" s="37"/>
      <c r="Q29" s="36"/>
    </row>
    <row r="30" spans="1:17" ht="15.75" customHeight="1" x14ac:dyDescent="0.25">
      <c r="A30" s="153"/>
      <c r="B30" s="45">
        <v>1</v>
      </c>
      <c r="C30" s="8">
        <v>0.22916666666666666</v>
      </c>
      <c r="D30" s="8">
        <f>C30+$D$27</f>
        <v>0.23680555555555555</v>
      </c>
      <c r="E30" s="8">
        <f>D30+$E$27</f>
        <v>0.24374999999999999</v>
      </c>
      <c r="F30" s="8">
        <f>E30+$F$27</f>
        <v>0.25416666666666665</v>
      </c>
      <c r="G30" s="8">
        <f>F30+$G$27</f>
        <v>0.2583333333333333</v>
      </c>
      <c r="H30" s="8">
        <f>G30+$H$27</f>
        <v>0.27638888888888885</v>
      </c>
      <c r="I30" s="8">
        <f>H30+$I$27</f>
        <v>0.29027777777777775</v>
      </c>
      <c r="J30" s="8">
        <f>I30+$J$27</f>
        <v>0.2944444444444444</v>
      </c>
      <c r="K30" s="8">
        <f>J30+$K$27</f>
        <v>0.30624999999999997</v>
      </c>
      <c r="L30" s="8">
        <f>K30+$L$27</f>
        <v>0.31319444444444439</v>
      </c>
      <c r="M30" s="8">
        <f>L30+$M$27</f>
        <v>0.32083333333333325</v>
      </c>
      <c r="N30" s="89">
        <f t="shared" ref="N30:N49" si="1">$N$23</f>
        <v>44.379999999999995</v>
      </c>
      <c r="O30" s="8">
        <f t="shared" ref="O30:O49" si="2">M30-C30</f>
        <v>9.1666666666666591E-2</v>
      </c>
      <c r="P30" s="27">
        <f t="shared" ref="P30:P49" si="3">(N30/(O30*24*60)*60)</f>
        <v>20.172727272727286</v>
      </c>
      <c r="Q30" s="34"/>
    </row>
    <row r="31" spans="1:17" x14ac:dyDescent="0.25">
      <c r="A31" s="153">
        <f t="shared" ref="A31:A49" si="4">C31-C30</f>
        <v>1.7361111111111133E-2</v>
      </c>
      <c r="B31" s="45">
        <v>2</v>
      </c>
      <c r="C31" s="8">
        <v>0.24652777777777779</v>
      </c>
      <c r="D31" s="8">
        <f>C31+$D$29</f>
        <v>0.25416666666666665</v>
      </c>
      <c r="E31" s="8">
        <f>D31+$E$29</f>
        <v>0.26111111111111107</v>
      </c>
      <c r="F31" s="8">
        <f>E31+$F$29</f>
        <v>0.27152777777777776</v>
      </c>
      <c r="G31" s="8">
        <f>F31+$G$29</f>
        <v>0.27569444444444441</v>
      </c>
      <c r="H31" s="8">
        <f>G31+$H$29</f>
        <v>0.29374999999999996</v>
      </c>
      <c r="I31" s="8">
        <f>H31+$I$29</f>
        <v>0.30763888888888885</v>
      </c>
      <c r="J31" s="8">
        <f>I31+$J$29</f>
        <v>0.3118055555555555</v>
      </c>
      <c r="K31" s="8">
        <f>J31+$K$29</f>
        <v>0.32361111111111107</v>
      </c>
      <c r="L31" s="8">
        <f>K31+$L$29</f>
        <v>0.33055555555555549</v>
      </c>
      <c r="M31" s="8">
        <f>L31+$M$29</f>
        <v>0.33819444444444435</v>
      </c>
      <c r="N31" s="89">
        <f t="shared" si="1"/>
        <v>44.379999999999995</v>
      </c>
      <c r="O31" s="8">
        <f t="shared" si="2"/>
        <v>9.1666666666666563E-2</v>
      </c>
      <c r="P31" s="27">
        <f t="shared" si="3"/>
        <v>20.17272727272729</v>
      </c>
      <c r="Q31" s="34"/>
    </row>
    <row r="32" spans="1:17" x14ac:dyDescent="0.25">
      <c r="A32" s="153">
        <f t="shared" si="4"/>
        <v>1.7361111111111216E-2</v>
      </c>
      <c r="B32" s="45">
        <v>3</v>
      </c>
      <c r="C32" s="8">
        <v>0.26388888888888901</v>
      </c>
      <c r="D32" s="8">
        <f t="shared" ref="D32:D49" si="5">C32+$D$29</f>
        <v>0.27152777777777787</v>
      </c>
      <c r="E32" s="8">
        <f t="shared" ref="E32:E49" si="6">D32+$E$29</f>
        <v>0.27847222222222229</v>
      </c>
      <c r="F32" s="8">
        <f t="shared" ref="F32:F49" si="7">E32+$F$29</f>
        <v>0.28888888888888897</v>
      </c>
      <c r="G32" s="8">
        <f t="shared" ref="G32:G49" si="8">F32+$G$29</f>
        <v>0.29305555555555562</v>
      </c>
      <c r="H32" s="8">
        <f t="shared" ref="H32:H49" si="9">G32+$H$29</f>
        <v>0.31111111111111117</v>
      </c>
      <c r="I32" s="8">
        <f t="shared" ref="I32:I49" si="10">H32+$I$29</f>
        <v>0.32500000000000007</v>
      </c>
      <c r="J32" s="8">
        <f t="shared" ref="J32:J49" si="11">I32+$J$29</f>
        <v>0.32916666666666672</v>
      </c>
      <c r="K32" s="8">
        <f t="shared" ref="K32:K49" si="12">J32+$K$29</f>
        <v>0.34097222222222229</v>
      </c>
      <c r="L32" s="8">
        <f t="shared" ref="L32:L49" si="13">K32+$L$29</f>
        <v>0.34791666666666671</v>
      </c>
      <c r="M32" s="8">
        <f t="shared" ref="M32:M49" si="14">L32+$M$29</f>
        <v>0.35555555555555557</v>
      </c>
      <c r="N32" s="89">
        <f t="shared" si="1"/>
        <v>44.379999999999995</v>
      </c>
      <c r="O32" s="8">
        <f t="shared" si="2"/>
        <v>9.1666666666666563E-2</v>
      </c>
      <c r="P32" s="27">
        <f t="shared" si="3"/>
        <v>20.17272727272729</v>
      </c>
      <c r="Q32" s="34"/>
    </row>
    <row r="33" spans="1:17" x14ac:dyDescent="0.25">
      <c r="A33" s="153">
        <f t="shared" si="4"/>
        <v>1.7361111111110994E-2</v>
      </c>
      <c r="B33" s="45">
        <v>4</v>
      </c>
      <c r="C33" s="8">
        <v>0.28125</v>
      </c>
      <c r="D33" s="8">
        <f t="shared" si="5"/>
        <v>0.28888888888888886</v>
      </c>
      <c r="E33" s="8">
        <f t="shared" si="6"/>
        <v>0.29583333333333328</v>
      </c>
      <c r="F33" s="8">
        <f t="shared" si="7"/>
        <v>0.30624999999999997</v>
      </c>
      <c r="G33" s="8">
        <f t="shared" si="8"/>
        <v>0.31041666666666662</v>
      </c>
      <c r="H33" s="8">
        <f t="shared" si="9"/>
        <v>0.32847222222222217</v>
      </c>
      <c r="I33" s="8">
        <f t="shared" si="10"/>
        <v>0.34236111111111106</v>
      </c>
      <c r="J33" s="8">
        <f t="shared" si="11"/>
        <v>0.34652777777777771</v>
      </c>
      <c r="K33" s="8">
        <f t="shared" si="12"/>
        <v>0.35833333333333328</v>
      </c>
      <c r="L33" s="8">
        <f t="shared" si="13"/>
        <v>0.3652777777777777</v>
      </c>
      <c r="M33" s="8">
        <f t="shared" si="14"/>
        <v>0.37291666666666656</v>
      </c>
      <c r="N33" s="89">
        <f t="shared" si="1"/>
        <v>44.379999999999995</v>
      </c>
      <c r="O33" s="8">
        <f t="shared" si="2"/>
        <v>9.1666666666666563E-2</v>
      </c>
      <c r="P33" s="27">
        <f t="shared" si="3"/>
        <v>20.17272727272729</v>
      </c>
      <c r="Q33" s="34"/>
    </row>
    <row r="34" spans="1:17" x14ac:dyDescent="0.25">
      <c r="A34" s="153">
        <f t="shared" si="4"/>
        <v>6.9444444444444753E-3</v>
      </c>
      <c r="B34" s="45">
        <v>5</v>
      </c>
      <c r="C34" s="8">
        <v>0.28819444444444448</v>
      </c>
      <c r="D34" s="8">
        <f t="shared" si="5"/>
        <v>0.29583333333333334</v>
      </c>
      <c r="E34" s="8">
        <f t="shared" si="6"/>
        <v>0.30277777777777776</v>
      </c>
      <c r="F34" s="8">
        <f t="shared" si="7"/>
        <v>0.31319444444444444</v>
      </c>
      <c r="G34" s="8">
        <f t="shared" si="8"/>
        <v>0.31736111111111109</v>
      </c>
      <c r="H34" s="8">
        <f t="shared" si="9"/>
        <v>0.33541666666666664</v>
      </c>
      <c r="I34" s="8">
        <f t="shared" si="10"/>
        <v>0.34930555555555554</v>
      </c>
      <c r="J34" s="8">
        <f t="shared" si="11"/>
        <v>0.35347222222222219</v>
      </c>
      <c r="K34" s="8">
        <f t="shared" si="12"/>
        <v>0.36527777777777776</v>
      </c>
      <c r="L34" s="8">
        <f t="shared" si="13"/>
        <v>0.37222222222222218</v>
      </c>
      <c r="M34" s="8">
        <f t="shared" si="14"/>
        <v>0.37986111111111104</v>
      </c>
      <c r="N34" s="89">
        <f t="shared" si="1"/>
        <v>44.379999999999995</v>
      </c>
      <c r="O34" s="8">
        <f t="shared" ref="O34" si="15">M34-C34</f>
        <v>9.1666666666666563E-2</v>
      </c>
      <c r="P34" s="27">
        <f t="shared" ref="P34" si="16">(N34/(O34*24*60)*60)</f>
        <v>20.17272727272729</v>
      </c>
      <c r="Q34" s="34"/>
    </row>
    <row r="35" spans="1:17" x14ac:dyDescent="0.25">
      <c r="A35" s="153">
        <f t="shared" si="4"/>
        <v>4.513888888888884E-2</v>
      </c>
      <c r="B35" s="45">
        <v>6</v>
      </c>
      <c r="C35" s="8">
        <v>0.33333333333333331</v>
      </c>
      <c r="D35" s="8">
        <f t="shared" si="5"/>
        <v>0.34097222222222218</v>
      </c>
      <c r="E35" s="8">
        <f t="shared" si="6"/>
        <v>0.3479166666666666</v>
      </c>
      <c r="F35" s="8">
        <f t="shared" si="7"/>
        <v>0.35833333333333328</v>
      </c>
      <c r="G35" s="8">
        <f t="shared" si="8"/>
        <v>0.36249999999999993</v>
      </c>
      <c r="H35" s="8">
        <f t="shared" si="9"/>
        <v>0.38055555555555548</v>
      </c>
      <c r="I35" s="8">
        <f t="shared" si="10"/>
        <v>0.39444444444444438</v>
      </c>
      <c r="J35" s="8">
        <f t="shared" si="11"/>
        <v>0.39861111111111103</v>
      </c>
      <c r="K35" s="8">
        <f t="shared" si="12"/>
        <v>0.4104166666666666</v>
      </c>
      <c r="L35" s="8">
        <f t="shared" si="13"/>
        <v>0.41736111111111102</v>
      </c>
      <c r="M35" s="8">
        <f t="shared" si="14"/>
        <v>0.42499999999999988</v>
      </c>
      <c r="N35" s="89">
        <f t="shared" si="1"/>
        <v>44.379999999999995</v>
      </c>
      <c r="O35" s="8">
        <f t="shared" si="2"/>
        <v>9.1666666666666563E-2</v>
      </c>
      <c r="P35" s="27">
        <f t="shared" si="3"/>
        <v>20.17272727272729</v>
      </c>
      <c r="Q35" s="34"/>
    </row>
    <row r="36" spans="1:17" x14ac:dyDescent="0.25">
      <c r="A36" s="153">
        <f t="shared" si="4"/>
        <v>5.2083333333333703E-2</v>
      </c>
      <c r="B36" s="45">
        <v>7</v>
      </c>
      <c r="C36" s="8">
        <v>0.38541666666666702</v>
      </c>
      <c r="D36" s="8">
        <f t="shared" si="5"/>
        <v>0.39305555555555588</v>
      </c>
      <c r="E36" s="8">
        <f t="shared" si="6"/>
        <v>0.4000000000000003</v>
      </c>
      <c r="F36" s="8">
        <f t="shared" si="7"/>
        <v>0.41041666666666698</v>
      </c>
      <c r="G36" s="8">
        <f t="shared" si="8"/>
        <v>0.41458333333333364</v>
      </c>
      <c r="H36" s="8">
        <f t="shared" si="9"/>
        <v>0.43263888888888918</v>
      </c>
      <c r="I36" s="8">
        <f t="shared" si="10"/>
        <v>0.44652777777777808</v>
      </c>
      <c r="J36" s="8">
        <f t="shared" si="11"/>
        <v>0.45069444444444473</v>
      </c>
      <c r="K36" s="8">
        <f t="shared" si="12"/>
        <v>0.4625000000000003</v>
      </c>
      <c r="L36" s="8">
        <f t="shared" si="13"/>
        <v>0.46944444444444472</v>
      </c>
      <c r="M36" s="8">
        <f t="shared" si="14"/>
        <v>0.47708333333333358</v>
      </c>
      <c r="N36" s="89">
        <f t="shared" si="1"/>
        <v>44.379999999999995</v>
      </c>
      <c r="O36" s="8">
        <f t="shared" si="2"/>
        <v>9.1666666666666563E-2</v>
      </c>
      <c r="P36" s="27">
        <f t="shared" si="3"/>
        <v>20.17272727272729</v>
      </c>
      <c r="Q36" s="34"/>
    </row>
    <row r="37" spans="1:17" x14ac:dyDescent="0.25">
      <c r="A37" s="153">
        <f t="shared" si="4"/>
        <v>5.2083333333332982E-2</v>
      </c>
      <c r="B37" s="45">
        <v>8</v>
      </c>
      <c r="C37" s="8">
        <v>0.4375</v>
      </c>
      <c r="D37" s="8">
        <f t="shared" si="5"/>
        <v>0.44513888888888886</v>
      </c>
      <c r="E37" s="8">
        <f t="shared" si="6"/>
        <v>0.45208333333333328</v>
      </c>
      <c r="F37" s="8">
        <f t="shared" si="7"/>
        <v>0.46249999999999997</v>
      </c>
      <c r="G37" s="8">
        <f t="shared" si="8"/>
        <v>0.46666666666666662</v>
      </c>
      <c r="H37" s="8">
        <f t="shared" si="9"/>
        <v>0.48472222222222217</v>
      </c>
      <c r="I37" s="8">
        <f t="shared" si="10"/>
        <v>0.49861111111111106</v>
      </c>
      <c r="J37" s="8">
        <f t="shared" si="11"/>
        <v>0.50277777777777777</v>
      </c>
      <c r="K37" s="8">
        <f t="shared" si="12"/>
        <v>0.51458333333333328</v>
      </c>
      <c r="L37" s="8">
        <f t="shared" si="13"/>
        <v>0.5215277777777777</v>
      </c>
      <c r="M37" s="8">
        <f t="shared" si="14"/>
        <v>0.52916666666666656</v>
      </c>
      <c r="N37" s="89">
        <f t="shared" si="1"/>
        <v>44.379999999999995</v>
      </c>
      <c r="O37" s="8">
        <f t="shared" si="2"/>
        <v>9.1666666666666563E-2</v>
      </c>
      <c r="P37" s="27">
        <f t="shared" si="3"/>
        <v>20.17272727272729</v>
      </c>
      <c r="Q37" s="34"/>
    </row>
    <row r="38" spans="1:17" x14ac:dyDescent="0.25">
      <c r="A38" s="153">
        <f t="shared" si="4"/>
        <v>2.7777777777777735E-2</v>
      </c>
      <c r="B38" s="45">
        <v>9</v>
      </c>
      <c r="C38" s="8">
        <v>0.46527777777777773</v>
      </c>
      <c r="D38" s="8">
        <f t="shared" si="5"/>
        <v>0.4729166666666666</v>
      </c>
      <c r="E38" s="8">
        <f t="shared" si="6"/>
        <v>0.47986111111111102</v>
      </c>
      <c r="F38" s="8">
        <f t="shared" si="7"/>
        <v>0.4902777777777777</v>
      </c>
      <c r="G38" s="8">
        <f t="shared" si="8"/>
        <v>0.49444444444444435</v>
      </c>
      <c r="H38" s="8">
        <f t="shared" si="9"/>
        <v>0.51249999999999996</v>
      </c>
      <c r="I38" s="8">
        <f t="shared" si="10"/>
        <v>0.5263888888888888</v>
      </c>
      <c r="J38" s="8">
        <f t="shared" si="11"/>
        <v>0.53055555555555545</v>
      </c>
      <c r="K38" s="8">
        <f t="shared" si="12"/>
        <v>0.54236111111111096</v>
      </c>
      <c r="L38" s="8">
        <f t="shared" si="13"/>
        <v>0.54930555555555538</v>
      </c>
      <c r="M38" s="8">
        <f t="shared" si="14"/>
        <v>0.55694444444444424</v>
      </c>
      <c r="N38" s="89">
        <f t="shared" si="1"/>
        <v>44.379999999999995</v>
      </c>
      <c r="O38" s="8">
        <f t="shared" ref="O38" si="17">M38-C38</f>
        <v>9.1666666666666508E-2</v>
      </c>
      <c r="P38" s="27">
        <f t="shared" ref="P38" si="18">(N38/(O38*24*60)*60)</f>
        <v>20.172727272727304</v>
      </c>
      <c r="Q38" s="34"/>
    </row>
    <row r="39" spans="1:17" x14ac:dyDescent="0.25">
      <c r="A39" s="153">
        <f t="shared" si="4"/>
        <v>3.4722222222222265E-2</v>
      </c>
      <c r="B39" s="45">
        <v>10</v>
      </c>
      <c r="C39" s="462">
        <v>0.5</v>
      </c>
      <c r="D39" s="8">
        <f t="shared" si="5"/>
        <v>0.50763888888888886</v>
      </c>
      <c r="E39" s="8">
        <f t="shared" si="6"/>
        <v>0.51458333333333328</v>
      </c>
      <c r="F39" s="8">
        <f t="shared" si="7"/>
        <v>0.52499999999999991</v>
      </c>
      <c r="G39" s="8">
        <f t="shared" si="8"/>
        <v>0.52916666666666656</v>
      </c>
      <c r="H39" s="8">
        <f t="shared" si="9"/>
        <v>0.54722222222222217</v>
      </c>
      <c r="I39" s="8">
        <f t="shared" si="10"/>
        <v>0.56111111111111101</v>
      </c>
      <c r="J39" s="8">
        <f t="shared" si="11"/>
        <v>0.56527777777777766</v>
      </c>
      <c r="K39" s="8">
        <f t="shared" si="12"/>
        <v>0.57708333333333317</v>
      </c>
      <c r="L39" s="8">
        <f t="shared" si="13"/>
        <v>0.58402777777777759</v>
      </c>
      <c r="M39" s="8">
        <f t="shared" si="14"/>
        <v>0.59166666666666645</v>
      </c>
      <c r="N39" s="89">
        <f t="shared" si="1"/>
        <v>44.379999999999995</v>
      </c>
      <c r="O39" s="8">
        <f t="shared" si="2"/>
        <v>9.1666666666666452E-2</v>
      </c>
      <c r="P39" s="27">
        <f t="shared" si="3"/>
        <v>20.172727272727318</v>
      </c>
      <c r="Q39" s="34"/>
    </row>
    <row r="40" spans="1:17" x14ac:dyDescent="0.25">
      <c r="A40" s="153">
        <f t="shared" si="4"/>
        <v>4.1666666666666963E-2</v>
      </c>
      <c r="B40" s="45">
        <v>11</v>
      </c>
      <c r="C40" s="8">
        <v>0.54166666666666696</v>
      </c>
      <c r="D40" s="8">
        <f t="shared" si="5"/>
        <v>0.54930555555555582</v>
      </c>
      <c r="E40" s="8">
        <f t="shared" si="6"/>
        <v>0.55625000000000024</v>
      </c>
      <c r="F40" s="8">
        <f t="shared" si="7"/>
        <v>0.56666666666666687</v>
      </c>
      <c r="G40" s="8">
        <f t="shared" si="8"/>
        <v>0.57083333333333353</v>
      </c>
      <c r="H40" s="8">
        <f t="shared" si="9"/>
        <v>0.58888888888888913</v>
      </c>
      <c r="I40" s="8">
        <f t="shared" si="10"/>
        <v>0.60277777777777797</v>
      </c>
      <c r="J40" s="8">
        <f t="shared" si="11"/>
        <v>0.60694444444444462</v>
      </c>
      <c r="K40" s="8">
        <f t="shared" si="12"/>
        <v>0.61875000000000013</v>
      </c>
      <c r="L40" s="8">
        <f t="shared" si="13"/>
        <v>0.62569444444444455</v>
      </c>
      <c r="M40" s="8">
        <f t="shared" si="14"/>
        <v>0.63333333333333341</v>
      </c>
      <c r="N40" s="89">
        <f t="shared" si="1"/>
        <v>44.379999999999995</v>
      </c>
      <c r="O40" s="8">
        <f t="shared" si="2"/>
        <v>9.1666666666666452E-2</v>
      </c>
      <c r="P40" s="27">
        <f t="shared" si="3"/>
        <v>20.172727272727318</v>
      </c>
      <c r="Q40" s="34"/>
    </row>
    <row r="41" spans="1:17" x14ac:dyDescent="0.25">
      <c r="A41" s="153">
        <f t="shared" si="4"/>
        <v>5.2083333333333037E-2</v>
      </c>
      <c r="B41" s="45">
        <v>12</v>
      </c>
      <c r="C41" s="8">
        <v>0.59375</v>
      </c>
      <c r="D41" s="8">
        <f t="shared" si="5"/>
        <v>0.60138888888888886</v>
      </c>
      <c r="E41" s="8">
        <f t="shared" si="6"/>
        <v>0.60833333333333328</v>
      </c>
      <c r="F41" s="8">
        <f t="shared" si="7"/>
        <v>0.61874999999999991</v>
      </c>
      <c r="G41" s="8">
        <f t="shared" si="8"/>
        <v>0.62291666666666656</v>
      </c>
      <c r="H41" s="8">
        <f t="shared" si="9"/>
        <v>0.64097222222222217</v>
      </c>
      <c r="I41" s="8">
        <f t="shared" si="10"/>
        <v>0.65486111111111101</v>
      </c>
      <c r="J41" s="8">
        <f t="shared" si="11"/>
        <v>0.65902777777777766</v>
      </c>
      <c r="K41" s="8">
        <f t="shared" si="12"/>
        <v>0.67083333333333317</v>
      </c>
      <c r="L41" s="8">
        <f t="shared" si="13"/>
        <v>0.67777777777777759</v>
      </c>
      <c r="M41" s="8">
        <f t="shared" si="14"/>
        <v>0.68541666666666645</v>
      </c>
      <c r="N41" s="89">
        <f t="shared" si="1"/>
        <v>44.379999999999995</v>
      </c>
      <c r="O41" s="8">
        <f t="shared" si="2"/>
        <v>9.1666666666666452E-2</v>
      </c>
      <c r="P41" s="27">
        <f t="shared" si="3"/>
        <v>20.172727272727318</v>
      </c>
      <c r="Q41" s="34"/>
    </row>
    <row r="42" spans="1:17" x14ac:dyDescent="0.25">
      <c r="A42" s="153">
        <f t="shared" si="4"/>
        <v>5.2083333333333037E-2</v>
      </c>
      <c r="B42" s="45">
        <v>13</v>
      </c>
      <c r="C42" s="8">
        <v>0.64583333333333304</v>
      </c>
      <c r="D42" s="8">
        <f t="shared" si="5"/>
        <v>0.6534722222222219</v>
      </c>
      <c r="E42" s="8">
        <f t="shared" si="6"/>
        <v>0.66041666666666632</v>
      </c>
      <c r="F42" s="8">
        <f t="shared" si="7"/>
        <v>0.67083333333333295</v>
      </c>
      <c r="G42" s="8">
        <f t="shared" si="8"/>
        <v>0.6749999999999996</v>
      </c>
      <c r="H42" s="8">
        <f t="shared" si="9"/>
        <v>0.6930555555555552</v>
      </c>
      <c r="I42" s="8">
        <f t="shared" si="10"/>
        <v>0.70694444444444404</v>
      </c>
      <c r="J42" s="8">
        <f t="shared" si="11"/>
        <v>0.71111111111111069</v>
      </c>
      <c r="K42" s="8">
        <f t="shared" si="12"/>
        <v>0.72291666666666621</v>
      </c>
      <c r="L42" s="8">
        <f t="shared" si="13"/>
        <v>0.72986111111111063</v>
      </c>
      <c r="M42" s="8">
        <f t="shared" si="14"/>
        <v>0.73749999999999949</v>
      </c>
      <c r="N42" s="89">
        <f t="shared" si="1"/>
        <v>44.379999999999995</v>
      </c>
      <c r="O42" s="8">
        <f t="shared" si="2"/>
        <v>9.1666666666666452E-2</v>
      </c>
      <c r="P42" s="27">
        <f t="shared" si="3"/>
        <v>20.172727272727318</v>
      </c>
      <c r="Q42" s="34"/>
    </row>
    <row r="43" spans="1:17" x14ac:dyDescent="0.25">
      <c r="A43" s="153">
        <f t="shared" si="4"/>
        <v>5.2083333333332926E-2</v>
      </c>
      <c r="B43" s="45">
        <v>14</v>
      </c>
      <c r="C43" s="8">
        <v>0.69791666666666596</v>
      </c>
      <c r="D43" s="8">
        <f t="shared" si="5"/>
        <v>0.70555555555555483</v>
      </c>
      <c r="E43" s="8">
        <f t="shared" si="6"/>
        <v>0.71249999999999925</v>
      </c>
      <c r="F43" s="8">
        <f t="shared" si="7"/>
        <v>0.72291666666666587</v>
      </c>
      <c r="G43" s="8">
        <f t="shared" si="8"/>
        <v>0.72708333333333253</v>
      </c>
      <c r="H43" s="8">
        <f t="shared" si="9"/>
        <v>0.74513888888888813</v>
      </c>
      <c r="I43" s="8">
        <f t="shared" si="10"/>
        <v>0.75902777777777697</v>
      </c>
      <c r="J43" s="8">
        <f t="shared" si="11"/>
        <v>0.76319444444444362</v>
      </c>
      <c r="K43" s="8">
        <f t="shared" si="12"/>
        <v>0.77499999999999913</v>
      </c>
      <c r="L43" s="8">
        <f t="shared" si="13"/>
        <v>0.78194444444444355</v>
      </c>
      <c r="M43" s="8">
        <f t="shared" si="14"/>
        <v>0.78958333333333242</v>
      </c>
      <c r="N43" s="89">
        <f t="shared" si="1"/>
        <v>44.379999999999995</v>
      </c>
      <c r="O43" s="8">
        <f t="shared" si="2"/>
        <v>9.1666666666666452E-2</v>
      </c>
      <c r="P43" s="27">
        <f t="shared" si="3"/>
        <v>20.172727272727318</v>
      </c>
      <c r="Q43" s="34"/>
    </row>
    <row r="44" spans="1:17" x14ac:dyDescent="0.25">
      <c r="A44" s="153">
        <f t="shared" si="4"/>
        <v>1.7361111111111827E-2</v>
      </c>
      <c r="B44" s="45">
        <v>15</v>
      </c>
      <c r="C44" s="8">
        <v>0.71527777777777779</v>
      </c>
      <c r="D44" s="8">
        <f t="shared" si="5"/>
        <v>0.72291666666666665</v>
      </c>
      <c r="E44" s="8">
        <f t="shared" si="6"/>
        <v>0.72986111111111107</v>
      </c>
      <c r="F44" s="8">
        <f t="shared" si="7"/>
        <v>0.7402777777777777</v>
      </c>
      <c r="G44" s="8">
        <f t="shared" si="8"/>
        <v>0.74444444444444435</v>
      </c>
      <c r="H44" s="8">
        <f t="shared" si="9"/>
        <v>0.76249999999999996</v>
      </c>
      <c r="I44" s="8">
        <f t="shared" si="10"/>
        <v>0.7763888888888888</v>
      </c>
      <c r="J44" s="8">
        <f t="shared" si="11"/>
        <v>0.78055555555555545</v>
      </c>
      <c r="K44" s="8">
        <f t="shared" si="12"/>
        <v>0.79236111111111096</v>
      </c>
      <c r="L44" s="8">
        <f t="shared" si="13"/>
        <v>0.79930555555555538</v>
      </c>
      <c r="M44" s="8">
        <f t="shared" si="14"/>
        <v>0.80694444444444424</v>
      </c>
      <c r="N44" s="89">
        <f t="shared" si="1"/>
        <v>44.379999999999995</v>
      </c>
      <c r="O44" s="8">
        <f t="shared" si="2"/>
        <v>9.1666666666666452E-2</v>
      </c>
      <c r="P44" s="27">
        <f t="shared" si="3"/>
        <v>20.172727272727318</v>
      </c>
      <c r="Q44" s="34"/>
    </row>
    <row r="45" spans="1:17" x14ac:dyDescent="0.25">
      <c r="A45" s="153">
        <f t="shared" si="4"/>
        <v>2.083333333333337E-2</v>
      </c>
      <c r="B45" s="45">
        <v>16</v>
      </c>
      <c r="C45" s="462">
        <v>0.73611111111111116</v>
      </c>
      <c r="D45" s="8">
        <f t="shared" si="5"/>
        <v>0.74375000000000002</v>
      </c>
      <c r="E45" s="8">
        <f t="shared" si="6"/>
        <v>0.75069444444444444</v>
      </c>
      <c r="F45" s="8">
        <f t="shared" si="7"/>
        <v>0.76111111111111107</v>
      </c>
      <c r="G45" s="8">
        <f t="shared" si="8"/>
        <v>0.76527777777777772</v>
      </c>
      <c r="H45" s="8">
        <f t="shared" si="9"/>
        <v>0.78333333333333333</v>
      </c>
      <c r="I45" s="8">
        <f t="shared" si="10"/>
        <v>0.79722222222222217</v>
      </c>
      <c r="J45" s="8">
        <f t="shared" si="11"/>
        <v>0.80138888888888882</v>
      </c>
      <c r="K45" s="8">
        <f t="shared" si="12"/>
        <v>0.81319444444444433</v>
      </c>
      <c r="L45" s="8">
        <f t="shared" si="13"/>
        <v>0.82013888888888875</v>
      </c>
      <c r="M45" s="8">
        <f t="shared" si="14"/>
        <v>0.82777777777777761</v>
      </c>
      <c r="N45" s="89">
        <f t="shared" si="1"/>
        <v>44.379999999999995</v>
      </c>
      <c r="O45" s="8">
        <f t="shared" si="2"/>
        <v>9.1666666666666452E-2</v>
      </c>
      <c r="P45" s="27">
        <f t="shared" si="3"/>
        <v>20.172727272727318</v>
      </c>
      <c r="Q45" s="34"/>
    </row>
    <row r="46" spans="1:17" x14ac:dyDescent="0.25">
      <c r="A46" s="153">
        <f t="shared" si="4"/>
        <v>1.3888888888889839E-2</v>
      </c>
      <c r="B46" s="45">
        <v>17</v>
      </c>
      <c r="C46" s="8">
        <v>0.750000000000001</v>
      </c>
      <c r="D46" s="8">
        <f t="shared" si="5"/>
        <v>0.75763888888888986</v>
      </c>
      <c r="E46" s="8">
        <f t="shared" si="6"/>
        <v>0.76458333333333428</v>
      </c>
      <c r="F46" s="8">
        <f t="shared" si="7"/>
        <v>0.77500000000000091</v>
      </c>
      <c r="G46" s="8">
        <f t="shared" si="8"/>
        <v>0.77916666666666756</v>
      </c>
      <c r="H46" s="8">
        <f t="shared" si="9"/>
        <v>0.79722222222222316</v>
      </c>
      <c r="I46" s="8">
        <f t="shared" si="10"/>
        <v>0.811111111111112</v>
      </c>
      <c r="J46" s="8">
        <f t="shared" si="11"/>
        <v>0.81527777777777866</v>
      </c>
      <c r="K46" s="8">
        <f t="shared" si="12"/>
        <v>0.82708333333333417</v>
      </c>
      <c r="L46" s="8">
        <f t="shared" si="13"/>
        <v>0.83402777777777859</v>
      </c>
      <c r="M46" s="8">
        <f t="shared" si="14"/>
        <v>0.84166666666666745</v>
      </c>
      <c r="N46" s="89">
        <f t="shared" si="1"/>
        <v>44.379999999999995</v>
      </c>
      <c r="O46" s="8">
        <f t="shared" si="2"/>
        <v>9.1666666666666452E-2</v>
      </c>
      <c r="P46" s="27">
        <f t="shared" si="3"/>
        <v>20.172727272727318</v>
      </c>
      <c r="Q46" s="34"/>
    </row>
    <row r="47" spans="1:17" x14ac:dyDescent="0.25">
      <c r="A47" s="153">
        <f t="shared" si="4"/>
        <v>1.7361111111112049E-2</v>
      </c>
      <c r="B47" s="45">
        <v>18</v>
      </c>
      <c r="C47" s="8">
        <v>0.76736111111111305</v>
      </c>
      <c r="D47" s="8">
        <f t="shared" si="5"/>
        <v>0.77500000000000191</v>
      </c>
      <c r="E47" s="8">
        <f t="shared" si="6"/>
        <v>0.78194444444444633</v>
      </c>
      <c r="F47" s="8">
        <f t="shared" si="7"/>
        <v>0.79236111111111296</v>
      </c>
      <c r="G47" s="8">
        <f t="shared" si="8"/>
        <v>0.79652777777777961</v>
      </c>
      <c r="H47" s="8">
        <f t="shared" si="9"/>
        <v>0.81458333333333521</v>
      </c>
      <c r="I47" s="8">
        <f t="shared" si="10"/>
        <v>0.82847222222222405</v>
      </c>
      <c r="J47" s="8">
        <f t="shared" si="11"/>
        <v>0.8326388888888907</v>
      </c>
      <c r="K47" s="8">
        <f t="shared" si="12"/>
        <v>0.84444444444444622</v>
      </c>
      <c r="L47" s="8">
        <f t="shared" si="13"/>
        <v>0.85138888888889064</v>
      </c>
      <c r="M47" s="8">
        <f t="shared" si="14"/>
        <v>0.8590277777777795</v>
      </c>
      <c r="N47" s="89">
        <f t="shared" si="1"/>
        <v>44.379999999999995</v>
      </c>
      <c r="O47" s="8">
        <f t="shared" si="2"/>
        <v>9.1666666666666452E-2</v>
      </c>
      <c r="P47" s="27">
        <f t="shared" si="3"/>
        <v>20.172727272727318</v>
      </c>
      <c r="Q47" s="34"/>
    </row>
    <row r="48" spans="1:17" x14ac:dyDescent="0.25">
      <c r="A48" s="153">
        <f t="shared" si="4"/>
        <v>5.2083333333331483E-2</v>
      </c>
      <c r="B48" s="45">
        <v>19</v>
      </c>
      <c r="C48" s="8">
        <v>0.81944444444444453</v>
      </c>
      <c r="D48" s="8">
        <f t="shared" si="5"/>
        <v>0.82708333333333339</v>
      </c>
      <c r="E48" s="8">
        <f t="shared" si="6"/>
        <v>0.83402777777777781</v>
      </c>
      <c r="F48" s="8">
        <f t="shared" si="7"/>
        <v>0.84444444444444444</v>
      </c>
      <c r="G48" s="8">
        <f t="shared" si="8"/>
        <v>0.84861111111111109</v>
      </c>
      <c r="H48" s="8">
        <f t="shared" si="9"/>
        <v>0.8666666666666667</v>
      </c>
      <c r="I48" s="8">
        <f t="shared" si="10"/>
        <v>0.88055555555555554</v>
      </c>
      <c r="J48" s="8">
        <f t="shared" si="11"/>
        <v>0.88472222222222219</v>
      </c>
      <c r="K48" s="8">
        <f t="shared" si="12"/>
        <v>0.8965277777777777</v>
      </c>
      <c r="L48" s="8">
        <f t="shared" si="13"/>
        <v>0.90347222222222212</v>
      </c>
      <c r="M48" s="8">
        <f t="shared" si="14"/>
        <v>0.91111111111111098</v>
      </c>
      <c r="N48" s="89">
        <f t="shared" si="1"/>
        <v>44.379999999999995</v>
      </c>
      <c r="O48" s="8">
        <f t="shared" si="2"/>
        <v>9.1666666666666452E-2</v>
      </c>
      <c r="P48" s="27">
        <f t="shared" si="3"/>
        <v>20.172727272727318</v>
      </c>
      <c r="Q48" s="34"/>
    </row>
    <row r="49" spans="1:17" x14ac:dyDescent="0.25">
      <c r="A49" s="153">
        <f t="shared" si="4"/>
        <v>5.2083333333331483E-2</v>
      </c>
      <c r="B49" s="45">
        <v>20</v>
      </c>
      <c r="C49" s="8">
        <v>0.87152777777777601</v>
      </c>
      <c r="D49" s="8">
        <f t="shared" si="5"/>
        <v>0.87916666666666488</v>
      </c>
      <c r="E49" s="8">
        <f t="shared" si="6"/>
        <v>0.8861111111111093</v>
      </c>
      <c r="F49" s="8">
        <f t="shared" si="7"/>
        <v>0.89652777777777592</v>
      </c>
      <c r="G49" s="8">
        <f t="shared" si="8"/>
        <v>0.90069444444444258</v>
      </c>
      <c r="H49" s="8">
        <f t="shared" si="9"/>
        <v>0.91874999999999818</v>
      </c>
      <c r="I49" s="8">
        <f t="shared" si="10"/>
        <v>0.93263888888888702</v>
      </c>
      <c r="J49" s="8">
        <f t="shared" si="11"/>
        <v>0.93680555555555367</v>
      </c>
      <c r="K49" s="8">
        <f t="shared" si="12"/>
        <v>0.94861111111110918</v>
      </c>
      <c r="L49" s="8">
        <f t="shared" si="13"/>
        <v>0.9555555555555536</v>
      </c>
      <c r="M49" s="8">
        <f t="shared" si="14"/>
        <v>0.96319444444444247</v>
      </c>
      <c r="N49" s="89">
        <f t="shared" si="1"/>
        <v>44.379999999999995</v>
      </c>
      <c r="O49" s="8">
        <f t="shared" si="2"/>
        <v>9.1666666666666452E-2</v>
      </c>
      <c r="P49" s="27">
        <f t="shared" si="3"/>
        <v>20.172727272727318</v>
      </c>
      <c r="Q49" s="34"/>
    </row>
    <row r="50" spans="1:17" x14ac:dyDescent="0.25">
      <c r="B50" s="38"/>
      <c r="C50" s="37"/>
      <c r="D50" s="37"/>
      <c r="E50" s="37"/>
      <c r="F50" s="37"/>
      <c r="G50" s="37"/>
      <c r="H50" s="37"/>
      <c r="I50" s="37"/>
      <c r="J50" s="37"/>
      <c r="K50" s="37"/>
      <c r="L50" s="37"/>
      <c r="M50" s="37"/>
      <c r="N50" s="37"/>
      <c r="O50" s="37"/>
      <c r="P50" s="37"/>
      <c r="Q50" s="36"/>
    </row>
    <row r="51" spans="1:17" x14ac:dyDescent="0.25">
      <c r="B51" s="38"/>
      <c r="C51" s="37"/>
      <c r="D51" s="37"/>
      <c r="E51" s="37"/>
      <c r="F51" s="37"/>
      <c r="G51" s="37"/>
      <c r="H51" s="37"/>
      <c r="I51" s="37"/>
      <c r="J51" s="37"/>
      <c r="K51" s="37"/>
      <c r="L51" s="37"/>
      <c r="M51" s="37"/>
      <c r="N51" s="37"/>
      <c r="O51" s="37"/>
      <c r="P51" s="37"/>
      <c r="Q51" s="36"/>
    </row>
    <row r="52" spans="1:17" x14ac:dyDescent="0.25">
      <c r="B52" s="38"/>
      <c r="C52" s="37"/>
      <c r="D52" s="37"/>
      <c r="E52" s="37"/>
      <c r="F52" s="37"/>
      <c r="G52" s="37"/>
      <c r="H52" s="37"/>
      <c r="I52" s="37"/>
      <c r="J52" s="37"/>
      <c r="K52" s="37"/>
      <c r="L52" s="37"/>
      <c r="M52" s="37"/>
      <c r="N52" s="37"/>
      <c r="O52" s="37"/>
      <c r="P52" s="37"/>
      <c r="Q52" s="36"/>
    </row>
    <row r="53" spans="1:17" x14ac:dyDescent="0.25">
      <c r="B53" s="38"/>
      <c r="C53" s="37" t="s">
        <v>3</v>
      </c>
      <c r="D53" s="37"/>
      <c r="E53" s="37">
        <v>20</v>
      </c>
      <c r="F53" s="37"/>
      <c r="G53" s="37"/>
      <c r="H53" s="37"/>
      <c r="I53" s="37"/>
      <c r="J53" s="37"/>
      <c r="K53" s="37"/>
      <c r="L53" s="37"/>
      <c r="M53" s="37"/>
      <c r="N53" s="37"/>
      <c r="O53" s="37"/>
      <c r="P53" s="37"/>
      <c r="Q53" s="36"/>
    </row>
    <row r="54" spans="1:17" x14ac:dyDescent="0.25">
      <c r="B54" s="38"/>
      <c r="C54" s="37" t="s">
        <v>2</v>
      </c>
      <c r="D54" s="37"/>
      <c r="E54" s="37">
        <v>0</v>
      </c>
      <c r="F54" s="37"/>
      <c r="G54" s="44"/>
      <c r="H54" s="37"/>
      <c r="I54" s="37"/>
      <c r="J54" s="37"/>
      <c r="K54" s="37"/>
      <c r="L54" s="37"/>
      <c r="M54" s="37"/>
      <c r="N54" s="37"/>
      <c r="O54" s="37"/>
      <c r="P54" s="37"/>
      <c r="Q54" s="36"/>
    </row>
    <row r="55" spans="1:17" x14ac:dyDescent="0.25">
      <c r="B55" s="38"/>
      <c r="C55" s="37" t="s">
        <v>1</v>
      </c>
      <c r="D55" s="37"/>
      <c r="E55" s="37">
        <f>E53+E54</f>
        <v>20</v>
      </c>
      <c r="F55" s="37"/>
      <c r="G55" s="37"/>
      <c r="H55" s="37"/>
      <c r="I55" s="37"/>
      <c r="J55" s="37"/>
      <c r="K55" s="37"/>
      <c r="L55" s="37"/>
      <c r="M55" s="37"/>
      <c r="N55" s="37"/>
      <c r="O55" s="37"/>
      <c r="P55" s="37"/>
      <c r="Q55" s="36"/>
    </row>
    <row r="56" spans="1:17" x14ac:dyDescent="0.25">
      <c r="B56" s="67"/>
      <c r="C56" s="68" t="s">
        <v>0</v>
      </c>
      <c r="D56" s="68"/>
      <c r="E56" s="51">
        <v>43.58</v>
      </c>
      <c r="F56" s="68"/>
      <c r="G56" s="68"/>
      <c r="H56" s="68"/>
      <c r="I56" s="68"/>
      <c r="J56" s="68"/>
      <c r="K56" s="68"/>
      <c r="L56" s="68"/>
      <c r="M56" s="68"/>
      <c r="N56" s="68"/>
      <c r="O56" s="68"/>
      <c r="P56" s="68"/>
      <c r="Q56" s="69"/>
    </row>
  </sheetData>
  <mergeCells count="9">
    <mergeCell ref="B25:Q25"/>
    <mergeCell ref="B21:C21"/>
    <mergeCell ref="D21:J21"/>
    <mergeCell ref="N21:N22"/>
    <mergeCell ref="O21:O24"/>
    <mergeCell ref="P21:P24"/>
    <mergeCell ref="Q21:Q24"/>
    <mergeCell ref="B22:C22"/>
    <mergeCell ref="N23:N24"/>
  </mergeCells>
  <pageMargins left="0.70866141732283472" right="0.70866141732283472" top="0.74803149606299213" bottom="0.74803149606299213" header="0.31496062992125984" footer="0.31496062992125984"/>
  <pageSetup paperSize="9" scale="57"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4"/>
  <dimension ref="A5:Q61"/>
  <sheetViews>
    <sheetView topLeftCell="A8" zoomScaleNormal="100" workbookViewId="0">
      <selection activeCell="O13" sqref="O13"/>
    </sheetView>
  </sheetViews>
  <sheetFormatPr baseColWidth="10" defaultColWidth="11.42578125" defaultRowHeight="14.25" x14ac:dyDescent="0.2"/>
  <cols>
    <col min="1" max="10" width="11.42578125" style="57"/>
    <col min="11" max="11" width="10.42578125" style="57" customWidth="1"/>
    <col min="12" max="12" width="10.140625" style="57" customWidth="1"/>
    <col min="13" max="16384" width="11.42578125" style="57"/>
  </cols>
  <sheetData>
    <row r="5" spans="2:16" ht="15" x14ac:dyDescent="0.25">
      <c r="B5" s="43" t="s">
        <v>27</v>
      </c>
      <c r="C5" s="42"/>
      <c r="D5" s="42"/>
      <c r="E5" s="42"/>
      <c r="F5" s="42"/>
      <c r="G5" s="42"/>
      <c r="H5" s="41"/>
      <c r="I5" s="41"/>
      <c r="J5" s="41"/>
      <c r="K5" s="41"/>
      <c r="L5" s="41"/>
      <c r="M5" s="41"/>
      <c r="N5" s="41"/>
      <c r="O5" s="41"/>
      <c r="P5" s="40"/>
    </row>
    <row r="6" spans="2:16" x14ac:dyDescent="0.2">
      <c r="B6" s="38" t="s">
        <v>26</v>
      </c>
      <c r="C6" s="37"/>
      <c r="D6" s="37"/>
      <c r="E6" s="37"/>
      <c r="F6" s="37"/>
      <c r="G6" s="37"/>
      <c r="H6" s="37"/>
      <c r="I6" s="37"/>
      <c r="J6" s="37"/>
      <c r="K6" s="37"/>
      <c r="L6" s="37"/>
      <c r="M6" s="37"/>
      <c r="N6" s="37"/>
      <c r="O6" s="37"/>
      <c r="P6" s="36"/>
    </row>
    <row r="7" spans="2:16" x14ac:dyDescent="0.2">
      <c r="B7" s="38"/>
      <c r="C7" s="37"/>
      <c r="D7" s="37"/>
      <c r="E7" s="37"/>
      <c r="F7" s="37"/>
      <c r="G7" s="37"/>
      <c r="H7" s="37"/>
      <c r="I7" s="37"/>
      <c r="J7" s="37"/>
      <c r="K7" s="37"/>
      <c r="L7" s="37"/>
      <c r="M7" s="37"/>
      <c r="N7" s="37"/>
      <c r="O7" s="37"/>
      <c r="P7" s="36"/>
    </row>
    <row r="8" spans="2:16" x14ac:dyDescent="0.2">
      <c r="B8" s="38" t="s">
        <v>201</v>
      </c>
      <c r="C8" s="37"/>
      <c r="D8" s="37"/>
      <c r="E8" s="37"/>
      <c r="F8" s="37"/>
      <c r="G8" s="37"/>
      <c r="H8" s="37"/>
      <c r="I8" s="37"/>
      <c r="J8" s="37"/>
      <c r="K8" s="37"/>
      <c r="L8" s="37"/>
      <c r="M8" s="37"/>
      <c r="N8" s="37"/>
      <c r="O8" s="37"/>
      <c r="P8" s="36"/>
    </row>
    <row r="9" spans="2:16" x14ac:dyDescent="0.2">
      <c r="B9" s="38" t="s">
        <v>136</v>
      </c>
      <c r="C9" s="37"/>
      <c r="D9" s="37"/>
      <c r="E9" s="37"/>
      <c r="F9" s="37"/>
      <c r="G9" s="37"/>
      <c r="H9" s="37"/>
      <c r="I9" s="37"/>
      <c r="J9" s="37"/>
      <c r="K9" s="37"/>
      <c r="L9" s="37"/>
      <c r="M9" s="37"/>
      <c r="N9" s="37"/>
      <c r="O9" s="37"/>
      <c r="P9" s="36"/>
    </row>
    <row r="10" spans="2:16" x14ac:dyDescent="0.2">
      <c r="B10" s="38" t="s">
        <v>25</v>
      </c>
      <c r="C10" s="37"/>
      <c r="D10" s="37"/>
      <c r="E10" s="37"/>
      <c r="F10" s="37"/>
      <c r="G10" s="37"/>
      <c r="H10" s="37"/>
      <c r="I10" s="37"/>
      <c r="J10" s="37"/>
      <c r="K10" s="37"/>
      <c r="L10" s="37"/>
      <c r="M10" s="37"/>
      <c r="N10" s="37"/>
      <c r="O10" s="37"/>
      <c r="P10" s="36"/>
    </row>
    <row r="11" spans="2:16" x14ac:dyDescent="0.2">
      <c r="B11" s="38" t="s">
        <v>135</v>
      </c>
      <c r="C11" s="37"/>
      <c r="D11" s="37"/>
      <c r="E11" s="37"/>
      <c r="F11" s="37"/>
      <c r="G11" s="37"/>
      <c r="H11" s="37"/>
      <c r="I11" s="37"/>
      <c r="J11" s="37"/>
      <c r="K11" s="37"/>
      <c r="L11" s="37"/>
      <c r="M11" s="37"/>
      <c r="N11" s="37"/>
      <c r="O11" s="37"/>
      <c r="P11" s="36"/>
    </row>
    <row r="12" spans="2:16" x14ac:dyDescent="0.2">
      <c r="B12" s="38" t="s">
        <v>164</v>
      </c>
      <c r="C12" s="37"/>
      <c r="D12" s="37"/>
      <c r="E12" s="37"/>
      <c r="F12" s="37"/>
      <c r="G12" s="37"/>
      <c r="H12" s="37"/>
      <c r="I12" s="37"/>
      <c r="J12" s="37"/>
      <c r="K12" s="37"/>
      <c r="L12" s="37"/>
      <c r="M12" s="37"/>
      <c r="N12" s="37"/>
      <c r="O12" s="37"/>
      <c r="P12" s="36"/>
    </row>
    <row r="13" spans="2:16" x14ac:dyDescent="0.2">
      <c r="B13" s="38" t="s">
        <v>22</v>
      </c>
      <c r="C13" s="37"/>
      <c r="D13" s="37"/>
      <c r="E13" s="37"/>
      <c r="F13" s="37"/>
      <c r="G13" s="37"/>
      <c r="H13" s="37"/>
      <c r="I13" s="37"/>
      <c r="J13" s="37"/>
      <c r="K13" s="37"/>
      <c r="L13" s="37"/>
      <c r="M13" s="37"/>
      <c r="N13" s="37"/>
      <c r="O13" s="37"/>
      <c r="P13" s="36"/>
    </row>
    <row r="14" spans="2:16" x14ac:dyDescent="0.2">
      <c r="B14" s="38"/>
      <c r="C14" s="37"/>
      <c r="D14" s="37"/>
      <c r="E14" s="37"/>
      <c r="F14" s="37"/>
      <c r="G14" s="37"/>
      <c r="H14" s="37"/>
      <c r="I14" s="37"/>
      <c r="J14" s="37"/>
      <c r="K14" s="37"/>
      <c r="L14" s="37"/>
      <c r="M14" s="37"/>
      <c r="N14" s="37"/>
      <c r="O14" s="37"/>
      <c r="P14" s="36"/>
    </row>
    <row r="15" spans="2:16" x14ac:dyDescent="0.2">
      <c r="B15" s="38"/>
      <c r="C15" s="37"/>
      <c r="D15" s="37"/>
      <c r="E15" s="37"/>
      <c r="F15" s="37"/>
      <c r="G15" s="37"/>
      <c r="H15" s="37"/>
      <c r="I15" s="37"/>
      <c r="J15" s="37"/>
      <c r="K15" s="37"/>
      <c r="L15" s="37"/>
      <c r="M15" s="37"/>
      <c r="N15" s="37"/>
      <c r="O15" s="37"/>
      <c r="P15" s="36"/>
    </row>
    <row r="16" spans="2:16" x14ac:dyDescent="0.2">
      <c r="B16" s="38"/>
      <c r="C16" s="37"/>
      <c r="D16" s="37"/>
      <c r="E16" s="37"/>
      <c r="F16" s="37"/>
      <c r="G16" s="37"/>
      <c r="H16" s="37"/>
      <c r="I16" s="37"/>
      <c r="J16" s="37"/>
      <c r="K16" s="37"/>
      <c r="L16" s="37"/>
      <c r="M16" s="37"/>
      <c r="N16" s="37"/>
      <c r="O16" s="37"/>
      <c r="P16" s="36"/>
    </row>
    <row r="17" spans="1:16" x14ac:dyDescent="0.2">
      <c r="B17" s="38"/>
      <c r="C17" s="37"/>
      <c r="D17" s="37"/>
      <c r="E17" s="37"/>
      <c r="F17" s="37"/>
      <c r="G17" s="37"/>
      <c r="H17" s="37"/>
      <c r="I17" s="37"/>
      <c r="J17" s="37"/>
      <c r="K17" s="37"/>
      <c r="L17" s="37"/>
      <c r="M17" s="37"/>
      <c r="N17" s="37"/>
      <c r="O17" s="37"/>
      <c r="P17" s="36"/>
    </row>
    <row r="18" spans="1:16" x14ac:dyDescent="0.2">
      <c r="B18" s="38"/>
      <c r="C18" s="37"/>
      <c r="D18" s="37"/>
      <c r="E18" s="37"/>
      <c r="F18" s="37"/>
      <c r="G18" s="37"/>
      <c r="H18" s="37"/>
      <c r="I18" s="37"/>
      <c r="J18" s="37"/>
      <c r="K18" s="37"/>
      <c r="L18" s="37"/>
      <c r="M18" s="37"/>
      <c r="N18" s="37"/>
      <c r="O18" s="37"/>
      <c r="P18" s="36"/>
    </row>
    <row r="19" spans="1:16" ht="15" customHeight="1" x14ac:dyDescent="0.2">
      <c r="B19" s="601" t="s">
        <v>21</v>
      </c>
      <c r="C19" s="601"/>
      <c r="D19" s="601" t="s">
        <v>20</v>
      </c>
      <c r="E19" s="601"/>
      <c r="F19" s="601"/>
      <c r="G19" s="601"/>
      <c r="H19" s="601"/>
      <c r="I19" s="601"/>
      <c r="J19" s="59"/>
      <c r="K19" s="59"/>
      <c r="L19" s="59" t="s">
        <v>19</v>
      </c>
      <c r="M19" s="598" t="s">
        <v>18</v>
      </c>
      <c r="N19" s="598" t="s">
        <v>17</v>
      </c>
      <c r="O19" s="598" t="s">
        <v>16</v>
      </c>
      <c r="P19" s="598" t="s">
        <v>15</v>
      </c>
    </row>
    <row r="20" spans="1:16" ht="38.25" x14ac:dyDescent="0.2">
      <c r="B20" s="599" t="s">
        <v>202</v>
      </c>
      <c r="C20" s="599"/>
      <c r="D20" s="467" t="s">
        <v>8</v>
      </c>
      <c r="E20" s="467" t="s">
        <v>10</v>
      </c>
      <c r="F20" s="467" t="s">
        <v>14</v>
      </c>
      <c r="G20" s="467" t="s">
        <v>13</v>
      </c>
      <c r="H20" s="467" t="s">
        <v>12</v>
      </c>
      <c r="I20" s="467" t="s">
        <v>11</v>
      </c>
      <c r="J20" s="467" t="s">
        <v>133</v>
      </c>
      <c r="K20" s="467" t="s">
        <v>8</v>
      </c>
      <c r="L20" s="467" t="s">
        <v>202</v>
      </c>
      <c r="M20" s="598"/>
      <c r="N20" s="598"/>
      <c r="O20" s="598"/>
      <c r="P20" s="598"/>
    </row>
    <row r="21" spans="1:16" ht="15" customHeight="1" x14ac:dyDescent="0.2">
      <c r="B21" s="60" t="s">
        <v>7</v>
      </c>
      <c r="C21" s="4">
        <v>0</v>
      </c>
      <c r="D21" s="4">
        <v>3.2</v>
      </c>
      <c r="E21" s="4">
        <v>5.24</v>
      </c>
      <c r="F21" s="4">
        <v>1.7</v>
      </c>
      <c r="G21" s="4">
        <v>1.24</v>
      </c>
      <c r="H21" s="4">
        <v>2.2200000000000002</v>
      </c>
      <c r="I21" s="4">
        <v>1.05</v>
      </c>
      <c r="J21" s="4">
        <v>1.8</v>
      </c>
      <c r="K21" s="4">
        <v>5.4</v>
      </c>
      <c r="L21" s="4">
        <v>3.32</v>
      </c>
      <c r="M21" s="600">
        <f>SUM(C21:L21)</f>
        <v>25.17</v>
      </c>
      <c r="N21" s="598"/>
      <c r="O21" s="598"/>
      <c r="P21" s="598"/>
    </row>
    <row r="22" spans="1:16" ht="38.25" x14ac:dyDescent="0.2">
      <c r="B22" s="61" t="s">
        <v>6</v>
      </c>
      <c r="C22" s="4">
        <f>+C21</f>
        <v>0</v>
      </c>
      <c r="D22" s="4">
        <f t="shared" ref="D22:L22" si="0">+D21+C22</f>
        <v>3.2</v>
      </c>
      <c r="E22" s="4">
        <f t="shared" si="0"/>
        <v>8.4400000000000013</v>
      </c>
      <c r="F22" s="4">
        <f t="shared" si="0"/>
        <v>10.14</v>
      </c>
      <c r="G22" s="4">
        <f t="shared" si="0"/>
        <v>11.38</v>
      </c>
      <c r="H22" s="4">
        <f t="shared" si="0"/>
        <v>13.600000000000001</v>
      </c>
      <c r="I22" s="4">
        <f t="shared" si="0"/>
        <v>14.650000000000002</v>
      </c>
      <c r="J22" s="4">
        <f t="shared" si="0"/>
        <v>16.450000000000003</v>
      </c>
      <c r="K22" s="4">
        <f t="shared" si="0"/>
        <v>21.85</v>
      </c>
      <c r="L22" s="4">
        <f t="shared" si="0"/>
        <v>25.17</v>
      </c>
      <c r="M22" s="600"/>
      <c r="N22" s="598"/>
      <c r="O22" s="598"/>
      <c r="P22" s="598"/>
    </row>
    <row r="23" spans="1:16" ht="15.75" x14ac:dyDescent="0.2">
      <c r="B23" s="602" t="s">
        <v>5</v>
      </c>
      <c r="C23" s="603"/>
      <c r="D23" s="603"/>
      <c r="E23" s="603"/>
      <c r="F23" s="603"/>
      <c r="G23" s="603"/>
      <c r="H23" s="603"/>
      <c r="I23" s="603"/>
      <c r="J23" s="603"/>
      <c r="K23" s="603"/>
      <c r="L23" s="603"/>
      <c r="M23" s="603"/>
      <c r="N23" s="603"/>
      <c r="O23" s="603"/>
      <c r="P23" s="604"/>
    </row>
    <row r="24" spans="1:16" ht="16.5" hidden="1" customHeight="1" x14ac:dyDescent="0.2">
      <c r="B24" s="48"/>
      <c r="C24" s="62"/>
      <c r="D24" s="390">
        <v>6.2499999999999995E-3</v>
      </c>
      <c r="E24" s="390">
        <v>1.0416666666666666E-2</v>
      </c>
      <c r="F24" s="390">
        <v>4.1666666666666666E-3</v>
      </c>
      <c r="G24" s="390">
        <v>3.472222222222222E-3</v>
      </c>
      <c r="H24" s="390">
        <v>4.8611111111111112E-3</v>
      </c>
      <c r="I24" s="390">
        <v>3.472222222222222E-3</v>
      </c>
      <c r="J24" s="390">
        <v>5.5555555555555558E-3</v>
      </c>
      <c r="K24" s="390">
        <v>1.0416666666666666E-2</v>
      </c>
      <c r="L24" s="390">
        <v>6.2499999999999995E-3</v>
      </c>
      <c r="M24" s="392"/>
      <c r="N24" s="48">
        <f>SUM(D24:L24)</f>
        <v>5.4861111111111104E-2</v>
      </c>
      <c r="O24" s="62"/>
      <c r="P24" s="62"/>
    </row>
    <row r="25" spans="1:16" ht="16.5" hidden="1" customHeight="1" x14ac:dyDescent="0.2">
      <c r="B25" s="48"/>
      <c r="C25" s="62"/>
      <c r="D25" s="390">
        <v>6.2499999999999995E-3</v>
      </c>
      <c r="E25" s="390">
        <v>9.7222222222222224E-3</v>
      </c>
      <c r="F25" s="390">
        <v>4.1666666666666666E-3</v>
      </c>
      <c r="G25" s="390">
        <v>3.472222222222222E-3</v>
      </c>
      <c r="H25" s="390">
        <v>4.8611111111111112E-3</v>
      </c>
      <c r="I25" s="390">
        <v>3.472222222222222E-3</v>
      </c>
      <c r="J25" s="390">
        <v>5.5555555555555558E-3</v>
      </c>
      <c r="K25" s="390">
        <v>9.7222222222222224E-3</v>
      </c>
      <c r="L25" s="390">
        <v>6.2499999999999995E-3</v>
      </c>
      <c r="M25" s="392"/>
      <c r="N25" s="48">
        <f>SUM(D25:L25)</f>
        <v>5.347222222222222E-2</v>
      </c>
      <c r="O25" s="62"/>
      <c r="P25" s="62"/>
    </row>
    <row r="26" spans="1:16" s="147" customFormat="1" x14ac:dyDescent="0.2">
      <c r="A26" s="146"/>
      <c r="B26" s="165">
        <v>1</v>
      </c>
      <c r="C26" s="8">
        <v>0.58333333333333337</v>
      </c>
      <c r="D26" s="8">
        <f>C26+$D$24</f>
        <v>0.58958333333333335</v>
      </c>
      <c r="E26" s="8">
        <f>D26+$E$24</f>
        <v>0.6</v>
      </c>
      <c r="F26" s="8">
        <f>E26+$F$24</f>
        <v>0.60416666666666663</v>
      </c>
      <c r="G26" s="8">
        <f>F26+$G$24</f>
        <v>0.60763888888888884</v>
      </c>
      <c r="H26" s="8">
        <f>G26+$H$24</f>
        <v>0.61249999999999993</v>
      </c>
      <c r="I26" s="8">
        <f>H26+$I$24</f>
        <v>0.61597222222222214</v>
      </c>
      <c r="J26" s="8">
        <f>I26+$J$24</f>
        <v>0.62152777777777768</v>
      </c>
      <c r="K26" s="8">
        <f>J26+$K$24</f>
        <v>0.63194444444444431</v>
      </c>
      <c r="L26" s="8">
        <f>K26+$L$24</f>
        <v>0.63819444444444429</v>
      </c>
      <c r="M26" s="27">
        <f t="shared" ref="M26:M46" si="1">$M$21</f>
        <v>25.17</v>
      </c>
      <c r="N26" s="8">
        <f t="shared" ref="N26:N46" si="2">L26-C26</f>
        <v>5.4861111111110916E-2</v>
      </c>
      <c r="O26" s="27">
        <f t="shared" ref="O26:O46" si="3">(M26/(N26*24*60)*60)</f>
        <v>19.116455696202603</v>
      </c>
      <c r="P26" s="34"/>
    </row>
    <row r="27" spans="1:16" s="147" customFormat="1" x14ac:dyDescent="0.2">
      <c r="A27" s="146"/>
      <c r="B27" s="165">
        <v>2</v>
      </c>
      <c r="C27" s="8">
        <v>0.59375</v>
      </c>
      <c r="D27" s="8">
        <f t="shared" ref="D27:D46" si="4">C27+$D$24</f>
        <v>0.6</v>
      </c>
      <c r="E27" s="8">
        <f t="shared" ref="E27:E46" si="5">D27+$E$24</f>
        <v>0.61041666666666661</v>
      </c>
      <c r="F27" s="8">
        <f t="shared" ref="F27:F46" si="6">E27+$F$24</f>
        <v>0.61458333333333326</v>
      </c>
      <c r="G27" s="8">
        <f t="shared" ref="G27:G46" si="7">F27+$G$24</f>
        <v>0.61805555555555547</v>
      </c>
      <c r="H27" s="8">
        <f t="shared" ref="H27:H46" si="8">G27+$H$24</f>
        <v>0.62291666666666656</v>
      </c>
      <c r="I27" s="8">
        <f t="shared" ref="I27:I46" si="9">H27+$I$24</f>
        <v>0.62638888888888877</v>
      </c>
      <c r="J27" s="8">
        <f t="shared" ref="J27:J46" si="10">I27+$J$24</f>
        <v>0.63194444444444431</v>
      </c>
      <c r="K27" s="8">
        <f t="shared" ref="K27:K46" si="11">J27+$K$24</f>
        <v>0.64236111111111094</v>
      </c>
      <c r="L27" s="8">
        <f t="shared" ref="L27:L46" si="12">K27+$L$24</f>
        <v>0.64861111111111092</v>
      </c>
      <c r="M27" s="27">
        <f t="shared" si="1"/>
        <v>25.17</v>
      </c>
      <c r="N27" s="8">
        <f t="shared" ref="N27" si="13">L27-C27</f>
        <v>5.4861111111110916E-2</v>
      </c>
      <c r="O27" s="27">
        <f t="shared" ref="O27" si="14">(M27/(N27*24*60)*60)</f>
        <v>19.116455696202603</v>
      </c>
      <c r="P27" s="34"/>
    </row>
    <row r="28" spans="1:16" s="147" customFormat="1" x14ac:dyDescent="0.2">
      <c r="A28" s="146">
        <f>C28-C26</f>
        <v>2.0833333333333259E-2</v>
      </c>
      <c r="B28" s="165">
        <v>3</v>
      </c>
      <c r="C28" s="8">
        <v>0.60416666666666663</v>
      </c>
      <c r="D28" s="8">
        <f t="shared" si="4"/>
        <v>0.61041666666666661</v>
      </c>
      <c r="E28" s="8">
        <f t="shared" si="5"/>
        <v>0.62083333333333324</v>
      </c>
      <c r="F28" s="8">
        <f t="shared" si="6"/>
        <v>0.62499999999999989</v>
      </c>
      <c r="G28" s="8">
        <f t="shared" si="7"/>
        <v>0.6284722222222221</v>
      </c>
      <c r="H28" s="8">
        <f t="shared" si="8"/>
        <v>0.63333333333333319</v>
      </c>
      <c r="I28" s="8">
        <f t="shared" si="9"/>
        <v>0.6368055555555554</v>
      </c>
      <c r="J28" s="8">
        <f t="shared" si="10"/>
        <v>0.64236111111111094</v>
      </c>
      <c r="K28" s="8">
        <f t="shared" si="11"/>
        <v>0.65277777777777757</v>
      </c>
      <c r="L28" s="8">
        <f t="shared" si="12"/>
        <v>0.65902777777777755</v>
      </c>
      <c r="M28" s="27">
        <f t="shared" si="1"/>
        <v>25.17</v>
      </c>
      <c r="N28" s="8">
        <f t="shared" si="2"/>
        <v>5.4861111111110916E-2</v>
      </c>
      <c r="O28" s="27">
        <f t="shared" si="3"/>
        <v>19.116455696202603</v>
      </c>
      <c r="P28" s="34"/>
    </row>
    <row r="29" spans="1:16" s="147" customFormat="1" x14ac:dyDescent="0.2">
      <c r="A29" s="146">
        <f t="shared" ref="A29:A45" si="15">C29-C28</f>
        <v>2.083333333333337E-2</v>
      </c>
      <c r="B29" s="165">
        <v>4</v>
      </c>
      <c r="C29" s="8">
        <v>0.625</v>
      </c>
      <c r="D29" s="8">
        <f t="shared" si="4"/>
        <v>0.63124999999999998</v>
      </c>
      <c r="E29" s="8">
        <f t="shared" si="5"/>
        <v>0.64166666666666661</v>
      </c>
      <c r="F29" s="8">
        <f t="shared" si="6"/>
        <v>0.64583333333333326</v>
      </c>
      <c r="G29" s="8">
        <f t="shared" si="7"/>
        <v>0.64930555555555547</v>
      </c>
      <c r="H29" s="8">
        <f t="shared" si="8"/>
        <v>0.65416666666666656</v>
      </c>
      <c r="I29" s="8">
        <f t="shared" si="9"/>
        <v>0.65763888888888877</v>
      </c>
      <c r="J29" s="8">
        <f t="shared" si="10"/>
        <v>0.66319444444444431</v>
      </c>
      <c r="K29" s="8">
        <f t="shared" si="11"/>
        <v>0.67361111111111094</v>
      </c>
      <c r="L29" s="8">
        <f t="shared" si="12"/>
        <v>0.67986111111111092</v>
      </c>
      <c r="M29" s="273">
        <f t="shared" si="1"/>
        <v>25.17</v>
      </c>
      <c r="N29" s="241">
        <f t="shared" si="2"/>
        <v>5.4861111111110916E-2</v>
      </c>
      <c r="O29" s="273">
        <f t="shared" si="3"/>
        <v>19.116455696202603</v>
      </c>
      <c r="P29" s="34"/>
    </row>
    <row r="30" spans="1:16" s="147" customFormat="1" ht="15" customHeight="1" x14ac:dyDescent="0.2">
      <c r="A30" s="146">
        <f t="shared" ref="A30" si="16">C30-C28</f>
        <v>4.1666666666666408E-2</v>
      </c>
      <c r="B30" s="165">
        <v>5</v>
      </c>
      <c r="C30" s="8">
        <v>0.64583333333333304</v>
      </c>
      <c r="D30" s="8">
        <f t="shared" si="4"/>
        <v>0.65208333333333302</v>
      </c>
      <c r="E30" s="8">
        <f t="shared" si="5"/>
        <v>0.66249999999999964</v>
      </c>
      <c r="F30" s="8">
        <f t="shared" si="6"/>
        <v>0.6666666666666663</v>
      </c>
      <c r="G30" s="8">
        <f t="shared" si="7"/>
        <v>0.67013888888888851</v>
      </c>
      <c r="H30" s="8">
        <f t="shared" si="8"/>
        <v>0.6749999999999996</v>
      </c>
      <c r="I30" s="8">
        <f t="shared" si="9"/>
        <v>0.67847222222222181</v>
      </c>
      <c r="J30" s="8">
        <f t="shared" si="10"/>
        <v>0.68402777777777735</v>
      </c>
      <c r="K30" s="8">
        <f t="shared" si="11"/>
        <v>0.69444444444444398</v>
      </c>
      <c r="L30" s="8">
        <f t="shared" si="12"/>
        <v>0.70069444444444395</v>
      </c>
      <c r="M30" s="273">
        <f t="shared" si="1"/>
        <v>25.17</v>
      </c>
      <c r="N30" s="241">
        <f t="shared" si="2"/>
        <v>5.4861111111110916E-2</v>
      </c>
      <c r="O30" s="273">
        <f t="shared" si="3"/>
        <v>19.116455696202603</v>
      </c>
      <c r="P30" s="34"/>
    </row>
    <row r="31" spans="1:16" s="147" customFormat="1" x14ac:dyDescent="0.2">
      <c r="A31" s="146">
        <f t="shared" si="15"/>
        <v>2.0833333333332926E-2</v>
      </c>
      <c r="B31" s="165">
        <v>6</v>
      </c>
      <c r="C31" s="8">
        <v>0.66666666666666596</v>
      </c>
      <c r="D31" s="8">
        <f t="shared" si="4"/>
        <v>0.67291666666666594</v>
      </c>
      <c r="E31" s="8">
        <f t="shared" si="5"/>
        <v>0.68333333333333257</v>
      </c>
      <c r="F31" s="8">
        <f t="shared" si="6"/>
        <v>0.68749999999999922</v>
      </c>
      <c r="G31" s="8">
        <f t="shared" si="7"/>
        <v>0.69097222222222143</v>
      </c>
      <c r="H31" s="8">
        <f t="shared" si="8"/>
        <v>0.69583333333333253</v>
      </c>
      <c r="I31" s="8">
        <f t="shared" si="9"/>
        <v>0.69930555555555474</v>
      </c>
      <c r="J31" s="8">
        <f t="shared" si="10"/>
        <v>0.70486111111111027</v>
      </c>
      <c r="K31" s="8">
        <f t="shared" si="11"/>
        <v>0.7152777777777769</v>
      </c>
      <c r="L31" s="8">
        <f t="shared" si="12"/>
        <v>0.72152777777777688</v>
      </c>
      <c r="M31" s="273">
        <f t="shared" si="1"/>
        <v>25.17</v>
      </c>
      <c r="N31" s="241">
        <f t="shared" si="2"/>
        <v>5.4861111111110916E-2</v>
      </c>
      <c r="O31" s="273">
        <f t="shared" si="3"/>
        <v>19.116455696202603</v>
      </c>
      <c r="P31" s="34"/>
    </row>
    <row r="32" spans="1:16" s="147" customFormat="1" x14ac:dyDescent="0.2">
      <c r="A32" s="146">
        <f t="shared" ref="A32" si="17">C32-C30</f>
        <v>4.1666666666665964E-2</v>
      </c>
      <c r="B32" s="165">
        <v>7</v>
      </c>
      <c r="C32" s="8">
        <v>0.687499999999999</v>
      </c>
      <c r="D32" s="8">
        <f t="shared" si="4"/>
        <v>0.69374999999999898</v>
      </c>
      <c r="E32" s="8">
        <f t="shared" si="5"/>
        <v>0.70416666666666561</v>
      </c>
      <c r="F32" s="8">
        <f t="shared" si="6"/>
        <v>0.70833333333333226</v>
      </c>
      <c r="G32" s="8">
        <f t="shared" si="7"/>
        <v>0.71180555555555447</v>
      </c>
      <c r="H32" s="8">
        <f t="shared" si="8"/>
        <v>0.71666666666666556</v>
      </c>
      <c r="I32" s="8">
        <f t="shared" si="9"/>
        <v>0.72013888888888777</v>
      </c>
      <c r="J32" s="8">
        <f t="shared" si="10"/>
        <v>0.72569444444444331</v>
      </c>
      <c r="K32" s="8">
        <f t="shared" si="11"/>
        <v>0.73611111111110994</v>
      </c>
      <c r="L32" s="8">
        <f t="shared" si="12"/>
        <v>0.74236111111110992</v>
      </c>
      <c r="M32" s="273">
        <f t="shared" si="1"/>
        <v>25.17</v>
      </c>
      <c r="N32" s="241">
        <f t="shared" si="2"/>
        <v>5.4861111111110916E-2</v>
      </c>
      <c r="O32" s="273">
        <f t="shared" si="3"/>
        <v>19.116455696202603</v>
      </c>
      <c r="P32" s="34"/>
    </row>
    <row r="33" spans="1:17" s="147" customFormat="1" x14ac:dyDescent="0.2">
      <c r="A33" s="146">
        <f t="shared" si="15"/>
        <v>1.3888888888889839E-2</v>
      </c>
      <c r="B33" s="165">
        <v>8</v>
      </c>
      <c r="C33" s="8">
        <v>0.70138888888888884</v>
      </c>
      <c r="D33" s="8">
        <f t="shared" si="4"/>
        <v>0.70763888888888882</v>
      </c>
      <c r="E33" s="8">
        <f t="shared" si="5"/>
        <v>0.71805555555555545</v>
      </c>
      <c r="F33" s="8">
        <f t="shared" si="6"/>
        <v>0.7222222222222221</v>
      </c>
      <c r="G33" s="8">
        <f t="shared" si="7"/>
        <v>0.72569444444444431</v>
      </c>
      <c r="H33" s="8">
        <f t="shared" si="8"/>
        <v>0.7305555555555554</v>
      </c>
      <c r="I33" s="8">
        <f t="shared" si="9"/>
        <v>0.73402777777777761</v>
      </c>
      <c r="J33" s="8">
        <f t="shared" si="10"/>
        <v>0.73958333333333315</v>
      </c>
      <c r="K33" s="8">
        <f t="shared" si="11"/>
        <v>0.74999999999999978</v>
      </c>
      <c r="L33" s="8">
        <f t="shared" si="12"/>
        <v>0.75624999999999976</v>
      </c>
      <c r="M33" s="273">
        <f t="shared" si="1"/>
        <v>25.17</v>
      </c>
      <c r="N33" s="241">
        <f t="shared" si="2"/>
        <v>5.4861111111110916E-2</v>
      </c>
      <c r="O33" s="273">
        <f t="shared" si="3"/>
        <v>19.116455696202603</v>
      </c>
      <c r="P33" s="34"/>
    </row>
    <row r="34" spans="1:17" s="147" customFormat="1" x14ac:dyDescent="0.2">
      <c r="A34" s="146">
        <f t="shared" ref="A34" si="18">C34-C32</f>
        <v>2.7777777777780011E-2</v>
      </c>
      <c r="B34" s="165">
        <v>9</v>
      </c>
      <c r="C34" s="8">
        <v>0.71527777777777901</v>
      </c>
      <c r="D34" s="8">
        <f t="shared" si="4"/>
        <v>0.72152777777777899</v>
      </c>
      <c r="E34" s="8">
        <f t="shared" si="5"/>
        <v>0.73194444444444562</v>
      </c>
      <c r="F34" s="8">
        <f t="shared" si="6"/>
        <v>0.73611111111111227</v>
      </c>
      <c r="G34" s="8">
        <f t="shared" si="7"/>
        <v>0.73958333333333448</v>
      </c>
      <c r="H34" s="8">
        <f t="shared" si="8"/>
        <v>0.74444444444444557</v>
      </c>
      <c r="I34" s="8">
        <f t="shared" si="9"/>
        <v>0.74791666666666778</v>
      </c>
      <c r="J34" s="8">
        <f t="shared" si="10"/>
        <v>0.75347222222222332</v>
      </c>
      <c r="K34" s="8">
        <f t="shared" si="11"/>
        <v>0.76388888888888995</v>
      </c>
      <c r="L34" s="8">
        <f t="shared" si="12"/>
        <v>0.77013888888888993</v>
      </c>
      <c r="M34" s="273">
        <f t="shared" si="1"/>
        <v>25.17</v>
      </c>
      <c r="N34" s="241">
        <f t="shared" si="2"/>
        <v>5.4861111111110916E-2</v>
      </c>
      <c r="O34" s="273">
        <f t="shared" si="3"/>
        <v>19.116455696202603</v>
      </c>
      <c r="P34" s="321"/>
    </row>
    <row r="35" spans="1:17" s="147" customFormat="1" x14ac:dyDescent="0.2">
      <c r="A35" s="146">
        <f t="shared" si="15"/>
        <v>6.9444444444431985E-3</v>
      </c>
      <c r="B35" s="165">
        <v>10</v>
      </c>
      <c r="C35" s="8">
        <v>0.72222222222222221</v>
      </c>
      <c r="D35" s="8">
        <f t="shared" si="4"/>
        <v>0.72847222222222219</v>
      </c>
      <c r="E35" s="8">
        <f t="shared" si="5"/>
        <v>0.73888888888888882</v>
      </c>
      <c r="F35" s="8">
        <f t="shared" si="6"/>
        <v>0.74305555555555547</v>
      </c>
      <c r="G35" s="8">
        <f t="shared" si="7"/>
        <v>0.74652777777777768</v>
      </c>
      <c r="H35" s="8">
        <f t="shared" si="8"/>
        <v>0.75138888888888877</v>
      </c>
      <c r="I35" s="8">
        <f t="shared" si="9"/>
        <v>0.75486111111111098</v>
      </c>
      <c r="J35" s="8">
        <f t="shared" si="10"/>
        <v>0.76041666666666652</v>
      </c>
      <c r="K35" s="8">
        <f t="shared" si="11"/>
        <v>0.77083333333333315</v>
      </c>
      <c r="L35" s="8">
        <f t="shared" si="12"/>
        <v>0.77708333333333313</v>
      </c>
      <c r="M35" s="273">
        <f t="shared" si="1"/>
        <v>25.17</v>
      </c>
      <c r="N35" s="241">
        <f t="shared" ref="N35" si="19">L35-C35</f>
        <v>5.4861111111110916E-2</v>
      </c>
      <c r="O35" s="273">
        <f t="shared" ref="O35" si="20">(M35/(N35*24*60)*60)</f>
        <v>19.116455696202603</v>
      </c>
      <c r="P35" s="321"/>
    </row>
    <row r="36" spans="1:17" s="147" customFormat="1" x14ac:dyDescent="0.2">
      <c r="A36" s="146">
        <f t="shared" ref="A36" si="21">C36-C34</f>
        <v>1.388888888888995E-2</v>
      </c>
      <c r="B36" s="165">
        <v>11</v>
      </c>
      <c r="C36" s="8">
        <v>0.72916666666666896</v>
      </c>
      <c r="D36" s="8">
        <f t="shared" si="4"/>
        <v>0.73541666666666894</v>
      </c>
      <c r="E36" s="8">
        <f t="shared" si="5"/>
        <v>0.74583333333333557</v>
      </c>
      <c r="F36" s="8">
        <f t="shared" si="6"/>
        <v>0.75000000000000222</v>
      </c>
      <c r="G36" s="8">
        <f t="shared" si="7"/>
        <v>0.75347222222222443</v>
      </c>
      <c r="H36" s="8">
        <f t="shared" si="8"/>
        <v>0.75833333333333552</v>
      </c>
      <c r="I36" s="8">
        <f t="shared" si="9"/>
        <v>0.76180555555555773</v>
      </c>
      <c r="J36" s="8">
        <f t="shared" si="10"/>
        <v>0.76736111111111327</v>
      </c>
      <c r="K36" s="8">
        <f t="shared" si="11"/>
        <v>0.7777777777777799</v>
      </c>
      <c r="L36" s="8">
        <f t="shared" si="12"/>
        <v>0.78402777777777988</v>
      </c>
      <c r="M36" s="273">
        <f t="shared" si="1"/>
        <v>25.17</v>
      </c>
      <c r="N36" s="241">
        <f t="shared" si="2"/>
        <v>5.4861111111110916E-2</v>
      </c>
      <c r="O36" s="273">
        <f t="shared" si="3"/>
        <v>19.116455696202603</v>
      </c>
      <c r="P36" s="34"/>
    </row>
    <row r="37" spans="1:17" s="147" customFormat="1" x14ac:dyDescent="0.2">
      <c r="A37" s="146">
        <f t="shared" si="15"/>
        <v>1.3888888888889062E-2</v>
      </c>
      <c r="B37" s="165">
        <v>12</v>
      </c>
      <c r="C37" s="8">
        <v>0.74305555555555802</v>
      </c>
      <c r="D37" s="8">
        <f t="shared" si="4"/>
        <v>0.749305555555558</v>
      </c>
      <c r="E37" s="8">
        <f t="shared" si="5"/>
        <v>0.75972222222222463</v>
      </c>
      <c r="F37" s="8">
        <f t="shared" si="6"/>
        <v>0.76388888888889128</v>
      </c>
      <c r="G37" s="8">
        <f t="shared" si="7"/>
        <v>0.76736111111111349</v>
      </c>
      <c r="H37" s="8">
        <f t="shared" si="8"/>
        <v>0.77222222222222459</v>
      </c>
      <c r="I37" s="8">
        <f t="shared" si="9"/>
        <v>0.7756944444444468</v>
      </c>
      <c r="J37" s="8">
        <f t="shared" si="10"/>
        <v>0.78125000000000233</v>
      </c>
      <c r="K37" s="8">
        <f t="shared" si="11"/>
        <v>0.79166666666666896</v>
      </c>
      <c r="L37" s="8">
        <f t="shared" si="12"/>
        <v>0.79791666666666894</v>
      </c>
      <c r="M37" s="273">
        <f t="shared" si="1"/>
        <v>25.17</v>
      </c>
      <c r="N37" s="241">
        <f t="shared" si="2"/>
        <v>5.4861111111110916E-2</v>
      </c>
      <c r="O37" s="273">
        <f t="shared" si="3"/>
        <v>19.116455696202603</v>
      </c>
      <c r="P37" s="34"/>
    </row>
    <row r="38" spans="1:17" s="147" customFormat="1" x14ac:dyDescent="0.2">
      <c r="A38" s="146">
        <f t="shared" ref="A38" si="22">C38-C36</f>
        <v>2.7777777777779011E-2</v>
      </c>
      <c r="B38" s="165">
        <v>13</v>
      </c>
      <c r="C38" s="8">
        <v>0.75694444444444797</v>
      </c>
      <c r="D38" s="8">
        <f t="shared" si="4"/>
        <v>0.76319444444444795</v>
      </c>
      <c r="E38" s="8">
        <f t="shared" si="5"/>
        <v>0.77361111111111458</v>
      </c>
      <c r="F38" s="8">
        <f t="shared" si="6"/>
        <v>0.77777777777778123</v>
      </c>
      <c r="G38" s="8">
        <f t="shared" si="7"/>
        <v>0.78125000000000344</v>
      </c>
      <c r="H38" s="8">
        <f t="shared" si="8"/>
        <v>0.78611111111111454</v>
      </c>
      <c r="I38" s="8">
        <f t="shared" si="9"/>
        <v>0.78958333333333675</v>
      </c>
      <c r="J38" s="8">
        <f t="shared" si="10"/>
        <v>0.79513888888889228</v>
      </c>
      <c r="K38" s="8">
        <f t="shared" si="11"/>
        <v>0.80555555555555891</v>
      </c>
      <c r="L38" s="8">
        <f t="shared" si="12"/>
        <v>0.81180555555555889</v>
      </c>
      <c r="M38" s="273">
        <f t="shared" si="1"/>
        <v>25.17</v>
      </c>
      <c r="N38" s="241">
        <f t="shared" si="2"/>
        <v>5.4861111111110916E-2</v>
      </c>
      <c r="O38" s="273">
        <f t="shared" si="3"/>
        <v>19.116455696202603</v>
      </c>
      <c r="P38" s="34"/>
    </row>
    <row r="39" spans="1:17" s="147" customFormat="1" x14ac:dyDescent="0.2">
      <c r="A39" s="146">
        <f t="shared" si="15"/>
        <v>1.3888888888890061E-2</v>
      </c>
      <c r="B39" s="165">
        <v>14</v>
      </c>
      <c r="C39" s="8">
        <v>0.77083333333333803</v>
      </c>
      <c r="D39" s="8">
        <f t="shared" si="4"/>
        <v>0.77708333333333801</v>
      </c>
      <c r="E39" s="8">
        <f t="shared" si="5"/>
        <v>0.78750000000000464</v>
      </c>
      <c r="F39" s="8">
        <f t="shared" si="6"/>
        <v>0.79166666666667129</v>
      </c>
      <c r="G39" s="8">
        <f t="shared" si="7"/>
        <v>0.7951388888888935</v>
      </c>
      <c r="H39" s="8">
        <f t="shared" si="8"/>
        <v>0.8000000000000046</v>
      </c>
      <c r="I39" s="8">
        <f t="shared" si="9"/>
        <v>0.80347222222222681</v>
      </c>
      <c r="J39" s="8">
        <f t="shared" si="10"/>
        <v>0.80902777777778234</v>
      </c>
      <c r="K39" s="8">
        <f t="shared" si="11"/>
        <v>0.81944444444444897</v>
      </c>
      <c r="L39" s="8">
        <f t="shared" si="12"/>
        <v>0.82569444444444895</v>
      </c>
      <c r="M39" s="273">
        <f t="shared" si="1"/>
        <v>25.17</v>
      </c>
      <c r="N39" s="241">
        <f t="shared" si="2"/>
        <v>5.4861111111110916E-2</v>
      </c>
      <c r="O39" s="273">
        <f t="shared" si="3"/>
        <v>19.116455696202603</v>
      </c>
      <c r="P39" s="34"/>
    </row>
    <row r="40" spans="1:17" s="147" customFormat="1" x14ac:dyDescent="0.2">
      <c r="A40" s="146">
        <f t="shared" ref="A40" si="23">C40-C38</f>
        <v>2.7777777777780011E-2</v>
      </c>
      <c r="B40" s="165">
        <v>15</v>
      </c>
      <c r="C40" s="8">
        <v>0.78472222222222798</v>
      </c>
      <c r="D40" s="8">
        <f t="shared" si="4"/>
        <v>0.79097222222222796</v>
      </c>
      <c r="E40" s="8">
        <f t="shared" si="5"/>
        <v>0.80138888888889459</v>
      </c>
      <c r="F40" s="8">
        <f t="shared" si="6"/>
        <v>0.80555555555556124</v>
      </c>
      <c r="G40" s="8">
        <f t="shared" si="7"/>
        <v>0.80902777777778345</v>
      </c>
      <c r="H40" s="8">
        <f t="shared" si="8"/>
        <v>0.81388888888889455</v>
      </c>
      <c r="I40" s="8">
        <f t="shared" si="9"/>
        <v>0.81736111111111676</v>
      </c>
      <c r="J40" s="8">
        <f t="shared" si="10"/>
        <v>0.82291666666667229</v>
      </c>
      <c r="K40" s="8">
        <f t="shared" si="11"/>
        <v>0.83333333333333892</v>
      </c>
      <c r="L40" s="8">
        <f t="shared" si="12"/>
        <v>0.8395833333333389</v>
      </c>
      <c r="M40" s="273">
        <f t="shared" si="1"/>
        <v>25.17</v>
      </c>
      <c r="N40" s="241">
        <f t="shared" si="2"/>
        <v>5.4861111111110916E-2</v>
      </c>
      <c r="O40" s="273">
        <f t="shared" si="3"/>
        <v>19.116455696202603</v>
      </c>
      <c r="P40" s="34"/>
    </row>
    <row r="41" spans="1:17" s="147" customFormat="1" x14ac:dyDescent="0.2">
      <c r="A41" s="146">
        <f t="shared" si="15"/>
        <v>1.0416666666660856E-2</v>
      </c>
      <c r="B41" s="165">
        <v>16</v>
      </c>
      <c r="C41" s="8">
        <v>0.79513888888888884</v>
      </c>
      <c r="D41" s="8">
        <f t="shared" si="4"/>
        <v>0.80138888888888882</v>
      </c>
      <c r="E41" s="8">
        <f t="shared" si="5"/>
        <v>0.81180555555555545</v>
      </c>
      <c r="F41" s="8">
        <f t="shared" si="6"/>
        <v>0.8159722222222221</v>
      </c>
      <c r="G41" s="8">
        <f t="shared" si="7"/>
        <v>0.81944444444444431</v>
      </c>
      <c r="H41" s="8">
        <f t="shared" si="8"/>
        <v>0.8243055555555554</v>
      </c>
      <c r="I41" s="8">
        <f t="shared" si="9"/>
        <v>0.82777777777777761</v>
      </c>
      <c r="J41" s="8">
        <f t="shared" si="10"/>
        <v>0.83333333333333315</v>
      </c>
      <c r="K41" s="8">
        <f t="shared" si="11"/>
        <v>0.84374999999999978</v>
      </c>
      <c r="L41" s="8">
        <f t="shared" si="12"/>
        <v>0.84999999999999976</v>
      </c>
      <c r="M41" s="273">
        <f t="shared" si="1"/>
        <v>25.17</v>
      </c>
      <c r="N41" s="241">
        <f t="shared" ref="N41" si="24">L41-C41</f>
        <v>5.4861111111110916E-2</v>
      </c>
      <c r="O41" s="273">
        <f t="shared" ref="O41" si="25">(M41/(N41*24*60)*60)</f>
        <v>19.116455696202603</v>
      </c>
      <c r="P41" s="34"/>
    </row>
    <row r="42" spans="1:17" s="147" customFormat="1" x14ac:dyDescent="0.2">
      <c r="A42" s="146">
        <f t="shared" ref="A42" si="26">C42-C40</f>
        <v>2.0833333333327486E-2</v>
      </c>
      <c r="B42" s="165">
        <v>17</v>
      </c>
      <c r="C42" s="241">
        <v>0.80555555555555547</v>
      </c>
      <c r="D42" s="8">
        <f t="shared" si="4"/>
        <v>0.81180555555555545</v>
      </c>
      <c r="E42" s="8">
        <f t="shared" si="5"/>
        <v>0.82222222222222208</v>
      </c>
      <c r="F42" s="8">
        <f t="shared" si="6"/>
        <v>0.82638888888888873</v>
      </c>
      <c r="G42" s="8">
        <f t="shared" si="7"/>
        <v>0.82986111111111094</v>
      </c>
      <c r="H42" s="8">
        <f t="shared" si="8"/>
        <v>0.83472222222222203</v>
      </c>
      <c r="I42" s="8">
        <f t="shared" si="9"/>
        <v>0.83819444444444424</v>
      </c>
      <c r="J42" s="8">
        <f t="shared" si="10"/>
        <v>0.84374999999999978</v>
      </c>
      <c r="K42" s="8">
        <f t="shared" si="11"/>
        <v>0.85416666666666641</v>
      </c>
      <c r="L42" s="8">
        <f t="shared" si="12"/>
        <v>0.86041666666666639</v>
      </c>
      <c r="M42" s="273">
        <f t="shared" si="1"/>
        <v>25.17</v>
      </c>
      <c r="N42" s="241">
        <f t="shared" si="2"/>
        <v>5.4861111111110916E-2</v>
      </c>
      <c r="O42" s="273">
        <f t="shared" si="3"/>
        <v>19.116455696202603</v>
      </c>
      <c r="P42" s="34"/>
    </row>
    <row r="43" spans="1:17" s="147" customFormat="1" x14ac:dyDescent="0.2">
      <c r="A43" s="146">
        <f t="shared" si="15"/>
        <v>1.0416666666666741E-2</v>
      </c>
      <c r="B43" s="165">
        <v>18</v>
      </c>
      <c r="C43" s="8">
        <v>0.81597222222222221</v>
      </c>
      <c r="D43" s="8">
        <f t="shared" si="4"/>
        <v>0.82222222222222219</v>
      </c>
      <c r="E43" s="8">
        <f t="shared" si="5"/>
        <v>0.83263888888888882</v>
      </c>
      <c r="F43" s="8">
        <f t="shared" si="6"/>
        <v>0.83680555555555547</v>
      </c>
      <c r="G43" s="8">
        <f t="shared" si="7"/>
        <v>0.84027777777777768</v>
      </c>
      <c r="H43" s="8">
        <f t="shared" si="8"/>
        <v>0.84513888888888877</v>
      </c>
      <c r="I43" s="8">
        <f t="shared" si="9"/>
        <v>0.84861111111111098</v>
      </c>
      <c r="J43" s="8">
        <f t="shared" si="10"/>
        <v>0.85416666666666652</v>
      </c>
      <c r="K43" s="8">
        <f t="shared" si="11"/>
        <v>0.86458333333333315</v>
      </c>
      <c r="L43" s="8">
        <f t="shared" si="12"/>
        <v>0.87083333333333313</v>
      </c>
      <c r="M43" s="273">
        <f t="shared" si="1"/>
        <v>25.17</v>
      </c>
      <c r="N43" s="241">
        <f t="shared" ref="N43" si="27">L43-C43</f>
        <v>5.4861111111110916E-2</v>
      </c>
      <c r="O43" s="273">
        <f t="shared" ref="O43" si="28">(M43/(N43*24*60)*60)</f>
        <v>19.116455696202603</v>
      </c>
      <c r="P43" s="34"/>
    </row>
    <row r="44" spans="1:17" s="147" customFormat="1" x14ac:dyDescent="0.2">
      <c r="A44" s="146">
        <f t="shared" ref="A44" si="29">C44-C42</f>
        <v>2.0833333333327486E-2</v>
      </c>
      <c r="B44" s="165">
        <v>19</v>
      </c>
      <c r="C44" s="8">
        <v>0.82638888888888296</v>
      </c>
      <c r="D44" s="8">
        <f t="shared" si="4"/>
        <v>0.83263888888888293</v>
      </c>
      <c r="E44" s="8">
        <f t="shared" si="5"/>
        <v>0.84305555555554956</v>
      </c>
      <c r="F44" s="8">
        <f t="shared" si="6"/>
        <v>0.84722222222221621</v>
      </c>
      <c r="G44" s="8">
        <f t="shared" si="7"/>
        <v>0.85069444444443842</v>
      </c>
      <c r="H44" s="8">
        <f t="shared" si="8"/>
        <v>0.85555555555554952</v>
      </c>
      <c r="I44" s="8">
        <f t="shared" si="9"/>
        <v>0.85902777777777173</v>
      </c>
      <c r="J44" s="8">
        <f t="shared" si="10"/>
        <v>0.86458333333332726</v>
      </c>
      <c r="K44" s="8">
        <f t="shared" si="11"/>
        <v>0.87499999999999389</v>
      </c>
      <c r="L44" s="8">
        <f t="shared" si="12"/>
        <v>0.88124999999999387</v>
      </c>
      <c r="M44" s="273">
        <f t="shared" si="1"/>
        <v>25.17</v>
      </c>
      <c r="N44" s="241">
        <f t="shared" si="2"/>
        <v>5.4861111111110916E-2</v>
      </c>
      <c r="O44" s="273">
        <f t="shared" si="3"/>
        <v>19.116455696202603</v>
      </c>
      <c r="P44" s="34"/>
    </row>
    <row r="45" spans="1:17" s="147" customFormat="1" x14ac:dyDescent="0.2">
      <c r="A45" s="146">
        <f t="shared" si="15"/>
        <v>2.0833333333327042E-2</v>
      </c>
      <c r="B45" s="165">
        <v>20</v>
      </c>
      <c r="C45" s="241">
        <v>0.84722222222221</v>
      </c>
      <c r="D45" s="8">
        <f t="shared" si="4"/>
        <v>0.85347222222220998</v>
      </c>
      <c r="E45" s="8">
        <f t="shared" si="5"/>
        <v>0.8638888888888766</v>
      </c>
      <c r="F45" s="8">
        <f t="shared" si="6"/>
        <v>0.86805555555554326</v>
      </c>
      <c r="G45" s="8">
        <f t="shared" si="7"/>
        <v>0.87152777777776547</v>
      </c>
      <c r="H45" s="8">
        <f t="shared" si="8"/>
        <v>0.87638888888887656</v>
      </c>
      <c r="I45" s="8">
        <f t="shared" si="9"/>
        <v>0.87986111111109877</v>
      </c>
      <c r="J45" s="8">
        <f t="shared" si="10"/>
        <v>0.88541666666665431</v>
      </c>
      <c r="K45" s="8">
        <f t="shared" si="11"/>
        <v>0.89583333333332094</v>
      </c>
      <c r="L45" s="8">
        <f t="shared" si="12"/>
        <v>0.90208333333332091</v>
      </c>
      <c r="M45" s="273">
        <f t="shared" si="1"/>
        <v>25.17</v>
      </c>
      <c r="N45" s="241">
        <f t="shared" si="2"/>
        <v>5.4861111111110916E-2</v>
      </c>
      <c r="O45" s="273">
        <f t="shared" si="3"/>
        <v>19.116455696202603</v>
      </c>
      <c r="P45" s="34"/>
    </row>
    <row r="46" spans="1:17" s="147" customFormat="1" x14ac:dyDescent="0.2">
      <c r="A46" s="146">
        <f t="shared" ref="A46" si="30">C46-C44</f>
        <v>4.1666666666655083E-2</v>
      </c>
      <c r="B46" s="165">
        <v>21</v>
      </c>
      <c r="C46" s="8">
        <v>0.86805555555553804</v>
      </c>
      <c r="D46" s="8">
        <f t="shared" si="4"/>
        <v>0.87430555555553802</v>
      </c>
      <c r="E46" s="8">
        <f t="shared" si="5"/>
        <v>0.88472222222220465</v>
      </c>
      <c r="F46" s="8">
        <f t="shared" si="6"/>
        <v>0.8888888888888713</v>
      </c>
      <c r="G46" s="8">
        <f t="shared" si="7"/>
        <v>0.89236111111109351</v>
      </c>
      <c r="H46" s="8">
        <f t="shared" si="8"/>
        <v>0.8972222222222046</v>
      </c>
      <c r="I46" s="8">
        <f t="shared" si="9"/>
        <v>0.90069444444442681</v>
      </c>
      <c r="J46" s="8">
        <f t="shared" si="10"/>
        <v>0.90624999999998235</v>
      </c>
      <c r="K46" s="8">
        <f t="shared" si="11"/>
        <v>0.91666666666664898</v>
      </c>
      <c r="L46" s="8">
        <f t="shared" si="12"/>
        <v>0.92291666666664895</v>
      </c>
      <c r="M46" s="273">
        <f t="shared" si="1"/>
        <v>25.17</v>
      </c>
      <c r="N46" s="241">
        <f t="shared" si="2"/>
        <v>5.4861111111110916E-2</v>
      </c>
      <c r="O46" s="273">
        <f t="shared" si="3"/>
        <v>19.116455696202603</v>
      </c>
      <c r="P46" s="34"/>
    </row>
    <row r="47" spans="1:17" s="147" customFormat="1" x14ac:dyDescent="0.2">
      <c r="A47" s="36"/>
      <c r="B47" s="57"/>
      <c r="C47" s="57"/>
      <c r="D47" s="57"/>
      <c r="E47" s="57"/>
      <c r="F47" s="57"/>
      <c r="G47" s="57"/>
      <c r="H47" s="57"/>
      <c r="I47" s="57"/>
      <c r="J47" s="57"/>
      <c r="K47" s="57"/>
      <c r="L47" s="57"/>
      <c r="M47" s="57"/>
      <c r="N47" s="57"/>
      <c r="O47" s="57"/>
      <c r="P47" s="57"/>
      <c r="Q47" s="98"/>
    </row>
    <row r="48" spans="1:17" s="147" customFormat="1" x14ac:dyDescent="0.2">
      <c r="A48" s="36"/>
      <c r="B48" s="57"/>
      <c r="C48" s="57"/>
      <c r="D48" s="57"/>
      <c r="E48" s="57"/>
      <c r="F48" s="57"/>
      <c r="G48" s="57"/>
      <c r="H48" s="57"/>
      <c r="I48" s="57"/>
      <c r="J48" s="57"/>
      <c r="K48" s="57"/>
      <c r="L48" s="57"/>
      <c r="M48" s="57"/>
      <c r="N48" s="57"/>
      <c r="O48" s="57"/>
      <c r="P48" s="57"/>
      <c r="Q48" s="98"/>
    </row>
    <row r="49" spans="1:17" s="147" customFormat="1" x14ac:dyDescent="0.2">
      <c r="A49" s="36"/>
      <c r="B49" s="57"/>
      <c r="C49" s="57"/>
      <c r="D49" s="57"/>
      <c r="E49" s="57"/>
      <c r="F49" s="57"/>
      <c r="G49" s="57"/>
      <c r="H49" s="57"/>
      <c r="I49" s="57"/>
      <c r="J49" s="57"/>
      <c r="K49" s="57"/>
      <c r="L49" s="57"/>
      <c r="M49" s="57"/>
      <c r="N49" s="57"/>
      <c r="O49" s="57"/>
      <c r="P49" s="57"/>
      <c r="Q49" s="98"/>
    </row>
    <row r="50" spans="1:17" s="147" customFormat="1" x14ac:dyDescent="0.2">
      <c r="A50" s="36" t="s">
        <v>169</v>
      </c>
      <c r="B50" s="57"/>
      <c r="C50" s="57"/>
      <c r="D50" s="57"/>
      <c r="E50" s="57"/>
      <c r="F50" s="57"/>
      <c r="G50" s="57"/>
      <c r="H50" s="57"/>
      <c r="I50" s="57"/>
      <c r="J50" s="57"/>
      <c r="K50" s="57"/>
      <c r="L50" s="57"/>
      <c r="M50" s="57"/>
      <c r="N50" s="57"/>
      <c r="O50" s="57"/>
      <c r="P50" s="57"/>
      <c r="Q50" s="98"/>
    </row>
    <row r="51" spans="1:17" s="147" customFormat="1" x14ac:dyDescent="0.2">
      <c r="A51" s="36"/>
      <c r="B51" s="57"/>
      <c r="C51" s="57"/>
      <c r="D51" s="57"/>
      <c r="E51" s="57"/>
      <c r="F51" s="57"/>
      <c r="G51" s="57"/>
      <c r="H51" s="57"/>
      <c r="I51" s="57"/>
      <c r="J51" s="57"/>
      <c r="K51" s="57"/>
      <c r="L51" s="57"/>
      <c r="M51" s="57"/>
      <c r="N51" s="57"/>
      <c r="O51" s="57"/>
      <c r="P51" s="57"/>
      <c r="Q51" s="98"/>
    </row>
    <row r="52" spans="1:17" x14ac:dyDescent="0.2">
      <c r="A52" s="36"/>
      <c r="Q52" s="38"/>
    </row>
    <row r="53" spans="1:17" x14ac:dyDescent="0.2">
      <c r="A53" s="36"/>
      <c r="B53" s="37"/>
      <c r="C53" s="37"/>
      <c r="D53" s="37"/>
      <c r="E53" s="37"/>
      <c r="F53" s="37"/>
      <c r="G53" s="37"/>
      <c r="H53" s="37"/>
      <c r="I53" s="37"/>
      <c r="J53" s="37"/>
      <c r="K53" s="37"/>
      <c r="L53" s="37"/>
      <c r="M53" s="37"/>
      <c r="N53" s="37"/>
      <c r="O53" s="37"/>
      <c r="P53" s="37"/>
      <c r="Q53" s="38"/>
    </row>
    <row r="54" spans="1:17" x14ac:dyDescent="0.2">
      <c r="B54" s="38"/>
      <c r="C54" s="37"/>
      <c r="D54" s="37" t="s">
        <v>3</v>
      </c>
      <c r="E54" s="37"/>
      <c r="F54" s="37">
        <v>21</v>
      </c>
      <c r="G54" s="37"/>
      <c r="H54" s="37"/>
      <c r="I54" s="37"/>
      <c r="J54" s="37"/>
      <c r="K54" s="37"/>
      <c r="L54" s="37"/>
      <c r="M54" s="37"/>
      <c r="N54" s="37"/>
      <c r="O54" s="37"/>
      <c r="P54" s="36"/>
    </row>
    <row r="55" spans="1:17" x14ac:dyDescent="0.2">
      <c r="B55" s="38"/>
      <c r="C55" s="37"/>
      <c r="D55" s="37" t="s">
        <v>2</v>
      </c>
      <c r="E55" s="37"/>
      <c r="F55" s="37">
        <v>0</v>
      </c>
      <c r="G55" s="37"/>
      <c r="H55" s="37"/>
      <c r="I55" s="37"/>
      <c r="J55" s="37"/>
      <c r="K55" s="37"/>
      <c r="L55" s="37"/>
      <c r="M55" s="37"/>
      <c r="N55" s="37"/>
      <c r="O55" s="37"/>
      <c r="P55" s="36"/>
    </row>
    <row r="56" spans="1:17" x14ac:dyDescent="0.2">
      <c r="B56" s="38"/>
      <c r="C56" s="37"/>
      <c r="D56" s="37" t="s">
        <v>1</v>
      </c>
      <c r="E56" s="37"/>
      <c r="F56" s="37">
        <f>F54+F55</f>
        <v>21</v>
      </c>
      <c r="G56" s="37"/>
      <c r="H56" s="37"/>
      <c r="I56" s="37"/>
      <c r="J56" s="37"/>
      <c r="K56" s="37"/>
      <c r="L56" s="37"/>
      <c r="M56" s="37"/>
      <c r="N56" s="37"/>
      <c r="O56" s="37"/>
      <c r="P56" s="36"/>
    </row>
    <row r="57" spans="1:17" x14ac:dyDescent="0.2">
      <c r="B57" s="67"/>
      <c r="C57" s="68"/>
      <c r="D57" s="68" t="s">
        <v>0</v>
      </c>
      <c r="E57" s="68"/>
      <c r="F57" s="51">
        <v>22.71</v>
      </c>
      <c r="G57" s="68"/>
      <c r="H57" s="68"/>
      <c r="I57" s="68"/>
      <c r="J57" s="68"/>
      <c r="K57" s="68"/>
      <c r="L57" s="68"/>
      <c r="M57" s="68"/>
      <c r="N57" s="68"/>
      <c r="O57" s="68"/>
      <c r="P57" s="69"/>
    </row>
    <row r="61" spans="1:17" x14ac:dyDescent="0.2">
      <c r="A61" s="57" t="s">
        <v>169</v>
      </c>
    </row>
  </sheetData>
  <mergeCells count="9">
    <mergeCell ref="P19:P22"/>
    <mergeCell ref="B23:P23"/>
    <mergeCell ref="B19:C19"/>
    <mergeCell ref="D19:I19"/>
    <mergeCell ref="M19:M20"/>
    <mergeCell ref="N19:N22"/>
    <mergeCell ref="O19:O22"/>
    <mergeCell ref="B20:C20"/>
    <mergeCell ref="M21:M22"/>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2">
    <pageSetUpPr fitToPage="1"/>
  </sheetPr>
  <dimension ref="A2:Q43"/>
  <sheetViews>
    <sheetView topLeftCell="A10" zoomScale="80" zoomScaleNormal="80" workbookViewId="0">
      <selection activeCell="O13" sqref="O13"/>
    </sheetView>
  </sheetViews>
  <sheetFormatPr baseColWidth="10" defaultColWidth="11.42578125" defaultRowHeight="15" x14ac:dyDescent="0.25"/>
  <cols>
    <col min="1" max="16" width="11.42578125" style="70"/>
    <col min="17" max="17" width="14.28515625" style="70" bestFit="1" customWidth="1"/>
    <col min="18" max="16384" width="11.42578125" style="70"/>
  </cols>
  <sheetData>
    <row r="2" spans="2:17" ht="15.75" thickBot="1" x14ac:dyDescent="0.3"/>
    <row r="3" spans="2:17" x14ac:dyDescent="0.25">
      <c r="B3" s="183" t="s">
        <v>27</v>
      </c>
      <c r="C3" s="201"/>
      <c r="D3" s="201"/>
      <c r="E3" s="201"/>
      <c r="F3" s="201"/>
      <c r="G3" s="201"/>
      <c r="H3" s="202"/>
      <c r="I3" s="202"/>
      <c r="J3" s="202"/>
      <c r="K3" s="202"/>
      <c r="L3" s="202"/>
      <c r="M3" s="202"/>
      <c r="N3" s="202"/>
      <c r="O3" s="202"/>
      <c r="P3" s="202"/>
      <c r="Q3" s="203"/>
    </row>
    <row r="4" spans="2:17" x14ac:dyDescent="0.25">
      <c r="B4" s="187" t="s">
        <v>26</v>
      </c>
      <c r="C4" s="37"/>
      <c r="D4" s="37"/>
      <c r="E4" s="37"/>
      <c r="F4" s="37"/>
      <c r="G4" s="37"/>
      <c r="H4" s="37"/>
      <c r="I4" s="37"/>
      <c r="J4" s="37"/>
      <c r="K4" s="37"/>
      <c r="L4" s="37"/>
      <c r="M4" s="37"/>
      <c r="N4" s="37"/>
      <c r="O4" s="37"/>
      <c r="P4" s="37"/>
      <c r="Q4" s="204"/>
    </row>
    <row r="5" spans="2:17" x14ac:dyDescent="0.25">
      <c r="B5" s="187"/>
      <c r="C5" s="37"/>
      <c r="D5" s="37"/>
      <c r="E5" s="37"/>
      <c r="F5" s="37"/>
      <c r="G5" s="37"/>
      <c r="H5" s="37"/>
      <c r="I5" s="37"/>
      <c r="J5" s="37"/>
      <c r="K5" s="37"/>
      <c r="L5" s="37"/>
      <c r="M5" s="37"/>
      <c r="N5" s="37"/>
      <c r="O5" s="37"/>
      <c r="P5" s="37"/>
      <c r="Q5" s="204"/>
    </row>
    <row r="6" spans="2:17" x14ac:dyDescent="0.25">
      <c r="B6" s="187" t="s">
        <v>201</v>
      </c>
      <c r="C6" s="37"/>
      <c r="D6" s="37"/>
      <c r="E6" s="37"/>
      <c r="F6" s="37"/>
      <c r="G6" s="37"/>
      <c r="H6" s="37"/>
      <c r="I6" s="37"/>
      <c r="J6" s="37"/>
      <c r="K6" s="37"/>
      <c r="L6" s="37"/>
      <c r="M6" s="37"/>
      <c r="N6" s="37"/>
      <c r="O6" s="37"/>
      <c r="P6" s="37"/>
      <c r="Q6" s="204"/>
    </row>
    <row r="7" spans="2:17" x14ac:dyDescent="0.25">
      <c r="B7" s="187" t="s">
        <v>179</v>
      </c>
      <c r="C7" s="37"/>
      <c r="D7" s="37"/>
      <c r="E7" s="37"/>
      <c r="F7" s="37"/>
      <c r="G7" s="37"/>
      <c r="H7" s="37"/>
      <c r="I7" s="37"/>
      <c r="J7" s="37"/>
      <c r="K7" s="37"/>
      <c r="L7" s="37"/>
      <c r="M7" s="37"/>
      <c r="N7" s="37"/>
      <c r="O7" s="37"/>
      <c r="P7" s="37"/>
      <c r="Q7" s="204"/>
    </row>
    <row r="8" spans="2:17" x14ac:dyDescent="0.25">
      <c r="B8" s="187" t="s">
        <v>25</v>
      </c>
      <c r="C8" s="37"/>
      <c r="D8" s="37"/>
      <c r="E8" s="37"/>
      <c r="F8" s="37"/>
      <c r="G8" s="37"/>
      <c r="H8" s="37"/>
      <c r="I8" s="37"/>
      <c r="J8" s="37"/>
      <c r="K8" s="37"/>
      <c r="L8" s="37"/>
      <c r="M8" s="37"/>
      <c r="N8" s="37"/>
      <c r="O8" s="37"/>
      <c r="P8" s="37"/>
      <c r="Q8" s="204"/>
    </row>
    <row r="9" spans="2:17" x14ac:dyDescent="0.25">
      <c r="B9" s="187" t="s">
        <v>145</v>
      </c>
      <c r="C9" s="37"/>
      <c r="D9" s="37"/>
      <c r="E9" s="37"/>
      <c r="F9" s="37"/>
      <c r="G9" s="37"/>
      <c r="H9" s="37"/>
      <c r="I9" s="37"/>
      <c r="J9" s="37"/>
      <c r="K9" s="37"/>
      <c r="L9" s="37"/>
      <c r="M9" s="37"/>
      <c r="N9" s="37"/>
      <c r="O9" s="37"/>
      <c r="P9" s="37"/>
      <c r="Q9" s="204"/>
    </row>
    <row r="10" spans="2:17" x14ac:dyDescent="0.25">
      <c r="B10" s="187" t="s">
        <v>144</v>
      </c>
      <c r="C10" s="37"/>
      <c r="D10" s="37"/>
      <c r="E10" s="37"/>
      <c r="F10" s="37"/>
      <c r="G10" s="37"/>
      <c r="H10" s="37"/>
      <c r="I10" s="37"/>
      <c r="J10" s="37"/>
      <c r="K10" s="37"/>
      <c r="L10" s="37"/>
      <c r="M10" s="37"/>
      <c r="N10" s="37"/>
      <c r="O10" s="37"/>
      <c r="P10" s="37"/>
      <c r="Q10" s="204"/>
    </row>
    <row r="11" spans="2:17" x14ac:dyDescent="0.25">
      <c r="B11" s="187" t="s">
        <v>22</v>
      </c>
      <c r="C11" s="37"/>
      <c r="D11" s="37"/>
      <c r="E11" s="37"/>
      <c r="F11" s="37"/>
      <c r="G11" s="37"/>
      <c r="H11" s="37"/>
      <c r="I11" s="37"/>
      <c r="J11" s="37"/>
      <c r="K11" s="37"/>
      <c r="L11" s="37"/>
      <c r="M11" s="37"/>
      <c r="N11" s="37"/>
      <c r="O11" s="37"/>
      <c r="P11" s="37"/>
      <c r="Q11" s="204"/>
    </row>
    <row r="12" spans="2:17" x14ac:dyDescent="0.25">
      <c r="B12" s="187"/>
      <c r="C12" s="37"/>
      <c r="D12" s="37"/>
      <c r="E12" s="37"/>
      <c r="F12" s="37"/>
      <c r="G12" s="37"/>
      <c r="H12" s="37"/>
      <c r="I12" s="37"/>
      <c r="J12" s="37"/>
      <c r="K12" s="37"/>
      <c r="L12" s="37"/>
      <c r="M12" s="37"/>
      <c r="N12" s="37"/>
      <c r="O12" s="37"/>
      <c r="P12" s="37"/>
      <c r="Q12" s="204"/>
    </row>
    <row r="13" spans="2:17" x14ac:dyDescent="0.25">
      <c r="B13" s="187"/>
      <c r="C13" s="37"/>
      <c r="D13" s="37"/>
      <c r="E13" s="37"/>
      <c r="F13" s="37"/>
      <c r="G13" s="37"/>
      <c r="H13" s="37"/>
      <c r="I13" s="37"/>
      <c r="J13" s="37"/>
      <c r="K13" s="37"/>
      <c r="L13" s="37"/>
      <c r="M13" s="37"/>
      <c r="N13" s="37"/>
      <c r="O13" s="37"/>
      <c r="P13" s="37"/>
      <c r="Q13" s="204"/>
    </row>
    <row r="14" spans="2:17" x14ac:dyDescent="0.25">
      <c r="B14" s="187"/>
      <c r="C14" s="37"/>
      <c r="D14" s="37"/>
      <c r="E14" s="37"/>
      <c r="F14" s="37"/>
      <c r="G14" s="37"/>
      <c r="H14" s="37"/>
      <c r="I14" s="37"/>
      <c r="J14" s="37"/>
      <c r="K14" s="37"/>
      <c r="L14" s="37"/>
      <c r="M14" s="37"/>
      <c r="N14" s="37"/>
      <c r="O14" s="37"/>
      <c r="P14" s="37"/>
      <c r="Q14" s="204"/>
    </row>
    <row r="15" spans="2:17" x14ac:dyDescent="0.25">
      <c r="B15" s="187"/>
      <c r="C15" s="37"/>
      <c r="D15" s="37"/>
      <c r="E15" s="37"/>
      <c r="F15" s="37"/>
      <c r="G15" s="37"/>
      <c r="H15" s="37"/>
      <c r="I15" s="37"/>
      <c r="J15" s="37"/>
      <c r="K15" s="37"/>
      <c r="L15" s="37"/>
      <c r="M15" s="37"/>
      <c r="N15" s="37"/>
      <c r="O15" s="37"/>
      <c r="P15" s="37"/>
      <c r="Q15" s="204"/>
    </row>
    <row r="16" spans="2:17" x14ac:dyDescent="0.25">
      <c r="B16" s="187"/>
      <c r="C16" s="37"/>
      <c r="D16" s="37"/>
      <c r="E16" s="37"/>
      <c r="F16" s="37"/>
      <c r="G16" s="37"/>
      <c r="H16" s="37"/>
      <c r="I16" s="37"/>
      <c r="J16" s="37"/>
      <c r="K16" s="37"/>
      <c r="L16" s="37"/>
      <c r="M16" s="37"/>
      <c r="N16" s="37"/>
      <c r="O16" s="37"/>
      <c r="P16" s="37"/>
      <c r="Q16" s="204"/>
    </row>
    <row r="17" spans="1:17" x14ac:dyDescent="0.25">
      <c r="B17" s="187"/>
      <c r="C17" s="37"/>
      <c r="D17" s="37"/>
      <c r="E17" s="37"/>
      <c r="F17" s="37"/>
      <c r="G17" s="37"/>
      <c r="H17" s="37"/>
      <c r="I17" s="37"/>
      <c r="J17" s="37"/>
      <c r="K17" s="37"/>
      <c r="L17" s="37"/>
      <c r="M17" s="37"/>
      <c r="N17" s="37"/>
      <c r="O17" s="37"/>
      <c r="P17" s="37"/>
      <c r="Q17" s="204"/>
    </row>
    <row r="18" spans="1:17" x14ac:dyDescent="0.25">
      <c r="B18" s="187"/>
      <c r="C18" s="37"/>
      <c r="D18" s="37"/>
      <c r="E18" s="37"/>
      <c r="F18" s="37"/>
      <c r="G18" s="37"/>
      <c r="H18" s="37"/>
      <c r="I18" s="37"/>
      <c r="J18" s="37"/>
      <c r="K18" s="37"/>
      <c r="L18" s="37"/>
      <c r="M18" s="37"/>
      <c r="N18" s="37"/>
      <c r="O18" s="37"/>
      <c r="P18" s="37"/>
      <c r="Q18" s="204"/>
    </row>
    <row r="19" spans="1:17" x14ac:dyDescent="0.25">
      <c r="B19" s="187"/>
      <c r="C19" s="37"/>
      <c r="D19" s="37"/>
      <c r="E19" s="37"/>
      <c r="F19" s="37"/>
      <c r="G19" s="37"/>
      <c r="H19" s="37"/>
      <c r="I19" s="37"/>
      <c r="J19" s="37"/>
      <c r="K19" s="37"/>
      <c r="L19" s="37"/>
      <c r="M19" s="37"/>
      <c r="N19" s="37"/>
      <c r="O19" s="37"/>
      <c r="P19" s="37"/>
      <c r="Q19" s="204"/>
    </row>
    <row r="20" spans="1:17" ht="15.75" thickBot="1" x14ac:dyDescent="0.3">
      <c r="B20" s="187"/>
      <c r="C20" s="37"/>
      <c r="D20" s="37"/>
      <c r="E20" s="37"/>
      <c r="F20" s="37"/>
      <c r="G20" s="37"/>
      <c r="H20" s="37"/>
      <c r="I20" s="37"/>
      <c r="J20" s="37"/>
      <c r="K20" s="37"/>
      <c r="L20" s="37"/>
      <c r="M20" s="37"/>
      <c r="N20" s="37"/>
      <c r="O20" s="37"/>
      <c r="P20" s="37"/>
      <c r="Q20" s="204"/>
    </row>
    <row r="21" spans="1:17" x14ac:dyDescent="0.25">
      <c r="B21" s="645" t="s">
        <v>21</v>
      </c>
      <c r="C21" s="639"/>
      <c r="D21" s="639" t="s">
        <v>20</v>
      </c>
      <c r="E21" s="639"/>
      <c r="F21" s="639"/>
      <c r="G21" s="639"/>
      <c r="H21" s="639"/>
      <c r="I21" s="639"/>
      <c r="J21" s="639"/>
      <c r="K21" s="309"/>
      <c r="L21" s="309"/>
      <c r="M21" s="309" t="s">
        <v>19</v>
      </c>
      <c r="N21" s="640" t="s">
        <v>18</v>
      </c>
      <c r="O21" s="640" t="s">
        <v>17</v>
      </c>
      <c r="P21" s="640" t="s">
        <v>16</v>
      </c>
      <c r="Q21" s="646" t="s">
        <v>15</v>
      </c>
    </row>
    <row r="22" spans="1:17" ht="38.25" x14ac:dyDescent="0.25">
      <c r="B22" s="599" t="s">
        <v>202</v>
      </c>
      <c r="C22" s="599"/>
      <c r="D22" s="467" t="s">
        <v>8</v>
      </c>
      <c r="E22" s="467" t="s">
        <v>139</v>
      </c>
      <c r="F22" s="467" t="s">
        <v>172</v>
      </c>
      <c r="G22" s="467" t="s">
        <v>13</v>
      </c>
      <c r="H22" s="467" t="s">
        <v>204</v>
      </c>
      <c r="I22" s="467" t="s">
        <v>12</v>
      </c>
      <c r="J22" s="467" t="s">
        <v>11</v>
      </c>
      <c r="K22" s="467" t="s">
        <v>139</v>
      </c>
      <c r="L22" s="467" t="s">
        <v>8</v>
      </c>
      <c r="M22" s="467" t="s">
        <v>202</v>
      </c>
      <c r="N22" s="598"/>
      <c r="O22" s="598"/>
      <c r="P22" s="598"/>
      <c r="Q22" s="647"/>
    </row>
    <row r="23" spans="1:17" hidden="1" x14ac:dyDescent="0.25">
      <c r="B23" s="219" t="s">
        <v>7</v>
      </c>
      <c r="C23" s="4">
        <v>0</v>
      </c>
      <c r="D23" s="4">
        <v>3.2</v>
      </c>
      <c r="E23" s="4">
        <v>3.15</v>
      </c>
      <c r="F23" s="4">
        <v>4.08</v>
      </c>
      <c r="G23" s="4">
        <v>1.46</v>
      </c>
      <c r="H23" s="4">
        <v>13.67</v>
      </c>
      <c r="I23" s="4">
        <v>6.8</v>
      </c>
      <c r="J23" s="4">
        <v>1.05</v>
      </c>
      <c r="K23" s="4">
        <v>4.5</v>
      </c>
      <c r="L23" s="4">
        <v>3.15</v>
      </c>
      <c r="M23" s="4">
        <v>3.32</v>
      </c>
      <c r="N23" s="600">
        <f>SUM(C23:M23)</f>
        <v>44.379999999999995</v>
      </c>
      <c r="O23" s="598"/>
      <c r="P23" s="598"/>
      <c r="Q23" s="647"/>
    </row>
    <row r="24" spans="1:17" ht="38.25" hidden="1" x14ac:dyDescent="0.25">
      <c r="B24" s="220" t="s">
        <v>6</v>
      </c>
      <c r="C24" s="29">
        <f>+C23</f>
        <v>0</v>
      </c>
      <c r="D24" s="29">
        <f t="shared" ref="D24:M24" si="0">+D23+C24</f>
        <v>3.2</v>
      </c>
      <c r="E24" s="29">
        <f t="shared" si="0"/>
        <v>6.35</v>
      </c>
      <c r="F24" s="29">
        <f t="shared" si="0"/>
        <v>10.43</v>
      </c>
      <c r="G24" s="29">
        <f t="shared" si="0"/>
        <v>11.89</v>
      </c>
      <c r="H24" s="29">
        <f t="shared" si="0"/>
        <v>25.560000000000002</v>
      </c>
      <c r="I24" s="29">
        <f t="shared" si="0"/>
        <v>32.36</v>
      </c>
      <c r="J24" s="29">
        <f t="shared" si="0"/>
        <v>33.409999999999997</v>
      </c>
      <c r="K24" s="29">
        <f t="shared" si="0"/>
        <v>37.909999999999997</v>
      </c>
      <c r="L24" s="29">
        <f t="shared" si="0"/>
        <v>41.059999999999995</v>
      </c>
      <c r="M24" s="29">
        <f t="shared" si="0"/>
        <v>44.379999999999995</v>
      </c>
      <c r="N24" s="642"/>
      <c r="O24" s="641"/>
      <c r="P24" s="641"/>
      <c r="Q24" s="648"/>
    </row>
    <row r="25" spans="1:17" ht="20.25" customHeight="1" thickBot="1" x14ac:dyDescent="0.3">
      <c r="B25" s="643" t="s">
        <v>5</v>
      </c>
      <c r="C25" s="638"/>
      <c r="D25" s="638"/>
      <c r="E25" s="638"/>
      <c r="F25" s="638"/>
      <c r="G25" s="638"/>
      <c r="H25" s="638"/>
      <c r="I25" s="638"/>
      <c r="J25" s="638"/>
      <c r="K25" s="638"/>
      <c r="L25" s="638"/>
      <c r="M25" s="638"/>
      <c r="N25" s="638"/>
      <c r="O25" s="638"/>
      <c r="P25" s="638"/>
      <c r="Q25" s="644"/>
    </row>
    <row r="26" spans="1:17" ht="19.5" hidden="1" customHeight="1" x14ac:dyDescent="0.25">
      <c r="B26" s="187"/>
      <c r="C26" s="37"/>
      <c r="D26" s="108">
        <v>8.3333333333333332E-3</v>
      </c>
      <c r="E26" s="108">
        <v>6.9444444444444441E-3</v>
      </c>
      <c r="F26" s="108">
        <v>1.0416666666666666E-2</v>
      </c>
      <c r="G26" s="108">
        <v>4.1666666666666666E-3</v>
      </c>
      <c r="H26" s="108">
        <v>2.0833333333333332E-2</v>
      </c>
      <c r="I26" s="108">
        <v>1.5277777777777777E-2</v>
      </c>
      <c r="J26" s="108">
        <v>4.1666666666666666E-3</v>
      </c>
      <c r="K26" s="108">
        <v>1.1805555555555555E-2</v>
      </c>
      <c r="L26" s="108">
        <v>6.9444444444444441E-3</v>
      </c>
      <c r="M26" s="74">
        <v>8.3333333333333332E-3</v>
      </c>
      <c r="N26" s="37"/>
      <c r="O26" s="74">
        <f>SUM(D26:M26)</f>
        <v>9.7222222222222224E-2</v>
      </c>
      <c r="P26" s="37"/>
      <c r="Q26" s="204"/>
    </row>
    <row r="27" spans="1:17" ht="19.5" hidden="1" customHeight="1" x14ac:dyDescent="0.25">
      <c r="B27" s="187"/>
      <c r="C27" s="37"/>
      <c r="D27" s="48">
        <v>7.6388888888888886E-3</v>
      </c>
      <c r="E27" s="48">
        <v>6.9444444444444441E-3</v>
      </c>
      <c r="F27" s="48">
        <v>1.0416666666666666E-2</v>
      </c>
      <c r="G27" s="48">
        <v>4.1666666666666666E-3</v>
      </c>
      <c r="H27" s="48">
        <v>1.8055555555555557E-2</v>
      </c>
      <c r="I27" s="48">
        <v>1.3888888888888888E-2</v>
      </c>
      <c r="J27" s="48">
        <v>4.1666666666666666E-3</v>
      </c>
      <c r="K27" s="48">
        <v>1.1805555555555555E-2</v>
      </c>
      <c r="L27" s="48">
        <v>6.9444444444444441E-3</v>
      </c>
      <c r="M27" s="48">
        <v>7.6388888888888886E-3</v>
      </c>
      <c r="N27" s="37"/>
      <c r="O27" s="74">
        <f>SUM(D27:M27)</f>
        <v>9.1666666666666674E-2</v>
      </c>
      <c r="P27" s="37"/>
      <c r="Q27" s="204"/>
    </row>
    <row r="28" spans="1:17" ht="19.5" hidden="1" customHeight="1" x14ac:dyDescent="0.25">
      <c r="B28" s="187"/>
      <c r="C28" s="37"/>
      <c r="D28" s="48">
        <v>7.6388888888888886E-3</v>
      </c>
      <c r="E28" s="48">
        <v>6.9444444444444441E-3</v>
      </c>
      <c r="F28" s="48">
        <v>1.0416666666666666E-2</v>
      </c>
      <c r="G28" s="48">
        <v>4.1666666666666666E-3</v>
      </c>
      <c r="H28" s="48">
        <v>1.9444444444444445E-2</v>
      </c>
      <c r="I28" s="48">
        <v>1.5277777777777777E-2</v>
      </c>
      <c r="J28" s="48">
        <v>4.1666666666666666E-3</v>
      </c>
      <c r="K28" s="48">
        <v>1.1805555555555555E-2</v>
      </c>
      <c r="L28" s="48">
        <v>6.9444444444444441E-3</v>
      </c>
      <c r="M28" s="48">
        <v>7.6388888888888886E-3</v>
      </c>
      <c r="N28" s="37"/>
      <c r="O28" s="74">
        <f>SUM(D28:M28)</f>
        <v>9.4444444444444442E-2</v>
      </c>
      <c r="P28" s="37"/>
      <c r="Q28" s="204"/>
    </row>
    <row r="29" spans="1:17" ht="15.75" customHeight="1" x14ac:dyDescent="0.25">
      <c r="A29" s="153"/>
      <c r="B29" s="221">
        <v>1</v>
      </c>
      <c r="C29" s="8">
        <v>0.22916666666666666</v>
      </c>
      <c r="D29" s="8">
        <f>C29+$D$27</f>
        <v>0.23680555555555555</v>
      </c>
      <c r="E29" s="8">
        <f>D29+$E$27</f>
        <v>0.24374999999999999</v>
      </c>
      <c r="F29" s="8">
        <f>E29+$F$27</f>
        <v>0.25416666666666665</v>
      </c>
      <c r="G29" s="8">
        <f>F29+$G$27</f>
        <v>0.2583333333333333</v>
      </c>
      <c r="H29" s="8">
        <f>G29+$H$27</f>
        <v>0.27638888888888885</v>
      </c>
      <c r="I29" s="8">
        <f>H29+$I$27</f>
        <v>0.29027777777777775</v>
      </c>
      <c r="J29" s="8">
        <f>I29+$J$27</f>
        <v>0.2944444444444444</v>
      </c>
      <c r="K29" s="8">
        <f>J29+$K$27</f>
        <v>0.30624999999999997</v>
      </c>
      <c r="L29" s="8">
        <f>K29+$L$27</f>
        <v>0.31319444444444439</v>
      </c>
      <c r="M29" s="8">
        <f>L29+$M$27</f>
        <v>0.32083333333333325</v>
      </c>
      <c r="N29" s="89">
        <f t="shared" ref="N29:N36" si="1">$N$23</f>
        <v>44.379999999999995</v>
      </c>
      <c r="O29" s="8">
        <f t="shared" ref="O29:O36" si="2">M29-C29</f>
        <v>9.1666666666666591E-2</v>
      </c>
      <c r="P29" s="27">
        <f t="shared" ref="P29:P36" si="3">(N29/(O29*24*60)*60)</f>
        <v>20.172727272727286</v>
      </c>
      <c r="Q29" s="216"/>
    </row>
    <row r="30" spans="1:17" x14ac:dyDescent="0.25">
      <c r="A30" s="153">
        <f t="shared" ref="A30:A36" si="4">C30-C29</f>
        <v>4.8611111111111133E-2</v>
      </c>
      <c r="B30" s="221">
        <v>2</v>
      </c>
      <c r="C30" s="8">
        <v>0.27777777777777779</v>
      </c>
      <c r="D30" s="8">
        <f>C30+D27</f>
        <v>0.28541666666666665</v>
      </c>
      <c r="E30" s="8">
        <f t="shared" ref="E30:M30" si="5">D30+E27</f>
        <v>0.29236111111111107</v>
      </c>
      <c r="F30" s="8">
        <f t="shared" si="5"/>
        <v>0.30277777777777776</v>
      </c>
      <c r="G30" s="8">
        <f t="shared" si="5"/>
        <v>0.30694444444444441</v>
      </c>
      <c r="H30" s="8">
        <f t="shared" si="5"/>
        <v>0.32499999999999996</v>
      </c>
      <c r="I30" s="8">
        <f t="shared" si="5"/>
        <v>0.33888888888888885</v>
      </c>
      <c r="J30" s="8">
        <f t="shared" si="5"/>
        <v>0.3430555555555555</v>
      </c>
      <c r="K30" s="8">
        <f t="shared" si="5"/>
        <v>0.35486111111111107</v>
      </c>
      <c r="L30" s="8">
        <f t="shared" si="5"/>
        <v>0.36180555555555549</v>
      </c>
      <c r="M30" s="8">
        <f t="shared" si="5"/>
        <v>0.36944444444444435</v>
      </c>
      <c r="N30" s="89">
        <f t="shared" si="1"/>
        <v>44.379999999999995</v>
      </c>
      <c r="O30" s="8">
        <f t="shared" si="2"/>
        <v>9.1666666666666563E-2</v>
      </c>
      <c r="P30" s="27">
        <f t="shared" si="3"/>
        <v>20.17272727272729</v>
      </c>
      <c r="Q30" s="216"/>
    </row>
    <row r="31" spans="1:17" x14ac:dyDescent="0.25">
      <c r="A31" s="153">
        <f t="shared" si="4"/>
        <v>4.8611111111111216E-2</v>
      </c>
      <c r="B31" s="221">
        <v>3</v>
      </c>
      <c r="C31" s="8">
        <v>0.32638888888888901</v>
      </c>
      <c r="D31" s="8">
        <f>C31+D27</f>
        <v>0.33402777777777787</v>
      </c>
      <c r="E31" s="8">
        <f t="shared" ref="E31:M31" si="6">D31+E27</f>
        <v>0.34097222222222229</v>
      </c>
      <c r="F31" s="8">
        <f t="shared" si="6"/>
        <v>0.35138888888888897</v>
      </c>
      <c r="G31" s="8">
        <f t="shared" si="6"/>
        <v>0.35555555555555562</v>
      </c>
      <c r="H31" s="8">
        <f t="shared" si="6"/>
        <v>0.37361111111111117</v>
      </c>
      <c r="I31" s="8">
        <f t="shared" si="6"/>
        <v>0.38750000000000007</v>
      </c>
      <c r="J31" s="8">
        <f t="shared" si="6"/>
        <v>0.39166666666666672</v>
      </c>
      <c r="K31" s="8">
        <f t="shared" si="6"/>
        <v>0.40347222222222229</v>
      </c>
      <c r="L31" s="8">
        <f t="shared" si="6"/>
        <v>0.41041666666666671</v>
      </c>
      <c r="M31" s="8">
        <f t="shared" si="6"/>
        <v>0.41805555555555557</v>
      </c>
      <c r="N31" s="89">
        <f t="shared" si="1"/>
        <v>44.379999999999995</v>
      </c>
      <c r="O31" s="8">
        <f t="shared" si="2"/>
        <v>9.1666666666666563E-2</v>
      </c>
      <c r="P31" s="27">
        <f t="shared" si="3"/>
        <v>20.17272727272729</v>
      </c>
      <c r="Q31" s="216"/>
    </row>
    <row r="32" spans="1:17" x14ac:dyDescent="0.25">
      <c r="A32" s="153">
        <f t="shared" si="4"/>
        <v>4.8611111111110994E-2</v>
      </c>
      <c r="B32" s="221">
        <v>4</v>
      </c>
      <c r="C32" s="8">
        <v>0.375</v>
      </c>
      <c r="D32" s="8">
        <f>C32+D27</f>
        <v>0.38263888888888886</v>
      </c>
      <c r="E32" s="8">
        <f t="shared" ref="E32:M32" si="7">D32+E27</f>
        <v>0.38958333333333328</v>
      </c>
      <c r="F32" s="8">
        <f t="shared" si="7"/>
        <v>0.39999999999999997</v>
      </c>
      <c r="G32" s="8">
        <f t="shared" si="7"/>
        <v>0.40416666666666662</v>
      </c>
      <c r="H32" s="8">
        <f t="shared" si="7"/>
        <v>0.42222222222222217</v>
      </c>
      <c r="I32" s="8">
        <f t="shared" si="7"/>
        <v>0.43611111111111106</v>
      </c>
      <c r="J32" s="8">
        <f t="shared" si="7"/>
        <v>0.44027777777777771</v>
      </c>
      <c r="K32" s="8">
        <f t="shared" si="7"/>
        <v>0.45208333333333328</v>
      </c>
      <c r="L32" s="8">
        <f t="shared" si="7"/>
        <v>0.4590277777777777</v>
      </c>
      <c r="M32" s="8">
        <f t="shared" si="7"/>
        <v>0.46666666666666656</v>
      </c>
      <c r="N32" s="89">
        <f t="shared" si="1"/>
        <v>44.379999999999995</v>
      </c>
      <c r="O32" s="8">
        <f t="shared" si="2"/>
        <v>9.1666666666666563E-2</v>
      </c>
      <c r="P32" s="27">
        <f t="shared" si="3"/>
        <v>20.17272727272729</v>
      </c>
      <c r="Q32" s="216"/>
    </row>
    <row r="33" spans="1:17" x14ac:dyDescent="0.25">
      <c r="A33" s="153">
        <f t="shared" si="4"/>
        <v>4.8611111111111993E-2</v>
      </c>
      <c r="B33" s="221">
        <v>5</v>
      </c>
      <c r="C33" s="8">
        <v>0.42361111111111199</v>
      </c>
      <c r="D33" s="8">
        <f>C33+D27</f>
        <v>0.43125000000000085</v>
      </c>
      <c r="E33" s="8">
        <f t="shared" ref="E33:M33" si="8">D33+E27</f>
        <v>0.43819444444444527</v>
      </c>
      <c r="F33" s="8">
        <f t="shared" si="8"/>
        <v>0.44861111111111196</v>
      </c>
      <c r="G33" s="8">
        <f t="shared" si="8"/>
        <v>0.45277777777777861</v>
      </c>
      <c r="H33" s="8">
        <f t="shared" si="8"/>
        <v>0.47083333333333416</v>
      </c>
      <c r="I33" s="8">
        <f t="shared" si="8"/>
        <v>0.48472222222222305</v>
      </c>
      <c r="J33" s="8">
        <f t="shared" si="8"/>
        <v>0.48888888888888971</v>
      </c>
      <c r="K33" s="8">
        <f t="shared" si="8"/>
        <v>0.50069444444444522</v>
      </c>
      <c r="L33" s="8">
        <f t="shared" si="8"/>
        <v>0.50763888888888964</v>
      </c>
      <c r="M33" s="8">
        <f t="shared" si="8"/>
        <v>0.5152777777777785</v>
      </c>
      <c r="N33" s="89">
        <f t="shared" si="1"/>
        <v>44.379999999999995</v>
      </c>
      <c r="O33" s="8">
        <f t="shared" si="2"/>
        <v>9.1666666666666508E-2</v>
      </c>
      <c r="P33" s="27">
        <f t="shared" si="3"/>
        <v>20.172727272727304</v>
      </c>
      <c r="Q33" s="216"/>
    </row>
    <row r="34" spans="1:17" x14ac:dyDescent="0.25">
      <c r="A34" s="153">
        <f t="shared" si="4"/>
        <v>4.8611111111110994E-2</v>
      </c>
      <c r="B34" s="221">
        <v>6</v>
      </c>
      <c r="C34" s="8">
        <v>0.47222222222222299</v>
      </c>
      <c r="D34" s="8">
        <f>C34+D27</f>
        <v>0.47986111111111185</v>
      </c>
      <c r="E34" s="8">
        <f t="shared" ref="E34:M34" si="9">D34+E27</f>
        <v>0.48680555555555627</v>
      </c>
      <c r="F34" s="8">
        <f t="shared" si="9"/>
        <v>0.49722222222222295</v>
      </c>
      <c r="G34" s="8">
        <f t="shared" si="9"/>
        <v>0.50138888888888966</v>
      </c>
      <c r="H34" s="8">
        <f t="shared" si="9"/>
        <v>0.51944444444444526</v>
      </c>
      <c r="I34" s="8">
        <f t="shared" si="9"/>
        <v>0.5333333333333341</v>
      </c>
      <c r="J34" s="8">
        <f t="shared" si="9"/>
        <v>0.53750000000000075</v>
      </c>
      <c r="K34" s="8">
        <f t="shared" si="9"/>
        <v>0.54930555555555627</v>
      </c>
      <c r="L34" s="8">
        <f t="shared" si="9"/>
        <v>0.55625000000000069</v>
      </c>
      <c r="M34" s="8">
        <f t="shared" si="9"/>
        <v>0.56388888888888955</v>
      </c>
      <c r="N34" s="89">
        <f t="shared" si="1"/>
        <v>44.379999999999995</v>
      </c>
      <c r="O34" s="8">
        <f t="shared" si="2"/>
        <v>9.1666666666666563E-2</v>
      </c>
      <c r="P34" s="27">
        <f t="shared" si="3"/>
        <v>20.17272727272729</v>
      </c>
      <c r="Q34" s="216"/>
    </row>
    <row r="35" spans="1:17" x14ac:dyDescent="0.25">
      <c r="A35" s="153">
        <f t="shared" si="4"/>
        <v>4.8611111111111049E-2</v>
      </c>
      <c r="B35" s="221">
        <v>7</v>
      </c>
      <c r="C35" s="8">
        <v>0.52083333333333404</v>
      </c>
      <c r="D35" s="8">
        <f>C35+D27</f>
        <v>0.5284722222222229</v>
      </c>
      <c r="E35" s="8">
        <f t="shared" ref="E35:M35" si="10">D35+E27</f>
        <v>0.53541666666666732</v>
      </c>
      <c r="F35" s="8">
        <f t="shared" si="10"/>
        <v>0.54583333333333395</v>
      </c>
      <c r="G35" s="8">
        <f t="shared" si="10"/>
        <v>0.5500000000000006</v>
      </c>
      <c r="H35" s="8">
        <f t="shared" si="10"/>
        <v>0.5680555555555562</v>
      </c>
      <c r="I35" s="8">
        <f t="shared" si="10"/>
        <v>0.58194444444444504</v>
      </c>
      <c r="J35" s="8">
        <f t="shared" si="10"/>
        <v>0.58611111111111169</v>
      </c>
      <c r="K35" s="8">
        <f t="shared" si="10"/>
        <v>0.59791666666666721</v>
      </c>
      <c r="L35" s="8">
        <f t="shared" si="10"/>
        <v>0.60486111111111163</v>
      </c>
      <c r="M35" s="8">
        <f t="shared" si="10"/>
        <v>0.61250000000000049</v>
      </c>
      <c r="N35" s="89">
        <f t="shared" si="1"/>
        <v>44.379999999999995</v>
      </c>
      <c r="O35" s="8">
        <f t="shared" si="2"/>
        <v>9.1666666666666452E-2</v>
      </c>
      <c r="P35" s="27">
        <f t="shared" si="3"/>
        <v>20.172727272727318</v>
      </c>
      <c r="Q35" s="216"/>
    </row>
    <row r="36" spans="1:17" x14ac:dyDescent="0.25">
      <c r="A36" s="153">
        <f t="shared" si="4"/>
        <v>4.8611111111110938E-2</v>
      </c>
      <c r="B36" s="221">
        <v>8</v>
      </c>
      <c r="C36" s="8">
        <v>0.56944444444444497</v>
      </c>
      <c r="D36" s="8">
        <f>C36+D27</f>
        <v>0.57708333333333384</v>
      </c>
      <c r="E36" s="8">
        <f t="shared" ref="E36:M36" si="11">D36+E27</f>
        <v>0.58402777777777826</v>
      </c>
      <c r="F36" s="8">
        <f t="shared" si="11"/>
        <v>0.59444444444444489</v>
      </c>
      <c r="G36" s="8">
        <f t="shared" si="11"/>
        <v>0.59861111111111154</v>
      </c>
      <c r="H36" s="8">
        <f t="shared" si="11"/>
        <v>0.61666666666666714</v>
      </c>
      <c r="I36" s="8">
        <f t="shared" si="11"/>
        <v>0.63055555555555598</v>
      </c>
      <c r="J36" s="8">
        <f t="shared" si="11"/>
        <v>0.63472222222222263</v>
      </c>
      <c r="K36" s="8">
        <f t="shared" si="11"/>
        <v>0.64652777777777815</v>
      </c>
      <c r="L36" s="8">
        <f t="shared" si="11"/>
        <v>0.65347222222222257</v>
      </c>
      <c r="M36" s="8">
        <f t="shared" si="11"/>
        <v>0.66111111111111143</v>
      </c>
      <c r="N36" s="89">
        <f t="shared" si="1"/>
        <v>44.379999999999995</v>
      </c>
      <c r="O36" s="8">
        <f t="shared" si="2"/>
        <v>9.1666666666666452E-2</v>
      </c>
      <c r="P36" s="27">
        <f t="shared" si="3"/>
        <v>20.172727272727318</v>
      </c>
      <c r="Q36" s="216"/>
    </row>
    <row r="37" spans="1:17" x14ac:dyDescent="0.25">
      <c r="A37" s="37"/>
      <c r="B37" s="187"/>
      <c r="C37" s="37"/>
      <c r="D37" s="37"/>
      <c r="E37" s="37"/>
      <c r="F37" s="37"/>
      <c r="G37" s="37"/>
      <c r="H37" s="37"/>
      <c r="I37" s="37"/>
      <c r="J37" s="37"/>
      <c r="K37" s="37"/>
      <c r="L37" s="37"/>
      <c r="M37" s="37"/>
      <c r="N37" s="37"/>
      <c r="O37" s="37"/>
      <c r="P37" s="37"/>
      <c r="Q37" s="204"/>
    </row>
    <row r="38" spans="1:17" x14ac:dyDescent="0.25">
      <c r="A38" s="37"/>
      <c r="B38" s="187"/>
      <c r="C38" s="37"/>
      <c r="D38" s="37"/>
      <c r="E38" s="37"/>
      <c r="F38" s="37"/>
      <c r="G38" s="37"/>
      <c r="H38" s="37"/>
      <c r="I38" s="37"/>
      <c r="J38" s="37"/>
      <c r="K38" s="37"/>
      <c r="L38" s="37"/>
      <c r="M38" s="37"/>
      <c r="N38" s="37"/>
      <c r="O38" s="37"/>
      <c r="P38" s="37"/>
      <c r="Q38" s="204"/>
    </row>
    <row r="39" spans="1:17" x14ac:dyDescent="0.25">
      <c r="A39" s="37"/>
      <c r="B39" s="187"/>
      <c r="C39" s="37"/>
      <c r="D39" s="37"/>
      <c r="E39" s="37"/>
      <c r="F39" s="37"/>
      <c r="G39" s="37"/>
      <c r="H39" s="37"/>
      <c r="I39" s="37"/>
      <c r="J39" s="37"/>
      <c r="K39" s="37"/>
      <c r="L39" s="37"/>
      <c r="M39" s="37"/>
      <c r="N39" s="37"/>
      <c r="O39" s="37"/>
      <c r="P39" s="37"/>
      <c r="Q39" s="204"/>
    </row>
    <row r="40" spans="1:17" x14ac:dyDescent="0.25">
      <c r="A40" s="37"/>
      <c r="B40" s="187"/>
      <c r="C40" s="37"/>
      <c r="D40" s="37" t="s">
        <v>3</v>
      </c>
      <c r="E40" s="37"/>
      <c r="F40" s="37">
        <v>8</v>
      </c>
      <c r="G40" s="37"/>
      <c r="H40" s="37"/>
      <c r="I40" s="37"/>
      <c r="J40" s="37"/>
      <c r="K40" s="37"/>
      <c r="L40" s="37"/>
      <c r="M40" s="37"/>
      <c r="N40" s="37"/>
      <c r="O40" s="37"/>
      <c r="P40" s="37"/>
      <c r="Q40" s="204"/>
    </row>
    <row r="41" spans="1:17" x14ac:dyDescent="0.25">
      <c r="A41" s="37"/>
      <c r="B41" s="187"/>
      <c r="C41" s="37"/>
      <c r="D41" s="37" t="s">
        <v>2</v>
      </c>
      <c r="E41" s="37"/>
      <c r="F41" s="37">
        <v>0</v>
      </c>
      <c r="G41" s="37"/>
      <c r="H41" s="37"/>
      <c r="I41" s="37"/>
      <c r="J41" s="37"/>
      <c r="K41" s="37"/>
      <c r="L41" s="37"/>
      <c r="M41" s="37"/>
      <c r="N41" s="37"/>
      <c r="O41" s="37"/>
      <c r="P41" s="37"/>
      <c r="Q41" s="204"/>
    </row>
    <row r="42" spans="1:17" x14ac:dyDescent="0.25">
      <c r="A42" s="37"/>
      <c r="B42" s="187"/>
      <c r="C42" s="37"/>
      <c r="D42" s="37" t="s">
        <v>1</v>
      </c>
      <c r="E42" s="37"/>
      <c r="F42" s="37">
        <f>F40+F41</f>
        <v>8</v>
      </c>
      <c r="G42" s="37"/>
      <c r="H42" s="37"/>
      <c r="I42" s="37"/>
      <c r="J42" s="37"/>
      <c r="K42" s="37"/>
      <c r="L42" s="37"/>
      <c r="M42" s="37"/>
      <c r="N42" s="37"/>
      <c r="O42" s="37"/>
      <c r="P42" s="37"/>
      <c r="Q42" s="204"/>
    </row>
    <row r="43" spans="1:17" ht="15.75" thickBot="1" x14ac:dyDescent="0.3">
      <c r="A43" s="37"/>
      <c r="B43" s="217"/>
      <c r="C43" s="211"/>
      <c r="D43" s="211" t="s">
        <v>0</v>
      </c>
      <c r="E43" s="211"/>
      <c r="F43" s="212">
        <v>43.58</v>
      </c>
      <c r="G43" s="211"/>
      <c r="H43" s="211"/>
      <c r="I43" s="211"/>
      <c r="J43" s="211"/>
      <c r="K43" s="211"/>
      <c r="L43" s="211"/>
      <c r="M43" s="211"/>
      <c r="N43" s="211"/>
      <c r="O43" s="211"/>
      <c r="P43" s="211"/>
      <c r="Q43" s="218"/>
    </row>
  </sheetData>
  <mergeCells count="9">
    <mergeCell ref="B25:Q25"/>
    <mergeCell ref="B21:C21"/>
    <mergeCell ref="D21:J21"/>
    <mergeCell ref="N21:N22"/>
    <mergeCell ref="O21:O24"/>
    <mergeCell ref="P21:P24"/>
    <mergeCell ref="Q21:Q24"/>
    <mergeCell ref="B22:C22"/>
    <mergeCell ref="N23:N24"/>
  </mergeCells>
  <pageMargins left="0.7" right="0.7" top="0.75" bottom="0.75" header="0.3" footer="0.3"/>
  <pageSetup paperSize="9"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3"/>
  <dimension ref="A5:X94"/>
  <sheetViews>
    <sheetView topLeftCell="A13" zoomScale="70" zoomScaleNormal="70" workbookViewId="0">
      <selection activeCell="O13" sqref="O13"/>
    </sheetView>
  </sheetViews>
  <sheetFormatPr baseColWidth="10" defaultColWidth="11.42578125" defaultRowHeight="14.25" x14ac:dyDescent="0.2"/>
  <cols>
    <col min="1" max="2" width="11.42578125" style="57"/>
    <col min="3" max="3" width="11.28515625" style="57" customWidth="1"/>
    <col min="4" max="10" width="11.42578125" style="57"/>
    <col min="11" max="11" width="9.7109375" style="57" customWidth="1"/>
    <col min="12" max="12" width="8.5703125" style="57" customWidth="1"/>
    <col min="13" max="13" width="11.28515625" style="57" customWidth="1"/>
    <col min="14" max="16384" width="11.42578125" style="57"/>
  </cols>
  <sheetData>
    <row r="5" spans="2:19" ht="15" x14ac:dyDescent="0.25">
      <c r="B5" s="43" t="s">
        <v>27</v>
      </c>
      <c r="C5" s="42"/>
      <c r="D5" s="42"/>
      <c r="E5" s="42"/>
      <c r="F5" s="42"/>
      <c r="G5" s="42"/>
      <c r="H5" s="41"/>
      <c r="I5" s="41"/>
      <c r="J5" s="41"/>
      <c r="K5" s="41"/>
      <c r="L5" s="41"/>
      <c r="M5" s="41"/>
      <c r="N5" s="41"/>
      <c r="O5" s="41"/>
      <c r="P5" s="41"/>
      <c r="Q5" s="41"/>
      <c r="R5" s="41"/>
      <c r="S5" s="40"/>
    </row>
    <row r="6" spans="2:19" x14ac:dyDescent="0.2">
      <c r="B6" s="38" t="s">
        <v>26</v>
      </c>
      <c r="C6" s="37"/>
      <c r="D6" s="37"/>
      <c r="E6" s="37"/>
      <c r="F6" s="37"/>
      <c r="G6" s="37"/>
      <c r="H6" s="37"/>
      <c r="I6" s="37"/>
      <c r="J6" s="37"/>
      <c r="K6" s="37"/>
      <c r="L6" s="37"/>
      <c r="M6" s="37"/>
      <c r="N6" s="37"/>
      <c r="O6" s="37"/>
      <c r="P6" s="37"/>
      <c r="Q6" s="37"/>
      <c r="R6" s="37"/>
      <c r="S6" s="36"/>
    </row>
    <row r="7" spans="2:19" ht="5.25" customHeight="1" x14ac:dyDescent="0.2">
      <c r="B7" s="38"/>
      <c r="C7" s="37"/>
      <c r="D7" s="37"/>
      <c r="E7" s="37"/>
      <c r="F7" s="37"/>
      <c r="G7" s="37"/>
      <c r="H7" s="37"/>
      <c r="I7" s="37"/>
      <c r="J7" s="37"/>
      <c r="K7" s="37"/>
      <c r="L7" s="37"/>
      <c r="M7" s="37"/>
      <c r="N7" s="37"/>
      <c r="O7" s="37"/>
      <c r="P7" s="37"/>
      <c r="Q7" s="37"/>
      <c r="R7" s="37"/>
      <c r="S7" s="36"/>
    </row>
    <row r="8" spans="2:19" x14ac:dyDescent="0.2">
      <c r="B8" s="38" t="s">
        <v>201</v>
      </c>
      <c r="C8" s="37"/>
      <c r="D8" s="37"/>
      <c r="E8" s="37"/>
      <c r="F8" s="37"/>
      <c r="G8" s="37"/>
      <c r="H8" s="37"/>
      <c r="I8" s="37"/>
      <c r="J8" s="37"/>
      <c r="K8" s="37"/>
      <c r="L8" s="37"/>
      <c r="M8" s="37"/>
      <c r="N8" s="37"/>
      <c r="O8" s="37"/>
      <c r="P8" s="37"/>
      <c r="Q8" s="37"/>
      <c r="R8" s="37"/>
      <c r="S8" s="36"/>
    </row>
    <row r="9" spans="2:19" x14ac:dyDescent="0.2">
      <c r="B9" s="38" t="s">
        <v>136</v>
      </c>
      <c r="C9" s="37"/>
      <c r="D9" s="37"/>
      <c r="E9" s="37"/>
      <c r="F9" s="37"/>
      <c r="G9" s="37"/>
      <c r="H9" s="37"/>
      <c r="I9" s="37"/>
      <c r="J9" s="37"/>
      <c r="K9" s="37"/>
      <c r="L9" s="37"/>
      <c r="M9" s="37"/>
      <c r="N9" s="37"/>
      <c r="O9" s="37"/>
      <c r="P9" s="37"/>
      <c r="Q9" s="37"/>
      <c r="R9" s="37"/>
      <c r="S9" s="36"/>
    </row>
    <row r="10" spans="2:19" x14ac:dyDescent="0.2">
      <c r="B10" s="38" t="s">
        <v>25</v>
      </c>
      <c r="C10" s="37"/>
      <c r="D10" s="37"/>
      <c r="E10" s="37"/>
      <c r="F10" s="37"/>
      <c r="G10" s="37"/>
      <c r="H10" s="37"/>
      <c r="I10" s="37"/>
      <c r="J10" s="37"/>
      <c r="K10" s="37"/>
      <c r="L10" s="37"/>
      <c r="M10" s="37"/>
      <c r="N10" s="37"/>
      <c r="O10" s="37"/>
      <c r="P10" s="37"/>
      <c r="Q10" s="37"/>
      <c r="R10" s="37"/>
      <c r="S10" s="36"/>
    </row>
    <row r="11" spans="2:19" x14ac:dyDescent="0.2">
      <c r="B11" s="38" t="s">
        <v>154</v>
      </c>
      <c r="C11" s="37"/>
      <c r="D11" s="37"/>
      <c r="E11" s="37"/>
      <c r="F11" s="37"/>
      <c r="G11" s="37"/>
      <c r="H11" s="37"/>
      <c r="I11" s="37"/>
      <c r="J11" s="37"/>
      <c r="K11" s="37"/>
      <c r="L11" s="37"/>
      <c r="M11" s="37"/>
      <c r="N11" s="37"/>
      <c r="O11" s="37"/>
      <c r="P11" s="37"/>
      <c r="Q11" s="37"/>
      <c r="R11" s="37"/>
      <c r="S11" s="36"/>
    </row>
    <row r="12" spans="2:19" x14ac:dyDescent="0.2">
      <c r="B12" s="38" t="s">
        <v>153</v>
      </c>
      <c r="C12" s="37"/>
      <c r="D12" s="37"/>
      <c r="E12" s="37"/>
      <c r="F12" s="37"/>
      <c r="G12" s="37"/>
      <c r="H12" s="37"/>
      <c r="I12" s="37"/>
      <c r="J12" s="37"/>
      <c r="K12" s="37"/>
      <c r="L12" s="37"/>
      <c r="M12" s="37"/>
      <c r="N12" s="37"/>
      <c r="O12" s="37"/>
      <c r="P12" s="37"/>
      <c r="Q12" s="37"/>
      <c r="R12" s="37"/>
      <c r="S12" s="36"/>
    </row>
    <row r="13" spans="2:19" x14ac:dyDescent="0.2">
      <c r="B13" s="38" t="s">
        <v>22</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1:19" x14ac:dyDescent="0.2">
      <c r="B17" s="38"/>
      <c r="C17" s="37"/>
      <c r="D17" s="37"/>
      <c r="E17" s="37"/>
      <c r="F17" s="37"/>
      <c r="G17" s="37"/>
      <c r="H17" s="37"/>
      <c r="I17" s="37"/>
      <c r="J17" s="37"/>
      <c r="K17" s="37"/>
      <c r="L17" s="37"/>
      <c r="M17" s="37"/>
      <c r="N17" s="37"/>
      <c r="O17" s="37"/>
      <c r="P17" s="37"/>
      <c r="Q17" s="37"/>
      <c r="R17" s="37"/>
      <c r="S17" s="36"/>
    </row>
    <row r="18" spans="1:19" x14ac:dyDescent="0.2">
      <c r="B18" s="38"/>
      <c r="C18" s="37"/>
      <c r="D18" s="37"/>
      <c r="E18" s="37"/>
      <c r="F18" s="37"/>
      <c r="G18" s="37"/>
      <c r="H18" s="37"/>
      <c r="I18" s="37"/>
      <c r="J18" s="37"/>
      <c r="K18" s="37"/>
      <c r="L18" s="37"/>
      <c r="M18" s="37"/>
      <c r="N18" s="37"/>
      <c r="O18" s="37"/>
      <c r="P18" s="37"/>
      <c r="Q18" s="37"/>
      <c r="R18" s="37"/>
      <c r="S18" s="36"/>
    </row>
    <row r="19" spans="1:19" x14ac:dyDescent="0.2">
      <c r="B19" s="38"/>
      <c r="C19" s="37"/>
      <c r="D19" s="37"/>
      <c r="E19" s="37"/>
      <c r="F19" s="37"/>
      <c r="G19" s="37"/>
      <c r="H19" s="37"/>
      <c r="I19" s="37"/>
      <c r="J19" s="37"/>
      <c r="K19" s="37"/>
      <c r="L19" s="37"/>
      <c r="M19" s="37"/>
      <c r="N19" s="37"/>
      <c r="O19" s="37"/>
      <c r="P19" s="37"/>
      <c r="Q19" s="37"/>
      <c r="R19" s="37"/>
      <c r="S19" s="36"/>
    </row>
    <row r="20" spans="1:19" x14ac:dyDescent="0.2">
      <c r="B20" s="38"/>
      <c r="C20" s="37"/>
      <c r="D20" s="37"/>
      <c r="E20" s="37"/>
      <c r="F20" s="37"/>
      <c r="G20" s="37"/>
      <c r="H20" s="37"/>
      <c r="I20" s="37"/>
      <c r="J20" s="37"/>
      <c r="K20" s="37"/>
      <c r="L20" s="37"/>
      <c r="M20" s="37"/>
      <c r="N20" s="37"/>
      <c r="O20" s="37"/>
      <c r="P20" s="37"/>
      <c r="Q20" s="37"/>
      <c r="R20" s="37"/>
      <c r="S20" s="36"/>
    </row>
    <row r="21" spans="1:19" ht="15" thickBot="1" x14ac:dyDescent="0.25">
      <c r="B21" s="38"/>
      <c r="C21" s="37"/>
      <c r="D21" s="37"/>
      <c r="E21" s="37"/>
      <c r="F21" s="37"/>
      <c r="G21" s="37"/>
      <c r="H21" s="37"/>
      <c r="I21" s="37"/>
      <c r="J21" s="37"/>
      <c r="K21" s="37"/>
      <c r="L21" s="37"/>
      <c r="M21" s="37"/>
      <c r="N21" s="37"/>
      <c r="O21" s="37"/>
      <c r="P21" s="37"/>
      <c r="Q21" s="37"/>
      <c r="R21" s="37"/>
      <c r="S21" s="36"/>
    </row>
    <row r="22" spans="1:19" ht="15" customHeight="1" thickBot="1" x14ac:dyDescent="0.25">
      <c r="B22" s="624" t="s">
        <v>21</v>
      </c>
      <c r="C22" s="622"/>
      <c r="D22" s="624" t="s">
        <v>20</v>
      </c>
      <c r="E22" s="616"/>
      <c r="F22" s="616"/>
      <c r="G22" s="616"/>
      <c r="H22" s="616"/>
      <c r="I22" s="616"/>
      <c r="J22" s="616"/>
      <c r="K22" s="616"/>
      <c r="L22" s="616"/>
      <c r="M22" s="616"/>
      <c r="N22" s="85"/>
      <c r="O22" s="71" t="s">
        <v>19</v>
      </c>
      <c r="P22" s="617" t="s">
        <v>18</v>
      </c>
      <c r="Q22" s="608" t="s">
        <v>17</v>
      </c>
      <c r="R22" s="608" t="s">
        <v>16</v>
      </c>
      <c r="S22" s="626" t="s">
        <v>15</v>
      </c>
    </row>
    <row r="23" spans="1:19" ht="51.75" thickBot="1" x14ac:dyDescent="0.25">
      <c r="B23" s="629" t="s">
        <v>202</v>
      </c>
      <c r="C23" s="612"/>
      <c r="D23" s="468" t="s">
        <v>146</v>
      </c>
      <c r="E23" s="468" t="s">
        <v>152</v>
      </c>
      <c r="F23" s="468" t="s">
        <v>13</v>
      </c>
      <c r="G23" s="468" t="s">
        <v>151</v>
      </c>
      <c r="H23" s="468" t="s">
        <v>150</v>
      </c>
      <c r="I23" s="468" t="s">
        <v>149</v>
      </c>
      <c r="J23" s="468" t="s">
        <v>148</v>
      </c>
      <c r="K23" s="468" t="s">
        <v>147</v>
      </c>
      <c r="L23" s="468" t="s">
        <v>12</v>
      </c>
      <c r="M23" s="468" t="s">
        <v>11</v>
      </c>
      <c r="N23" s="468" t="s">
        <v>146</v>
      </c>
      <c r="O23" s="468" t="s">
        <v>202</v>
      </c>
      <c r="P23" s="618"/>
      <c r="Q23" s="609"/>
      <c r="R23" s="609"/>
      <c r="S23" s="627"/>
    </row>
    <row r="24" spans="1:19" x14ac:dyDescent="0.2">
      <c r="B24" s="72" t="s">
        <v>7</v>
      </c>
      <c r="C24" s="3">
        <v>0</v>
      </c>
      <c r="D24" s="5">
        <v>4.8499999999999996</v>
      </c>
      <c r="E24" s="5">
        <v>3.65</v>
      </c>
      <c r="F24" s="3">
        <v>1.7</v>
      </c>
      <c r="G24" s="3">
        <v>2.4700000000000002</v>
      </c>
      <c r="H24" s="3">
        <v>1.65</v>
      </c>
      <c r="I24" s="3">
        <v>3.06</v>
      </c>
      <c r="J24" s="3">
        <v>4.45</v>
      </c>
      <c r="K24" s="3">
        <v>3</v>
      </c>
      <c r="L24" s="3">
        <v>3.07</v>
      </c>
      <c r="M24" s="3">
        <v>1.05</v>
      </c>
      <c r="N24" s="3">
        <v>5.37</v>
      </c>
      <c r="O24" s="3">
        <v>4.9000000000000004</v>
      </c>
      <c r="P24" s="613">
        <f>SUM(C24:O24)</f>
        <v>39.22</v>
      </c>
      <c r="Q24" s="609"/>
      <c r="R24" s="609"/>
      <c r="S24" s="627"/>
    </row>
    <row r="25" spans="1:19" ht="38.25" customHeight="1" thickBot="1" x14ac:dyDescent="0.25">
      <c r="B25" s="73" t="s">
        <v>6</v>
      </c>
      <c r="C25" s="2">
        <v>0</v>
      </c>
      <c r="D25" s="2">
        <f t="shared" ref="D25:O25" si="0">C25+D24</f>
        <v>4.8499999999999996</v>
      </c>
      <c r="E25" s="2">
        <f t="shared" si="0"/>
        <v>8.5</v>
      </c>
      <c r="F25" s="2">
        <f t="shared" si="0"/>
        <v>10.199999999999999</v>
      </c>
      <c r="G25" s="2">
        <f t="shared" si="0"/>
        <v>12.67</v>
      </c>
      <c r="H25" s="2">
        <f t="shared" si="0"/>
        <v>14.32</v>
      </c>
      <c r="I25" s="2">
        <f t="shared" si="0"/>
        <v>17.38</v>
      </c>
      <c r="J25" s="2">
        <f t="shared" si="0"/>
        <v>21.83</v>
      </c>
      <c r="K25" s="2">
        <f t="shared" si="0"/>
        <v>24.83</v>
      </c>
      <c r="L25" s="2">
        <f t="shared" si="0"/>
        <v>27.9</v>
      </c>
      <c r="M25" s="2">
        <f t="shared" si="0"/>
        <v>28.95</v>
      </c>
      <c r="N25" s="2">
        <f t="shared" si="0"/>
        <v>34.32</v>
      </c>
      <c r="O25" s="2">
        <f t="shared" si="0"/>
        <v>39.22</v>
      </c>
      <c r="P25" s="614"/>
      <c r="Q25" s="610"/>
      <c r="R25" s="610"/>
      <c r="S25" s="628"/>
    </row>
    <row r="26" spans="1:19" ht="12.75" customHeight="1" thickBot="1" x14ac:dyDescent="0.25">
      <c r="B26" s="630" t="s">
        <v>5</v>
      </c>
      <c r="C26" s="606"/>
      <c r="D26" s="606"/>
      <c r="E26" s="606"/>
      <c r="F26" s="606"/>
      <c r="G26" s="606"/>
      <c r="H26" s="606"/>
      <c r="I26" s="606"/>
      <c r="J26" s="606"/>
      <c r="K26" s="606"/>
      <c r="L26" s="606"/>
      <c r="M26" s="606"/>
      <c r="N26" s="606"/>
      <c r="O26" s="606"/>
      <c r="P26" s="606"/>
      <c r="Q26" s="606"/>
      <c r="R26" s="606"/>
      <c r="S26" s="631"/>
    </row>
    <row r="27" spans="1:19" ht="16.5" hidden="1" customHeight="1" x14ac:dyDescent="0.2">
      <c r="B27" s="38"/>
      <c r="C27" s="37"/>
      <c r="D27" s="65">
        <v>9.7222222222222224E-3</v>
      </c>
      <c r="E27" s="65">
        <v>9.0277777777777787E-3</v>
      </c>
      <c r="F27" s="65">
        <v>5.5555555555555558E-3</v>
      </c>
      <c r="G27" s="65">
        <v>6.9444444444444441E-3</v>
      </c>
      <c r="H27" s="65">
        <v>3.472222222222222E-3</v>
      </c>
      <c r="I27" s="65">
        <v>8.3333333333333332E-3</v>
      </c>
      <c r="J27" s="65">
        <v>9.7222222222222224E-3</v>
      </c>
      <c r="K27" s="65">
        <v>6.9444444444444441E-3</v>
      </c>
      <c r="L27" s="65">
        <v>6.2499999999999995E-3</v>
      </c>
      <c r="M27" s="65">
        <v>4.8611111111111112E-3</v>
      </c>
      <c r="N27" s="65">
        <v>1.3888888888888888E-2</v>
      </c>
      <c r="O27" s="65">
        <v>9.7222222222222224E-3</v>
      </c>
      <c r="P27" s="37"/>
      <c r="Q27" s="74">
        <f>SUM(D27:O27)</f>
        <v>9.4444444444444442E-2</v>
      </c>
      <c r="R27" s="37"/>
      <c r="S27" s="36"/>
    </row>
    <row r="28" spans="1:19" ht="16.5" hidden="1" customHeight="1" x14ac:dyDescent="0.2">
      <c r="B28" s="38"/>
      <c r="C28" s="37"/>
      <c r="D28" s="65">
        <v>9.7222222222222224E-3</v>
      </c>
      <c r="E28" s="65">
        <v>9.0277777777777787E-3</v>
      </c>
      <c r="F28" s="65">
        <v>5.5555555555555558E-3</v>
      </c>
      <c r="G28" s="65">
        <v>6.9444444444444441E-3</v>
      </c>
      <c r="H28" s="65">
        <v>3.472222222222222E-3</v>
      </c>
      <c r="I28" s="65">
        <v>8.3333333333333332E-3</v>
      </c>
      <c r="J28" s="65">
        <v>9.7222222222222224E-3</v>
      </c>
      <c r="K28" s="65">
        <v>6.9444444444444441E-3</v>
      </c>
      <c r="L28" s="65">
        <v>6.2499999999999995E-3</v>
      </c>
      <c r="M28" s="65">
        <v>4.8611111111111112E-3</v>
      </c>
      <c r="N28" s="65">
        <v>1.3888888888888888E-2</v>
      </c>
      <c r="O28" s="65">
        <v>9.7222222222222224E-3</v>
      </c>
      <c r="Q28" s="65">
        <v>9.4444444444444442E-2</v>
      </c>
      <c r="R28" s="37"/>
      <c r="S28" s="36"/>
    </row>
    <row r="29" spans="1:19" s="447" customFormat="1" ht="16.5" hidden="1" customHeight="1" x14ac:dyDescent="0.2">
      <c r="B29" s="448"/>
      <c r="C29" s="449"/>
      <c r="D29" s="450">
        <v>8.3333333333333332E-3</v>
      </c>
      <c r="E29" s="450">
        <v>8.3333333333333332E-3</v>
      </c>
      <c r="F29" s="450">
        <v>5.5555555555555558E-3</v>
      </c>
      <c r="G29" s="450">
        <v>6.9444444444444441E-3</v>
      </c>
      <c r="H29" s="450">
        <v>3.472222222222222E-3</v>
      </c>
      <c r="I29" s="450">
        <v>8.3333333333333332E-3</v>
      </c>
      <c r="J29" s="450">
        <v>9.7222222222222224E-3</v>
      </c>
      <c r="K29" s="450">
        <v>7.6388888888888886E-3</v>
      </c>
      <c r="L29" s="450">
        <v>6.9444444444444441E-3</v>
      </c>
      <c r="M29" s="450">
        <v>4.8611111111111112E-3</v>
      </c>
      <c r="N29" s="450">
        <v>1.1805555555555555E-2</v>
      </c>
      <c r="O29" s="450">
        <v>8.3333333333333332E-3</v>
      </c>
      <c r="P29" s="449"/>
      <c r="Q29" s="451">
        <f>SUM(D29:O29)</f>
        <v>9.0277777777777776E-2</v>
      </c>
      <c r="R29" s="449"/>
      <c r="S29" s="452"/>
    </row>
    <row r="30" spans="1:19" s="447" customFormat="1" ht="16.5" hidden="1" customHeight="1" x14ac:dyDescent="0.2">
      <c r="B30" s="448"/>
      <c r="C30" s="449"/>
      <c r="D30" s="456">
        <v>9.7222222222222224E-3</v>
      </c>
      <c r="E30" s="456">
        <v>9.0277777777777787E-3</v>
      </c>
      <c r="F30" s="456">
        <v>5.5555555555555558E-3</v>
      </c>
      <c r="G30" s="456">
        <v>6.9444444444444441E-3</v>
      </c>
      <c r="H30" s="456">
        <v>3.472222222222222E-3</v>
      </c>
      <c r="I30" s="456">
        <v>8.3333333333333332E-3</v>
      </c>
      <c r="J30" s="456">
        <v>9.7222222222222224E-3</v>
      </c>
      <c r="K30" s="456">
        <v>6.9444444444444441E-3</v>
      </c>
      <c r="L30" s="456">
        <v>6.2499999999999995E-3</v>
      </c>
      <c r="M30" s="456">
        <v>4.8611111111111112E-3</v>
      </c>
      <c r="N30" s="456">
        <v>1.3888888888888888E-2</v>
      </c>
      <c r="O30" s="456">
        <v>9.7222222222222224E-3</v>
      </c>
      <c r="Q30" s="456">
        <v>9.4444444444444442E-2</v>
      </c>
      <c r="R30" s="449"/>
      <c r="S30" s="452"/>
    </row>
    <row r="31" spans="1:19" s="147" customFormat="1" x14ac:dyDescent="0.2">
      <c r="B31" s="34">
        <v>1</v>
      </c>
      <c r="C31" s="8">
        <v>0.20833333333333334</v>
      </c>
      <c r="D31" s="8">
        <f>C31+$D$29</f>
        <v>0.21666666666666667</v>
      </c>
      <c r="E31" s="8">
        <f>D31+$E$29</f>
        <v>0.22500000000000001</v>
      </c>
      <c r="F31" s="8">
        <f>E31+$F$29</f>
        <v>0.23055555555555557</v>
      </c>
      <c r="G31" s="8">
        <f>F31+$G$29</f>
        <v>0.23750000000000002</v>
      </c>
      <c r="H31" s="8">
        <f>G31+$H$29</f>
        <v>0.24097222222222223</v>
      </c>
      <c r="I31" s="8">
        <f>H31+$I$29</f>
        <v>0.24930555555555556</v>
      </c>
      <c r="J31" s="8">
        <f>I31+$J$29</f>
        <v>0.2590277777777778</v>
      </c>
      <c r="K31" s="8">
        <f>J31+$K$29</f>
        <v>0.26666666666666666</v>
      </c>
      <c r="L31" s="8">
        <f>K31+$L$29</f>
        <v>0.27361111111111108</v>
      </c>
      <c r="M31" s="8">
        <f>L31+$M$29</f>
        <v>0.27847222222222218</v>
      </c>
      <c r="N31" s="8">
        <f>M31+$N$29</f>
        <v>0.29027777777777775</v>
      </c>
      <c r="O31" s="8">
        <f>N31+$O$29</f>
        <v>0.2986111111111111</v>
      </c>
      <c r="P31" s="27">
        <f t="shared" ref="P31:P62" si="1">$P$24</f>
        <v>39.22</v>
      </c>
      <c r="Q31" s="8">
        <f t="shared" ref="Q31:Q62" si="2">O31-C31</f>
        <v>9.0277777777777762E-2</v>
      </c>
      <c r="R31" s="27">
        <f t="shared" ref="R31:R62" si="3">(P31/(Q31*24*60)*60)</f>
        <v>18.101538461538464</v>
      </c>
      <c r="S31" s="34"/>
    </row>
    <row r="32" spans="1:19" s="147" customFormat="1" x14ac:dyDescent="0.2">
      <c r="A32" s="146">
        <f t="shared" ref="A32:A63" si="4">C32-C31</f>
        <v>1.5972222222222221E-2</v>
      </c>
      <c r="B32" s="34">
        <v>2</v>
      </c>
      <c r="C32" s="8">
        <v>0.22430555555555556</v>
      </c>
      <c r="D32" s="8">
        <f>C32+$D$29</f>
        <v>0.2326388888888889</v>
      </c>
      <c r="E32" s="8">
        <f>D32+$E$29</f>
        <v>0.24097222222222223</v>
      </c>
      <c r="F32" s="8">
        <f>E32+$F$29</f>
        <v>0.24652777777777779</v>
      </c>
      <c r="G32" s="8">
        <f>F32+$G$29</f>
        <v>0.25347222222222221</v>
      </c>
      <c r="H32" s="8">
        <f>G32+$H$29</f>
        <v>0.25694444444444442</v>
      </c>
      <c r="I32" s="8">
        <f>H32+$I$29</f>
        <v>0.26527777777777778</v>
      </c>
      <c r="J32" s="8">
        <f>I32+$J$29</f>
        <v>0.27500000000000002</v>
      </c>
      <c r="K32" s="8">
        <f>J32+$K$29</f>
        <v>0.28263888888888888</v>
      </c>
      <c r="L32" s="8">
        <f>K32+$L$29</f>
        <v>0.2895833333333333</v>
      </c>
      <c r="M32" s="8">
        <f>L32+$M$29</f>
        <v>0.2944444444444444</v>
      </c>
      <c r="N32" s="8">
        <f>M32+$N$29</f>
        <v>0.30624999999999997</v>
      </c>
      <c r="O32" s="8">
        <f>N32+$O$29</f>
        <v>0.31458333333333333</v>
      </c>
      <c r="P32" s="27">
        <f t="shared" si="1"/>
        <v>39.22</v>
      </c>
      <c r="Q32" s="8">
        <f t="shared" si="2"/>
        <v>9.0277777777777762E-2</v>
      </c>
      <c r="R32" s="27">
        <f t="shared" si="3"/>
        <v>18.101538461538464</v>
      </c>
      <c r="S32" s="34"/>
    </row>
    <row r="33" spans="1:24" s="147" customFormat="1" x14ac:dyDescent="0.2">
      <c r="A33" s="146">
        <f t="shared" si="4"/>
        <v>1.5972222222222443E-2</v>
      </c>
      <c r="B33" s="34">
        <v>3</v>
      </c>
      <c r="C33" s="8">
        <v>0.24027777777777801</v>
      </c>
      <c r="D33" s="8">
        <f>C33+$D$29</f>
        <v>0.24861111111111134</v>
      </c>
      <c r="E33" s="8">
        <f>D33+$E$29</f>
        <v>0.2569444444444447</v>
      </c>
      <c r="F33" s="8">
        <f>E33+$F$29</f>
        <v>0.26250000000000023</v>
      </c>
      <c r="G33" s="8">
        <f>F33+$G$29</f>
        <v>0.26944444444444465</v>
      </c>
      <c r="H33" s="8">
        <f>G33+$H$29</f>
        <v>0.27291666666666686</v>
      </c>
      <c r="I33" s="8">
        <f>H33+$I$29</f>
        <v>0.28125000000000022</v>
      </c>
      <c r="J33" s="8">
        <f>I33+$J$29</f>
        <v>0.29097222222222247</v>
      </c>
      <c r="K33" s="8">
        <f>J33+$K$29</f>
        <v>0.29861111111111133</v>
      </c>
      <c r="L33" s="8">
        <f>K33+$L$29</f>
        <v>0.30555555555555575</v>
      </c>
      <c r="M33" s="8">
        <f>L33+$M$29</f>
        <v>0.31041666666666684</v>
      </c>
      <c r="N33" s="8">
        <f>M33+$N$29</f>
        <v>0.32222222222222241</v>
      </c>
      <c r="O33" s="8">
        <f>N33+$O$29</f>
        <v>0.33055555555555577</v>
      </c>
      <c r="P33" s="27">
        <f t="shared" si="1"/>
        <v>39.22</v>
      </c>
      <c r="Q33" s="8">
        <f t="shared" si="2"/>
        <v>9.0277777777777762E-2</v>
      </c>
      <c r="R33" s="27">
        <f t="shared" si="3"/>
        <v>18.101538461538464</v>
      </c>
      <c r="S33" s="34"/>
    </row>
    <row r="34" spans="1:24" s="147" customFormat="1" x14ac:dyDescent="0.2">
      <c r="A34" s="146">
        <f t="shared" si="4"/>
        <v>1.5972222222221971E-2</v>
      </c>
      <c r="B34" s="34">
        <v>4</v>
      </c>
      <c r="C34" s="8">
        <v>0.25624999999999998</v>
      </c>
      <c r="D34" s="8">
        <f>C34+$D$29</f>
        <v>0.26458333333333334</v>
      </c>
      <c r="E34" s="8">
        <f>D34+$E$29</f>
        <v>0.2729166666666667</v>
      </c>
      <c r="F34" s="8">
        <f>E34+$F$29</f>
        <v>0.27847222222222223</v>
      </c>
      <c r="G34" s="8">
        <f>F34+$G$29</f>
        <v>0.28541666666666665</v>
      </c>
      <c r="H34" s="8">
        <f>G34+$H$29</f>
        <v>0.28888888888888886</v>
      </c>
      <c r="I34" s="8">
        <f>H34+$I$29</f>
        <v>0.29722222222222222</v>
      </c>
      <c r="J34" s="8">
        <f>I34+$J$29</f>
        <v>0.30694444444444446</v>
      </c>
      <c r="K34" s="8">
        <f>J34+$K$29</f>
        <v>0.31458333333333333</v>
      </c>
      <c r="L34" s="8">
        <f>K34+$L$29</f>
        <v>0.32152777777777775</v>
      </c>
      <c r="M34" s="8">
        <f>L34+$M$29</f>
        <v>0.32638888888888884</v>
      </c>
      <c r="N34" s="8">
        <f>M34+$N$29</f>
        <v>0.33819444444444441</v>
      </c>
      <c r="O34" s="8">
        <f>N34+$O$29</f>
        <v>0.34652777777777777</v>
      </c>
      <c r="P34" s="27">
        <f t="shared" si="1"/>
        <v>39.22</v>
      </c>
      <c r="Q34" s="8">
        <f t="shared" si="2"/>
        <v>9.027777777777779E-2</v>
      </c>
      <c r="R34" s="27">
        <f t="shared" si="3"/>
        <v>18.101538461538457</v>
      </c>
      <c r="S34" s="34"/>
    </row>
    <row r="35" spans="1:24" s="147" customFormat="1" x14ac:dyDescent="0.2">
      <c r="A35" s="146">
        <f t="shared" si="4"/>
        <v>1.5972222222221999E-2</v>
      </c>
      <c r="B35" s="34">
        <v>5</v>
      </c>
      <c r="C35" s="8">
        <v>0.27222222222222198</v>
      </c>
      <c r="D35" s="241">
        <f>C35+D30</f>
        <v>0.28194444444444422</v>
      </c>
      <c r="E35" s="241">
        <f t="shared" ref="E35:O35" si="5">D35+E30</f>
        <v>0.29097222222222202</v>
      </c>
      <c r="F35" s="241">
        <f t="shared" si="5"/>
        <v>0.29652777777777756</v>
      </c>
      <c r="G35" s="241">
        <f t="shared" si="5"/>
        <v>0.30347222222222198</v>
      </c>
      <c r="H35" s="241">
        <f t="shared" si="5"/>
        <v>0.30694444444444419</v>
      </c>
      <c r="I35" s="241">
        <f t="shared" si="5"/>
        <v>0.31527777777777755</v>
      </c>
      <c r="J35" s="241">
        <f t="shared" si="5"/>
        <v>0.32499999999999979</v>
      </c>
      <c r="K35" s="241">
        <f t="shared" si="5"/>
        <v>0.33194444444444421</v>
      </c>
      <c r="L35" s="8">
        <f t="shared" si="5"/>
        <v>0.33819444444444419</v>
      </c>
      <c r="M35" s="241">
        <f t="shared" si="5"/>
        <v>0.34305555555555528</v>
      </c>
      <c r="N35" s="241">
        <f t="shared" si="5"/>
        <v>0.35694444444444418</v>
      </c>
      <c r="O35" s="241">
        <f t="shared" si="5"/>
        <v>0.36666666666666642</v>
      </c>
      <c r="P35" s="273">
        <f t="shared" si="1"/>
        <v>39.22</v>
      </c>
      <c r="Q35" s="241">
        <f t="shared" si="2"/>
        <v>9.4444444444444442E-2</v>
      </c>
      <c r="R35" s="27">
        <f t="shared" si="3"/>
        <v>17.30294117647059</v>
      </c>
      <c r="S35" s="34"/>
    </row>
    <row r="36" spans="1:24" s="147" customFormat="1" x14ac:dyDescent="0.2">
      <c r="A36" s="146">
        <f t="shared" si="4"/>
        <v>1.5972222222221999E-2</v>
      </c>
      <c r="B36" s="34">
        <v>6</v>
      </c>
      <c r="C36" s="8">
        <v>0.28819444444444398</v>
      </c>
      <c r="D36" s="241">
        <f>C36+D30</f>
        <v>0.29791666666666622</v>
      </c>
      <c r="E36" s="241">
        <f t="shared" ref="E36:O36" si="6">D36+E30</f>
        <v>0.30694444444444402</v>
      </c>
      <c r="F36" s="241">
        <f t="shared" si="6"/>
        <v>0.31249999999999956</v>
      </c>
      <c r="G36" s="241">
        <f t="shared" si="6"/>
        <v>0.31944444444444398</v>
      </c>
      <c r="H36" s="241">
        <f t="shared" si="6"/>
        <v>0.32291666666666619</v>
      </c>
      <c r="I36" s="241">
        <f t="shared" si="6"/>
        <v>0.33124999999999954</v>
      </c>
      <c r="J36" s="241">
        <f t="shared" si="6"/>
        <v>0.34097222222222179</v>
      </c>
      <c r="K36" s="241">
        <f t="shared" si="6"/>
        <v>0.34791666666666621</v>
      </c>
      <c r="L36" s="8">
        <f t="shared" si="6"/>
        <v>0.35416666666666619</v>
      </c>
      <c r="M36" s="241">
        <f t="shared" si="6"/>
        <v>0.35902777777777728</v>
      </c>
      <c r="N36" s="241">
        <f t="shared" si="6"/>
        <v>0.37291666666666617</v>
      </c>
      <c r="O36" s="241">
        <f t="shared" si="6"/>
        <v>0.38263888888888842</v>
      </c>
      <c r="P36" s="273">
        <f t="shared" si="1"/>
        <v>39.22</v>
      </c>
      <c r="Q36" s="241">
        <f t="shared" si="2"/>
        <v>9.4444444444444442E-2</v>
      </c>
      <c r="R36" s="27">
        <f t="shared" si="3"/>
        <v>17.30294117647059</v>
      </c>
      <c r="S36" s="34"/>
    </row>
    <row r="37" spans="1:24" s="147" customFormat="1" x14ac:dyDescent="0.2">
      <c r="A37" s="146">
        <f t="shared" si="4"/>
        <v>1.5972222222221999E-2</v>
      </c>
      <c r="B37" s="34">
        <v>7</v>
      </c>
      <c r="C37" s="8">
        <v>0.30416666666666597</v>
      </c>
      <c r="D37" s="241">
        <f>C37+D30</f>
        <v>0.31388888888888822</v>
      </c>
      <c r="E37" s="241">
        <f t="shared" ref="E37:O37" si="7">D37+E30</f>
        <v>0.32291666666666602</v>
      </c>
      <c r="F37" s="241">
        <f t="shared" si="7"/>
        <v>0.32847222222222155</v>
      </c>
      <c r="G37" s="241">
        <f t="shared" si="7"/>
        <v>0.33541666666666597</v>
      </c>
      <c r="H37" s="241">
        <f t="shared" si="7"/>
        <v>0.33888888888888818</v>
      </c>
      <c r="I37" s="241">
        <f t="shared" si="7"/>
        <v>0.34722222222222154</v>
      </c>
      <c r="J37" s="241">
        <f t="shared" si="7"/>
        <v>0.35694444444444379</v>
      </c>
      <c r="K37" s="241">
        <f t="shared" si="7"/>
        <v>0.36388888888888821</v>
      </c>
      <c r="L37" s="8">
        <f t="shared" si="7"/>
        <v>0.37013888888888818</v>
      </c>
      <c r="M37" s="241">
        <f t="shared" si="7"/>
        <v>0.37499999999999928</v>
      </c>
      <c r="N37" s="241">
        <f t="shared" si="7"/>
        <v>0.38888888888888817</v>
      </c>
      <c r="O37" s="241">
        <f t="shared" si="7"/>
        <v>0.39861111111111042</v>
      </c>
      <c r="P37" s="273">
        <f t="shared" si="1"/>
        <v>39.22</v>
      </c>
      <c r="Q37" s="241">
        <f t="shared" si="2"/>
        <v>9.4444444444444442E-2</v>
      </c>
      <c r="R37" s="27">
        <f t="shared" si="3"/>
        <v>17.30294117647059</v>
      </c>
      <c r="S37" s="34"/>
    </row>
    <row r="38" spans="1:24" s="147" customFormat="1" x14ac:dyDescent="0.2">
      <c r="A38" s="146">
        <f t="shared" si="4"/>
        <v>9.0277777777784673E-3</v>
      </c>
      <c r="B38" s="34">
        <v>8</v>
      </c>
      <c r="C38" s="241">
        <v>0.31319444444444444</v>
      </c>
      <c r="D38" s="241">
        <f t="shared" ref="D38:D49" si="8">C38+$D$27</f>
        <v>0.32291666666666669</v>
      </c>
      <c r="E38" s="241">
        <f t="shared" ref="E38:E49" si="9">D38+$E$27</f>
        <v>0.33194444444444449</v>
      </c>
      <c r="F38" s="241">
        <f t="shared" ref="F38:F49" si="10">E38+$F$27</f>
        <v>0.33750000000000002</v>
      </c>
      <c r="G38" s="241">
        <f t="shared" ref="G38:G49" si="11">F38+$G$27</f>
        <v>0.34444444444444444</v>
      </c>
      <c r="H38" s="241">
        <f t="shared" ref="H38:H49" si="12">G38+$H$27</f>
        <v>0.34791666666666665</v>
      </c>
      <c r="I38" s="241">
        <f t="shared" ref="I38:I49" si="13">H38+$I$27</f>
        <v>0.35625000000000001</v>
      </c>
      <c r="J38" s="241">
        <f t="shared" ref="J38:J49" si="14">I38+$J$27</f>
        <v>0.36597222222222225</v>
      </c>
      <c r="K38" s="241">
        <f t="shared" ref="K38:K49" si="15">J38+$K$27</f>
        <v>0.37291666666666667</v>
      </c>
      <c r="L38" s="8">
        <f t="shared" ref="L38:L49" si="16">K38+$L$27</f>
        <v>0.37916666666666665</v>
      </c>
      <c r="M38" s="241">
        <f t="shared" ref="M38:M49" si="17">L38+$M$27</f>
        <v>0.38402777777777775</v>
      </c>
      <c r="N38" s="241">
        <f t="shared" ref="N38:N49" si="18">M38+$N$27</f>
        <v>0.39791666666666664</v>
      </c>
      <c r="O38" s="241">
        <f t="shared" ref="O38:O49" si="19">N38+$O$27</f>
        <v>0.40763888888888888</v>
      </c>
      <c r="P38" s="273">
        <f t="shared" si="1"/>
        <v>39.22</v>
      </c>
      <c r="Q38" s="241">
        <f t="shared" si="2"/>
        <v>9.4444444444444442E-2</v>
      </c>
      <c r="R38" s="27">
        <f t="shared" si="3"/>
        <v>17.30294117647059</v>
      </c>
      <c r="S38" s="34"/>
    </row>
    <row r="39" spans="1:24" s="147" customFormat="1" x14ac:dyDescent="0.2">
      <c r="A39" s="146">
        <f t="shared" si="4"/>
        <v>9.0277777777785784E-3</v>
      </c>
      <c r="B39" s="34">
        <v>9</v>
      </c>
      <c r="C39" s="8">
        <v>0.32222222222222302</v>
      </c>
      <c r="D39" s="241">
        <f t="shared" si="8"/>
        <v>0.33194444444444526</v>
      </c>
      <c r="E39" s="241">
        <f t="shared" si="9"/>
        <v>0.34097222222222306</v>
      </c>
      <c r="F39" s="241">
        <f t="shared" si="10"/>
        <v>0.3465277777777786</v>
      </c>
      <c r="G39" s="241">
        <f t="shared" si="11"/>
        <v>0.35347222222222302</v>
      </c>
      <c r="H39" s="241">
        <f t="shared" si="12"/>
        <v>0.35694444444444523</v>
      </c>
      <c r="I39" s="241">
        <f t="shared" si="13"/>
        <v>0.36527777777777859</v>
      </c>
      <c r="J39" s="241">
        <f t="shared" si="14"/>
        <v>0.37500000000000083</v>
      </c>
      <c r="K39" s="241">
        <f t="shared" si="15"/>
        <v>0.38194444444444525</v>
      </c>
      <c r="L39" s="8">
        <f t="shared" si="16"/>
        <v>0.38819444444444523</v>
      </c>
      <c r="M39" s="241">
        <f t="shared" si="17"/>
        <v>0.39305555555555632</v>
      </c>
      <c r="N39" s="241">
        <f t="shared" si="18"/>
        <v>0.40694444444444522</v>
      </c>
      <c r="O39" s="241">
        <f t="shared" si="19"/>
        <v>0.41666666666666746</v>
      </c>
      <c r="P39" s="273">
        <f t="shared" si="1"/>
        <v>39.22</v>
      </c>
      <c r="Q39" s="241">
        <f t="shared" si="2"/>
        <v>9.4444444444444442E-2</v>
      </c>
      <c r="R39" s="27">
        <f t="shared" si="3"/>
        <v>17.30294117647059</v>
      </c>
      <c r="S39" s="8"/>
      <c r="T39" s="146"/>
      <c r="U39" s="146"/>
      <c r="V39" s="146"/>
      <c r="W39" s="146"/>
      <c r="X39" s="146"/>
    </row>
    <row r="40" spans="1:24" s="147" customFormat="1" x14ac:dyDescent="0.2">
      <c r="A40" s="146">
        <f t="shared" si="4"/>
        <v>9.0277777777779677E-3</v>
      </c>
      <c r="B40" s="34">
        <v>10</v>
      </c>
      <c r="C40" s="241">
        <v>0.33125000000000099</v>
      </c>
      <c r="D40" s="241">
        <f t="shared" si="8"/>
        <v>0.34097222222222323</v>
      </c>
      <c r="E40" s="241">
        <f t="shared" si="9"/>
        <v>0.35000000000000103</v>
      </c>
      <c r="F40" s="241">
        <f t="shared" si="10"/>
        <v>0.35555555555555657</v>
      </c>
      <c r="G40" s="241">
        <f t="shared" si="11"/>
        <v>0.36250000000000099</v>
      </c>
      <c r="H40" s="241">
        <f t="shared" si="12"/>
        <v>0.3659722222222232</v>
      </c>
      <c r="I40" s="241">
        <f t="shared" si="13"/>
        <v>0.37430555555555656</v>
      </c>
      <c r="J40" s="241">
        <f t="shared" si="14"/>
        <v>0.3840277777777788</v>
      </c>
      <c r="K40" s="241">
        <f t="shared" si="15"/>
        <v>0.39097222222222322</v>
      </c>
      <c r="L40" s="8">
        <f t="shared" si="16"/>
        <v>0.3972222222222232</v>
      </c>
      <c r="M40" s="241">
        <f t="shared" si="17"/>
        <v>0.40208333333333429</v>
      </c>
      <c r="N40" s="241">
        <f t="shared" si="18"/>
        <v>0.41597222222222319</v>
      </c>
      <c r="O40" s="241">
        <f t="shared" si="19"/>
        <v>0.42569444444444543</v>
      </c>
      <c r="P40" s="273">
        <f t="shared" si="1"/>
        <v>39.22</v>
      </c>
      <c r="Q40" s="241">
        <f t="shared" si="2"/>
        <v>9.4444444444444442E-2</v>
      </c>
      <c r="R40" s="27">
        <f t="shared" si="3"/>
        <v>17.30294117647059</v>
      </c>
      <c r="S40" s="34"/>
    </row>
    <row r="41" spans="1:24" s="147" customFormat="1" x14ac:dyDescent="0.2">
      <c r="A41" s="146">
        <f t="shared" si="4"/>
        <v>9.0277777777790225E-3</v>
      </c>
      <c r="B41" s="34">
        <v>11</v>
      </c>
      <c r="C41" s="8">
        <v>0.34027777777778001</v>
      </c>
      <c r="D41" s="241">
        <f t="shared" si="8"/>
        <v>0.35000000000000225</v>
      </c>
      <c r="E41" s="241">
        <f t="shared" si="9"/>
        <v>0.35902777777778005</v>
      </c>
      <c r="F41" s="241">
        <f t="shared" si="10"/>
        <v>0.36458333333333559</v>
      </c>
      <c r="G41" s="241">
        <f t="shared" si="11"/>
        <v>0.37152777777778001</v>
      </c>
      <c r="H41" s="241">
        <f t="shared" si="12"/>
        <v>0.37500000000000222</v>
      </c>
      <c r="I41" s="241">
        <f t="shared" si="13"/>
        <v>0.38333333333333558</v>
      </c>
      <c r="J41" s="241">
        <f t="shared" si="14"/>
        <v>0.39305555555555782</v>
      </c>
      <c r="K41" s="241">
        <f t="shared" si="15"/>
        <v>0.40000000000000224</v>
      </c>
      <c r="L41" s="8">
        <f t="shared" si="16"/>
        <v>0.40625000000000222</v>
      </c>
      <c r="M41" s="241">
        <f t="shared" si="17"/>
        <v>0.41111111111111331</v>
      </c>
      <c r="N41" s="241">
        <f t="shared" si="18"/>
        <v>0.42500000000000221</v>
      </c>
      <c r="O41" s="241">
        <f t="shared" si="19"/>
        <v>0.43472222222222445</v>
      </c>
      <c r="P41" s="273">
        <f t="shared" si="1"/>
        <v>39.22</v>
      </c>
      <c r="Q41" s="241">
        <f t="shared" si="2"/>
        <v>9.4444444444444442E-2</v>
      </c>
      <c r="R41" s="27">
        <f t="shared" si="3"/>
        <v>17.30294117647059</v>
      </c>
      <c r="S41" s="34"/>
    </row>
    <row r="42" spans="1:24" s="147" customFormat="1" x14ac:dyDescent="0.2">
      <c r="A42" s="146">
        <f t="shared" si="4"/>
        <v>9.0277777777779677E-3</v>
      </c>
      <c r="B42" s="34">
        <v>12</v>
      </c>
      <c r="C42" s="241">
        <v>0.34930555555555798</v>
      </c>
      <c r="D42" s="241">
        <f t="shared" si="8"/>
        <v>0.35902777777778022</v>
      </c>
      <c r="E42" s="241">
        <f t="shared" si="9"/>
        <v>0.36805555555555802</v>
      </c>
      <c r="F42" s="241">
        <f t="shared" si="10"/>
        <v>0.37361111111111356</v>
      </c>
      <c r="G42" s="241">
        <f t="shared" si="11"/>
        <v>0.38055555555555798</v>
      </c>
      <c r="H42" s="241">
        <f t="shared" si="12"/>
        <v>0.38402777777778019</v>
      </c>
      <c r="I42" s="241">
        <f t="shared" si="13"/>
        <v>0.39236111111111355</v>
      </c>
      <c r="J42" s="241">
        <f t="shared" si="14"/>
        <v>0.40208333333333579</v>
      </c>
      <c r="K42" s="241">
        <f t="shared" si="15"/>
        <v>0.40902777777778021</v>
      </c>
      <c r="L42" s="8">
        <f t="shared" si="16"/>
        <v>0.41527777777778019</v>
      </c>
      <c r="M42" s="241">
        <f t="shared" si="17"/>
        <v>0.42013888888889128</v>
      </c>
      <c r="N42" s="241">
        <f t="shared" si="18"/>
        <v>0.43402777777778018</v>
      </c>
      <c r="O42" s="241">
        <f t="shared" si="19"/>
        <v>0.44375000000000242</v>
      </c>
      <c r="P42" s="273">
        <f t="shared" si="1"/>
        <v>39.22</v>
      </c>
      <c r="Q42" s="241">
        <f t="shared" si="2"/>
        <v>9.4444444444444442E-2</v>
      </c>
      <c r="R42" s="27">
        <f t="shared" si="3"/>
        <v>17.30294117647059</v>
      </c>
      <c r="S42" s="34"/>
      <c r="W42" s="146"/>
    </row>
    <row r="43" spans="1:24" s="147" customFormat="1" x14ac:dyDescent="0.2">
      <c r="A43" s="146">
        <f t="shared" si="4"/>
        <v>9.0277777777790225E-3</v>
      </c>
      <c r="B43" s="34">
        <v>13</v>
      </c>
      <c r="C43" s="8">
        <v>0.358333333333337</v>
      </c>
      <c r="D43" s="241">
        <f t="shared" si="8"/>
        <v>0.36805555555555924</v>
      </c>
      <c r="E43" s="241">
        <f t="shared" si="9"/>
        <v>0.37708333333333705</v>
      </c>
      <c r="F43" s="241">
        <f t="shared" si="10"/>
        <v>0.38263888888889258</v>
      </c>
      <c r="G43" s="241">
        <f t="shared" si="11"/>
        <v>0.389583333333337</v>
      </c>
      <c r="H43" s="241">
        <f t="shared" si="12"/>
        <v>0.39305555555555921</v>
      </c>
      <c r="I43" s="241">
        <f t="shared" si="13"/>
        <v>0.40138888888889257</v>
      </c>
      <c r="J43" s="241">
        <f t="shared" si="14"/>
        <v>0.41111111111111481</v>
      </c>
      <c r="K43" s="241">
        <f t="shared" si="15"/>
        <v>0.41805555555555923</v>
      </c>
      <c r="L43" s="8">
        <f t="shared" si="16"/>
        <v>0.42430555555555921</v>
      </c>
      <c r="M43" s="241">
        <f t="shared" si="17"/>
        <v>0.4291666666666703</v>
      </c>
      <c r="N43" s="241">
        <f t="shared" si="18"/>
        <v>0.4430555555555592</v>
      </c>
      <c r="O43" s="241">
        <f t="shared" si="19"/>
        <v>0.45277777777778144</v>
      </c>
      <c r="P43" s="273">
        <f t="shared" si="1"/>
        <v>39.22</v>
      </c>
      <c r="Q43" s="241">
        <f t="shared" si="2"/>
        <v>9.4444444444444442E-2</v>
      </c>
      <c r="R43" s="27">
        <f t="shared" si="3"/>
        <v>17.30294117647059</v>
      </c>
      <c r="S43" s="34"/>
    </row>
    <row r="44" spans="1:24" s="147" customFormat="1" x14ac:dyDescent="0.2">
      <c r="A44" s="146">
        <f t="shared" si="4"/>
        <v>9.0277777777780233E-3</v>
      </c>
      <c r="B44" s="34">
        <v>14</v>
      </c>
      <c r="C44" s="241">
        <v>0.36736111111111502</v>
      </c>
      <c r="D44" s="241">
        <f t="shared" si="8"/>
        <v>0.37708333333333727</v>
      </c>
      <c r="E44" s="241">
        <f t="shared" si="9"/>
        <v>0.38611111111111507</v>
      </c>
      <c r="F44" s="241">
        <f t="shared" si="10"/>
        <v>0.3916666666666706</v>
      </c>
      <c r="G44" s="241">
        <f t="shared" si="11"/>
        <v>0.39861111111111502</v>
      </c>
      <c r="H44" s="241">
        <f t="shared" si="12"/>
        <v>0.40208333333333723</v>
      </c>
      <c r="I44" s="241">
        <f t="shared" si="13"/>
        <v>0.41041666666667059</v>
      </c>
      <c r="J44" s="241">
        <f t="shared" si="14"/>
        <v>0.42013888888889284</v>
      </c>
      <c r="K44" s="241">
        <f t="shared" si="15"/>
        <v>0.42708333333333726</v>
      </c>
      <c r="L44" s="8">
        <f t="shared" si="16"/>
        <v>0.43333333333333723</v>
      </c>
      <c r="M44" s="241">
        <f t="shared" si="17"/>
        <v>0.43819444444444833</v>
      </c>
      <c r="N44" s="241">
        <f t="shared" si="18"/>
        <v>0.45208333333333722</v>
      </c>
      <c r="O44" s="241">
        <f t="shared" si="19"/>
        <v>0.46180555555555947</v>
      </c>
      <c r="P44" s="273">
        <f t="shared" si="1"/>
        <v>39.22</v>
      </c>
      <c r="Q44" s="241">
        <f t="shared" si="2"/>
        <v>9.4444444444444442E-2</v>
      </c>
      <c r="R44" s="27">
        <f t="shared" si="3"/>
        <v>17.30294117647059</v>
      </c>
      <c r="S44" s="34"/>
    </row>
    <row r="45" spans="1:24" s="147" customFormat="1" x14ac:dyDescent="0.2">
      <c r="A45" s="146">
        <f t="shared" si="4"/>
        <v>9.0277777777789669E-3</v>
      </c>
      <c r="B45" s="34">
        <v>15</v>
      </c>
      <c r="C45" s="8">
        <v>0.37638888888889399</v>
      </c>
      <c r="D45" s="241">
        <f t="shared" si="8"/>
        <v>0.38611111111111623</v>
      </c>
      <c r="E45" s="241">
        <f t="shared" si="9"/>
        <v>0.39513888888889404</v>
      </c>
      <c r="F45" s="241">
        <f t="shared" si="10"/>
        <v>0.40069444444444957</v>
      </c>
      <c r="G45" s="241">
        <f t="shared" si="11"/>
        <v>0.40763888888889399</v>
      </c>
      <c r="H45" s="241">
        <f t="shared" si="12"/>
        <v>0.4111111111111162</v>
      </c>
      <c r="I45" s="241">
        <f t="shared" si="13"/>
        <v>0.41944444444444956</v>
      </c>
      <c r="J45" s="241">
        <f t="shared" si="14"/>
        <v>0.4291666666666718</v>
      </c>
      <c r="K45" s="241">
        <f t="shared" si="15"/>
        <v>0.43611111111111622</v>
      </c>
      <c r="L45" s="8">
        <f t="shared" si="16"/>
        <v>0.4423611111111162</v>
      </c>
      <c r="M45" s="241">
        <f t="shared" si="17"/>
        <v>0.44722222222222729</v>
      </c>
      <c r="N45" s="241">
        <f t="shared" si="18"/>
        <v>0.46111111111111619</v>
      </c>
      <c r="O45" s="241">
        <f t="shared" si="19"/>
        <v>0.47083333333333843</v>
      </c>
      <c r="P45" s="273">
        <f t="shared" si="1"/>
        <v>39.22</v>
      </c>
      <c r="Q45" s="241">
        <f t="shared" si="2"/>
        <v>9.4444444444444442E-2</v>
      </c>
      <c r="R45" s="27">
        <f t="shared" si="3"/>
        <v>17.30294117647059</v>
      </c>
      <c r="S45" s="34"/>
    </row>
    <row r="46" spans="1:24" s="147" customFormat="1" x14ac:dyDescent="0.2">
      <c r="A46" s="146">
        <f t="shared" si="4"/>
        <v>1.5972222222217114E-2</v>
      </c>
      <c r="B46" s="34">
        <v>16</v>
      </c>
      <c r="C46" s="241">
        <v>0.3923611111111111</v>
      </c>
      <c r="D46" s="241">
        <f t="shared" si="8"/>
        <v>0.40208333333333335</v>
      </c>
      <c r="E46" s="241">
        <f t="shared" si="9"/>
        <v>0.41111111111111115</v>
      </c>
      <c r="F46" s="241">
        <f t="shared" si="10"/>
        <v>0.41666666666666669</v>
      </c>
      <c r="G46" s="241">
        <f t="shared" si="11"/>
        <v>0.4236111111111111</v>
      </c>
      <c r="H46" s="241">
        <f t="shared" si="12"/>
        <v>0.42708333333333331</v>
      </c>
      <c r="I46" s="241">
        <f t="shared" si="13"/>
        <v>0.43541666666666667</v>
      </c>
      <c r="J46" s="241">
        <f t="shared" si="14"/>
        <v>0.44513888888888892</v>
      </c>
      <c r="K46" s="241">
        <f t="shared" si="15"/>
        <v>0.45208333333333334</v>
      </c>
      <c r="L46" s="8">
        <f t="shared" si="16"/>
        <v>0.45833333333333331</v>
      </c>
      <c r="M46" s="241">
        <f t="shared" si="17"/>
        <v>0.46319444444444441</v>
      </c>
      <c r="N46" s="241">
        <f t="shared" si="18"/>
        <v>0.4770833333333333</v>
      </c>
      <c r="O46" s="241">
        <f t="shared" si="19"/>
        <v>0.48680555555555555</v>
      </c>
      <c r="P46" s="273">
        <f t="shared" si="1"/>
        <v>39.22</v>
      </c>
      <c r="Q46" s="241">
        <f t="shared" si="2"/>
        <v>9.4444444444444442E-2</v>
      </c>
      <c r="R46" s="27">
        <f t="shared" si="3"/>
        <v>17.30294117647059</v>
      </c>
      <c r="S46" s="34"/>
    </row>
    <row r="47" spans="1:24" s="147" customFormat="1" x14ac:dyDescent="0.2">
      <c r="A47" s="146">
        <f t="shared" si="4"/>
        <v>1.5972222222216892E-2</v>
      </c>
      <c r="B47" s="34">
        <v>17</v>
      </c>
      <c r="C47" s="8">
        <v>0.408333333333328</v>
      </c>
      <c r="D47" s="8">
        <f t="shared" si="8"/>
        <v>0.41805555555555024</v>
      </c>
      <c r="E47" s="8">
        <f t="shared" si="9"/>
        <v>0.42708333333332804</v>
      </c>
      <c r="F47" s="8">
        <f t="shared" si="10"/>
        <v>0.43263888888888358</v>
      </c>
      <c r="G47" s="8">
        <f t="shared" si="11"/>
        <v>0.439583333333328</v>
      </c>
      <c r="H47" s="8">
        <f t="shared" si="12"/>
        <v>0.44305555555555021</v>
      </c>
      <c r="I47" s="8">
        <f t="shared" si="13"/>
        <v>0.45138888888888357</v>
      </c>
      <c r="J47" s="8">
        <f t="shared" si="14"/>
        <v>0.46111111111110581</v>
      </c>
      <c r="K47" s="8">
        <f t="shared" si="15"/>
        <v>0.46805555555555023</v>
      </c>
      <c r="L47" s="8">
        <f t="shared" si="16"/>
        <v>0.47430555555555021</v>
      </c>
      <c r="M47" s="8">
        <f t="shared" si="17"/>
        <v>0.4791666666666613</v>
      </c>
      <c r="N47" s="8">
        <f t="shared" si="18"/>
        <v>0.4930555555555502</v>
      </c>
      <c r="O47" s="8">
        <f t="shared" si="19"/>
        <v>0.50277777777777244</v>
      </c>
      <c r="P47" s="27">
        <f t="shared" si="1"/>
        <v>39.22</v>
      </c>
      <c r="Q47" s="8">
        <f t="shared" si="2"/>
        <v>9.4444444444444442E-2</v>
      </c>
      <c r="R47" s="27">
        <f t="shared" si="3"/>
        <v>17.30294117647059</v>
      </c>
      <c r="S47" s="34"/>
    </row>
    <row r="48" spans="1:24" s="147" customFormat="1" x14ac:dyDescent="0.2">
      <c r="A48" s="146">
        <f t="shared" si="4"/>
        <v>1.5972222222217003E-2</v>
      </c>
      <c r="B48" s="34">
        <v>18</v>
      </c>
      <c r="C48" s="241">
        <v>0.424305555555545</v>
      </c>
      <c r="D48" s="8">
        <f t="shared" si="8"/>
        <v>0.43402777777776724</v>
      </c>
      <c r="E48" s="8">
        <f t="shared" si="9"/>
        <v>0.44305555555554504</v>
      </c>
      <c r="F48" s="8">
        <f t="shared" si="10"/>
        <v>0.44861111111110058</v>
      </c>
      <c r="G48" s="8">
        <f t="shared" si="11"/>
        <v>0.455555555555545</v>
      </c>
      <c r="H48" s="8">
        <f t="shared" si="12"/>
        <v>0.45902777777776721</v>
      </c>
      <c r="I48" s="8">
        <f t="shared" si="13"/>
        <v>0.46736111111110057</v>
      </c>
      <c r="J48" s="8">
        <f t="shared" si="14"/>
        <v>0.47708333333332281</v>
      </c>
      <c r="K48" s="8">
        <f t="shared" si="15"/>
        <v>0.48402777777776723</v>
      </c>
      <c r="L48" s="8">
        <f t="shared" si="16"/>
        <v>0.49027777777776721</v>
      </c>
      <c r="M48" s="8">
        <f t="shared" si="17"/>
        <v>0.4951388888888783</v>
      </c>
      <c r="N48" s="8">
        <f t="shared" si="18"/>
        <v>0.5090277777777672</v>
      </c>
      <c r="O48" s="8">
        <f t="shared" si="19"/>
        <v>0.51874999999998939</v>
      </c>
      <c r="P48" s="27">
        <f t="shared" si="1"/>
        <v>39.22</v>
      </c>
      <c r="Q48" s="8">
        <f t="shared" si="2"/>
        <v>9.4444444444444386E-2</v>
      </c>
      <c r="R48" s="27">
        <f t="shared" si="3"/>
        <v>17.302941176470597</v>
      </c>
      <c r="S48" s="34"/>
    </row>
    <row r="49" spans="1:19" s="147" customFormat="1" x14ac:dyDescent="0.2">
      <c r="A49" s="146">
        <f t="shared" si="4"/>
        <v>1.5972222222218002E-2</v>
      </c>
      <c r="B49" s="34">
        <v>19</v>
      </c>
      <c r="C49" s="8">
        <v>0.440277777777763</v>
      </c>
      <c r="D49" s="8">
        <f t="shared" si="8"/>
        <v>0.44999999999998525</v>
      </c>
      <c r="E49" s="8">
        <f t="shared" si="9"/>
        <v>0.45902777777776305</v>
      </c>
      <c r="F49" s="8">
        <f t="shared" si="10"/>
        <v>0.46458333333331858</v>
      </c>
      <c r="G49" s="8">
        <f t="shared" si="11"/>
        <v>0.471527777777763</v>
      </c>
      <c r="H49" s="8">
        <f t="shared" si="12"/>
        <v>0.47499999999998521</v>
      </c>
      <c r="I49" s="8">
        <f t="shared" si="13"/>
        <v>0.48333333333331857</v>
      </c>
      <c r="J49" s="8">
        <f t="shared" si="14"/>
        <v>0.49305555555554081</v>
      </c>
      <c r="K49" s="8">
        <f t="shared" si="15"/>
        <v>0.49999999999998523</v>
      </c>
      <c r="L49" s="8">
        <f t="shared" si="16"/>
        <v>0.50624999999998521</v>
      </c>
      <c r="M49" s="8">
        <f t="shared" si="17"/>
        <v>0.51111111111109631</v>
      </c>
      <c r="N49" s="8">
        <f t="shared" si="18"/>
        <v>0.52499999999998515</v>
      </c>
      <c r="O49" s="8">
        <f t="shared" si="19"/>
        <v>0.53472222222220733</v>
      </c>
      <c r="P49" s="27">
        <f t="shared" si="1"/>
        <v>39.22</v>
      </c>
      <c r="Q49" s="8">
        <f t="shared" si="2"/>
        <v>9.4444444444444331E-2</v>
      </c>
      <c r="R49" s="27">
        <f t="shared" si="3"/>
        <v>17.302941176470608</v>
      </c>
      <c r="S49" s="34"/>
    </row>
    <row r="50" spans="1:19" s="147" customFormat="1" x14ac:dyDescent="0.2">
      <c r="A50" s="146">
        <f t="shared" si="4"/>
        <v>1.5972222222217003E-2</v>
      </c>
      <c r="B50" s="34">
        <v>20</v>
      </c>
      <c r="C50" s="241">
        <v>0.45624999999998</v>
      </c>
      <c r="D50" s="8">
        <f>C50+D30</f>
        <v>0.46597222222220225</v>
      </c>
      <c r="E50" s="8">
        <f t="shared" ref="E50:O50" si="20">D50+E30</f>
        <v>0.47499999999998005</v>
      </c>
      <c r="F50" s="8">
        <f t="shared" si="20"/>
        <v>0.48055555555553559</v>
      </c>
      <c r="G50" s="8">
        <f t="shared" si="20"/>
        <v>0.48749999999998</v>
      </c>
      <c r="H50" s="8">
        <f t="shared" si="20"/>
        <v>0.49097222222220221</v>
      </c>
      <c r="I50" s="8">
        <f t="shared" si="20"/>
        <v>0.49930555555553557</v>
      </c>
      <c r="J50" s="8">
        <f t="shared" si="20"/>
        <v>0.50902777777775776</v>
      </c>
      <c r="K50" s="8">
        <f t="shared" si="20"/>
        <v>0.51597222222220218</v>
      </c>
      <c r="L50" s="8">
        <f t="shared" si="20"/>
        <v>0.52222222222220216</v>
      </c>
      <c r="M50" s="8">
        <f t="shared" si="20"/>
        <v>0.52708333333331325</v>
      </c>
      <c r="N50" s="8">
        <f t="shared" si="20"/>
        <v>0.54097222222220209</v>
      </c>
      <c r="O50" s="8">
        <f t="shared" si="20"/>
        <v>0.55069444444442428</v>
      </c>
      <c r="P50" s="27">
        <f t="shared" si="1"/>
        <v>39.22</v>
      </c>
      <c r="Q50" s="8">
        <f t="shared" si="2"/>
        <v>9.4444444444444275E-2</v>
      </c>
      <c r="R50" s="27">
        <f t="shared" si="3"/>
        <v>17.302941176470618</v>
      </c>
      <c r="S50" s="34"/>
    </row>
    <row r="51" spans="1:19" s="147" customFormat="1" x14ac:dyDescent="0.2">
      <c r="A51" s="146">
        <f t="shared" si="4"/>
        <v>1.5972222222217003E-2</v>
      </c>
      <c r="B51" s="34">
        <v>21</v>
      </c>
      <c r="C51" s="8">
        <v>0.47222222222219701</v>
      </c>
      <c r="D51" s="8">
        <f>C51+D30</f>
        <v>0.48194444444441925</v>
      </c>
      <c r="E51" s="8">
        <f t="shared" ref="E51:O51" si="21">D51+E30</f>
        <v>0.49097222222219705</v>
      </c>
      <c r="F51" s="8">
        <f t="shared" si="21"/>
        <v>0.49652777777775259</v>
      </c>
      <c r="G51" s="8">
        <f t="shared" si="21"/>
        <v>0.50347222222219701</v>
      </c>
      <c r="H51" s="8">
        <f t="shared" si="21"/>
        <v>0.50694444444441922</v>
      </c>
      <c r="I51" s="8">
        <f t="shared" si="21"/>
        <v>0.51527777777775252</v>
      </c>
      <c r="J51" s="8">
        <f t="shared" si="21"/>
        <v>0.52499999999997471</v>
      </c>
      <c r="K51" s="8">
        <f t="shared" si="21"/>
        <v>0.53194444444441913</v>
      </c>
      <c r="L51" s="8">
        <f t="shared" si="21"/>
        <v>0.53819444444441911</v>
      </c>
      <c r="M51" s="8">
        <f t="shared" si="21"/>
        <v>0.5430555555555302</v>
      </c>
      <c r="N51" s="8">
        <f t="shared" si="21"/>
        <v>0.55694444444441904</v>
      </c>
      <c r="O51" s="8">
        <f t="shared" si="21"/>
        <v>0.56666666666664123</v>
      </c>
      <c r="P51" s="27">
        <f t="shared" si="1"/>
        <v>39.22</v>
      </c>
      <c r="Q51" s="8">
        <f t="shared" si="2"/>
        <v>9.444444444444422E-2</v>
      </c>
      <c r="R51" s="27">
        <f t="shared" si="3"/>
        <v>17.302941176470629</v>
      </c>
      <c r="S51" s="34"/>
    </row>
    <row r="52" spans="1:19" s="147" customFormat="1" x14ac:dyDescent="0.2">
      <c r="A52" s="146">
        <f t="shared" si="4"/>
        <v>1.5972222222217003E-2</v>
      </c>
      <c r="B52" s="34">
        <v>22</v>
      </c>
      <c r="C52" s="241">
        <v>0.48819444444441401</v>
      </c>
      <c r="D52" s="8">
        <f>C52+D30</f>
        <v>0.49791666666663625</v>
      </c>
      <c r="E52" s="8">
        <f t="shared" ref="E52:O52" si="22">D52+E30</f>
        <v>0.506944444444414</v>
      </c>
      <c r="F52" s="8">
        <f t="shared" si="22"/>
        <v>0.51249999999996954</v>
      </c>
      <c r="G52" s="8">
        <f t="shared" si="22"/>
        <v>0.51944444444441396</v>
      </c>
      <c r="H52" s="8">
        <f t="shared" si="22"/>
        <v>0.52291666666663617</v>
      </c>
      <c r="I52" s="8">
        <f t="shared" si="22"/>
        <v>0.53124999999996947</v>
      </c>
      <c r="J52" s="8">
        <f t="shared" si="22"/>
        <v>0.54097222222219166</v>
      </c>
      <c r="K52" s="8">
        <f t="shared" si="22"/>
        <v>0.54791666666663608</v>
      </c>
      <c r="L52" s="8">
        <f t="shared" si="22"/>
        <v>0.55416666666663605</v>
      </c>
      <c r="M52" s="8">
        <f t="shared" si="22"/>
        <v>0.55902777777774715</v>
      </c>
      <c r="N52" s="8">
        <f t="shared" si="22"/>
        <v>0.57291666666663599</v>
      </c>
      <c r="O52" s="8">
        <f t="shared" si="22"/>
        <v>0.58263888888885818</v>
      </c>
      <c r="P52" s="27">
        <f t="shared" si="1"/>
        <v>39.22</v>
      </c>
      <c r="Q52" s="8">
        <f t="shared" si="2"/>
        <v>9.4444444444444164E-2</v>
      </c>
      <c r="R52" s="27">
        <f t="shared" si="3"/>
        <v>17.30294117647064</v>
      </c>
      <c r="S52" s="34"/>
    </row>
    <row r="53" spans="1:19" s="147" customFormat="1" x14ac:dyDescent="0.2">
      <c r="A53" s="146">
        <f t="shared" si="4"/>
        <v>1.5972222222217003E-2</v>
      </c>
      <c r="B53" s="34">
        <v>23</v>
      </c>
      <c r="C53" s="8">
        <v>0.50416666666663101</v>
      </c>
      <c r="D53" s="8">
        <f>C53+D30</f>
        <v>0.5138888888888532</v>
      </c>
      <c r="E53" s="8">
        <f t="shared" ref="E53:O53" si="23">D53+E30</f>
        <v>0.52291666666663095</v>
      </c>
      <c r="F53" s="8">
        <f t="shared" si="23"/>
        <v>0.52847222222218648</v>
      </c>
      <c r="G53" s="8">
        <f t="shared" si="23"/>
        <v>0.5354166666666309</v>
      </c>
      <c r="H53" s="8">
        <f t="shared" si="23"/>
        <v>0.53888888888885311</v>
      </c>
      <c r="I53" s="8">
        <f t="shared" si="23"/>
        <v>0.54722222222218642</v>
      </c>
      <c r="J53" s="8">
        <f t="shared" si="23"/>
        <v>0.5569444444444086</v>
      </c>
      <c r="K53" s="8">
        <f t="shared" si="23"/>
        <v>0.56388888888885302</v>
      </c>
      <c r="L53" s="8">
        <f t="shared" si="23"/>
        <v>0.570138888888853</v>
      </c>
      <c r="M53" s="8">
        <f t="shared" si="23"/>
        <v>0.5749999999999641</v>
      </c>
      <c r="N53" s="8">
        <f t="shared" si="23"/>
        <v>0.58888888888885293</v>
      </c>
      <c r="O53" s="8">
        <f t="shared" si="23"/>
        <v>0.59861111111107512</v>
      </c>
      <c r="P53" s="27">
        <f t="shared" si="1"/>
        <v>39.22</v>
      </c>
      <c r="Q53" s="8">
        <f t="shared" si="2"/>
        <v>9.4444444444444109E-2</v>
      </c>
      <c r="R53" s="27">
        <f t="shared" si="3"/>
        <v>17.30294117647065</v>
      </c>
      <c r="S53" s="34"/>
    </row>
    <row r="54" spans="1:19" s="147" customFormat="1" x14ac:dyDescent="0.2">
      <c r="A54" s="146">
        <f t="shared" si="4"/>
        <v>1.5972222222216947E-2</v>
      </c>
      <c r="B54" s="34">
        <v>24</v>
      </c>
      <c r="C54" s="241">
        <v>0.52013888888884796</v>
      </c>
      <c r="D54" s="8">
        <f>C54+D30</f>
        <v>0.52986111111107015</v>
      </c>
      <c r="E54" s="8">
        <f t="shared" ref="E54:O54" si="24">D54+E30</f>
        <v>0.53888888888884789</v>
      </c>
      <c r="F54" s="8">
        <f t="shared" si="24"/>
        <v>0.54444444444440343</v>
      </c>
      <c r="G54" s="8">
        <f t="shared" si="24"/>
        <v>0.55138888888884785</v>
      </c>
      <c r="H54" s="8">
        <f t="shared" si="24"/>
        <v>0.55486111111107006</v>
      </c>
      <c r="I54" s="8">
        <f t="shared" si="24"/>
        <v>0.56319444444440336</v>
      </c>
      <c r="J54" s="8">
        <f t="shared" si="24"/>
        <v>0.57291666666662555</v>
      </c>
      <c r="K54" s="8">
        <f t="shared" si="24"/>
        <v>0.57986111111106997</v>
      </c>
      <c r="L54" s="8">
        <f t="shared" si="24"/>
        <v>0.58611111111106995</v>
      </c>
      <c r="M54" s="8">
        <f t="shared" si="24"/>
        <v>0.59097222222218104</v>
      </c>
      <c r="N54" s="8">
        <f t="shared" si="24"/>
        <v>0.60486111111106988</v>
      </c>
      <c r="O54" s="8">
        <f t="shared" si="24"/>
        <v>0.61458333333329207</v>
      </c>
      <c r="P54" s="27">
        <f t="shared" si="1"/>
        <v>39.22</v>
      </c>
      <c r="Q54" s="8">
        <f t="shared" si="2"/>
        <v>9.4444444444444109E-2</v>
      </c>
      <c r="R54" s="27">
        <f t="shared" si="3"/>
        <v>17.30294117647065</v>
      </c>
      <c r="S54" s="34"/>
    </row>
    <row r="55" spans="1:19" s="147" customFormat="1" x14ac:dyDescent="0.2">
      <c r="A55" s="146">
        <f t="shared" si="4"/>
        <v>1.5972222222217058E-2</v>
      </c>
      <c r="B55" s="34">
        <v>25</v>
      </c>
      <c r="C55" s="8">
        <v>0.53611111111106502</v>
      </c>
      <c r="D55" s="8">
        <f>C55+D30</f>
        <v>0.54583333333328721</v>
      </c>
      <c r="E55" s="8">
        <f t="shared" ref="E55:O55" si="25">D55+E30</f>
        <v>0.55486111111106495</v>
      </c>
      <c r="F55" s="8">
        <f t="shared" si="25"/>
        <v>0.56041666666662049</v>
      </c>
      <c r="G55" s="8">
        <f t="shared" si="25"/>
        <v>0.56736111111106491</v>
      </c>
      <c r="H55" s="8">
        <f t="shared" si="25"/>
        <v>0.57083333333328712</v>
      </c>
      <c r="I55" s="8">
        <f t="shared" si="25"/>
        <v>0.57916666666662042</v>
      </c>
      <c r="J55" s="8">
        <f t="shared" si="25"/>
        <v>0.58888888888884261</v>
      </c>
      <c r="K55" s="8">
        <f t="shared" si="25"/>
        <v>0.59583333333328703</v>
      </c>
      <c r="L55" s="8">
        <f t="shared" si="25"/>
        <v>0.60208333333328701</v>
      </c>
      <c r="M55" s="8">
        <f t="shared" si="25"/>
        <v>0.6069444444443981</v>
      </c>
      <c r="N55" s="8">
        <f t="shared" si="25"/>
        <v>0.62083333333328694</v>
      </c>
      <c r="O55" s="8">
        <f t="shared" si="25"/>
        <v>0.63055555555550913</v>
      </c>
      <c r="P55" s="27">
        <f t="shared" si="1"/>
        <v>39.22</v>
      </c>
      <c r="Q55" s="8">
        <f t="shared" si="2"/>
        <v>9.4444444444444109E-2</v>
      </c>
      <c r="R55" s="27">
        <f t="shared" si="3"/>
        <v>17.30294117647065</v>
      </c>
      <c r="S55" s="34"/>
    </row>
    <row r="56" spans="1:19" s="147" customFormat="1" x14ac:dyDescent="0.2">
      <c r="A56" s="146">
        <f t="shared" si="4"/>
        <v>1.5972222222216947E-2</v>
      </c>
      <c r="B56" s="34">
        <v>26</v>
      </c>
      <c r="C56" s="241">
        <v>0.55208333333328197</v>
      </c>
      <c r="D56" s="8">
        <f>C56+D30</f>
        <v>0.56180555555550415</v>
      </c>
      <c r="E56" s="8">
        <f t="shared" ref="E56:O56" si="26">D56+E30</f>
        <v>0.5708333333332819</v>
      </c>
      <c r="F56" s="8">
        <f t="shared" si="26"/>
        <v>0.57638888888883744</v>
      </c>
      <c r="G56" s="8">
        <f t="shared" si="26"/>
        <v>0.58333333333328186</v>
      </c>
      <c r="H56" s="8">
        <f t="shared" si="26"/>
        <v>0.58680555555550407</v>
      </c>
      <c r="I56" s="8">
        <f t="shared" si="26"/>
        <v>0.59513888888883737</v>
      </c>
      <c r="J56" s="8">
        <f t="shared" si="26"/>
        <v>0.60486111111105956</v>
      </c>
      <c r="K56" s="8">
        <f t="shared" si="26"/>
        <v>0.61180555555550398</v>
      </c>
      <c r="L56" s="8">
        <f t="shared" si="26"/>
        <v>0.61805555555550395</v>
      </c>
      <c r="M56" s="8">
        <f t="shared" si="26"/>
        <v>0.62291666666661505</v>
      </c>
      <c r="N56" s="8">
        <f t="shared" si="26"/>
        <v>0.63680555555550389</v>
      </c>
      <c r="O56" s="8">
        <f t="shared" si="26"/>
        <v>0.64652777777772608</v>
      </c>
      <c r="P56" s="27">
        <f t="shared" si="1"/>
        <v>39.22</v>
      </c>
      <c r="Q56" s="8">
        <f t="shared" si="2"/>
        <v>9.4444444444444109E-2</v>
      </c>
      <c r="R56" s="27">
        <f t="shared" si="3"/>
        <v>17.30294117647065</v>
      </c>
      <c r="S56" s="34"/>
    </row>
    <row r="57" spans="1:19" s="147" customFormat="1" x14ac:dyDescent="0.2">
      <c r="A57" s="146">
        <f t="shared" si="4"/>
        <v>1.5972222222217058E-2</v>
      </c>
      <c r="B57" s="34">
        <v>27</v>
      </c>
      <c r="C57" s="8">
        <v>0.56805555555549903</v>
      </c>
      <c r="D57" s="8">
        <f>C57+D30</f>
        <v>0.57777777777772121</v>
      </c>
      <c r="E57" s="8">
        <f t="shared" ref="E57:O57" si="27">D57+E30</f>
        <v>0.58680555555549896</v>
      </c>
      <c r="F57" s="8">
        <f t="shared" si="27"/>
        <v>0.59236111111105449</v>
      </c>
      <c r="G57" s="8">
        <f t="shared" si="27"/>
        <v>0.59930555555549891</v>
      </c>
      <c r="H57" s="8">
        <f t="shared" si="27"/>
        <v>0.60277777777772112</v>
      </c>
      <c r="I57" s="8">
        <f t="shared" si="27"/>
        <v>0.61111111111105443</v>
      </c>
      <c r="J57" s="8">
        <f t="shared" si="27"/>
        <v>0.62083333333327662</v>
      </c>
      <c r="K57" s="8">
        <f t="shared" si="27"/>
        <v>0.62777777777772104</v>
      </c>
      <c r="L57" s="8">
        <f t="shared" si="27"/>
        <v>0.63402777777772101</v>
      </c>
      <c r="M57" s="8">
        <f t="shared" si="27"/>
        <v>0.63888888888883211</v>
      </c>
      <c r="N57" s="8">
        <f t="shared" si="27"/>
        <v>0.65277777777772095</v>
      </c>
      <c r="O57" s="8">
        <f t="shared" si="27"/>
        <v>0.66249999999994313</v>
      </c>
      <c r="P57" s="27">
        <f t="shared" si="1"/>
        <v>39.22</v>
      </c>
      <c r="Q57" s="8">
        <f t="shared" si="2"/>
        <v>9.4444444444444109E-2</v>
      </c>
      <c r="R57" s="27">
        <f t="shared" si="3"/>
        <v>17.30294117647065</v>
      </c>
      <c r="S57" s="34"/>
    </row>
    <row r="58" spans="1:19" s="147" customFormat="1" x14ac:dyDescent="0.2">
      <c r="A58" s="146">
        <f t="shared" si="4"/>
        <v>1.5972222222216947E-2</v>
      </c>
      <c r="B58" s="34">
        <v>28</v>
      </c>
      <c r="C58" s="241">
        <v>0.58402777777771597</v>
      </c>
      <c r="D58" s="8">
        <f>C58+D30</f>
        <v>0.59374999999993816</v>
      </c>
      <c r="E58" s="8">
        <f t="shared" ref="E58:O58" si="28">D58+E30</f>
        <v>0.60277777777771591</v>
      </c>
      <c r="F58" s="8">
        <f t="shared" si="28"/>
        <v>0.60833333333327144</v>
      </c>
      <c r="G58" s="8">
        <f t="shared" si="28"/>
        <v>0.61527777777771586</v>
      </c>
      <c r="H58" s="8">
        <f t="shared" si="28"/>
        <v>0.61874999999993807</v>
      </c>
      <c r="I58" s="8">
        <f t="shared" si="28"/>
        <v>0.62708333333327138</v>
      </c>
      <c r="J58" s="8">
        <f t="shared" si="28"/>
        <v>0.63680555555549356</v>
      </c>
      <c r="K58" s="8">
        <f t="shared" si="28"/>
        <v>0.64374999999993798</v>
      </c>
      <c r="L58" s="8">
        <f t="shared" si="28"/>
        <v>0.64999999999993796</v>
      </c>
      <c r="M58" s="8">
        <f t="shared" si="28"/>
        <v>0.65486111111104905</v>
      </c>
      <c r="N58" s="8">
        <f t="shared" si="28"/>
        <v>0.66874999999993789</v>
      </c>
      <c r="O58" s="8">
        <f t="shared" si="28"/>
        <v>0.67847222222216008</v>
      </c>
      <c r="P58" s="27">
        <f t="shared" si="1"/>
        <v>39.22</v>
      </c>
      <c r="Q58" s="8">
        <f t="shared" si="2"/>
        <v>9.4444444444444109E-2</v>
      </c>
      <c r="R58" s="27">
        <f t="shared" si="3"/>
        <v>17.30294117647065</v>
      </c>
      <c r="S58" s="34"/>
    </row>
    <row r="59" spans="1:19" s="147" customFormat="1" x14ac:dyDescent="0.2">
      <c r="A59" s="146">
        <f t="shared" si="4"/>
        <v>1.5972222222218058E-2</v>
      </c>
      <c r="B59" s="34">
        <v>29</v>
      </c>
      <c r="C59" s="8">
        <v>0.59999999999993403</v>
      </c>
      <c r="D59" s="8">
        <f>C59+D30</f>
        <v>0.60972222222215622</v>
      </c>
      <c r="E59" s="8">
        <f t="shared" ref="E59:O59" si="29">D59+E30</f>
        <v>0.61874999999993396</v>
      </c>
      <c r="F59" s="8">
        <f t="shared" si="29"/>
        <v>0.6243055555554895</v>
      </c>
      <c r="G59" s="8">
        <f t="shared" si="29"/>
        <v>0.63124999999993392</v>
      </c>
      <c r="H59" s="8">
        <f t="shared" si="29"/>
        <v>0.63472222222215613</v>
      </c>
      <c r="I59" s="8">
        <f t="shared" si="29"/>
        <v>0.64305555555548943</v>
      </c>
      <c r="J59" s="8">
        <f t="shared" si="29"/>
        <v>0.65277777777771162</v>
      </c>
      <c r="K59" s="8">
        <f t="shared" si="29"/>
        <v>0.65972222222215604</v>
      </c>
      <c r="L59" s="8">
        <f t="shared" si="29"/>
        <v>0.66597222222215602</v>
      </c>
      <c r="M59" s="8">
        <f t="shared" si="29"/>
        <v>0.67083333333326711</v>
      </c>
      <c r="N59" s="8">
        <f t="shared" si="29"/>
        <v>0.68472222222215595</v>
      </c>
      <c r="O59" s="8">
        <f t="shared" si="29"/>
        <v>0.69444444444437814</v>
      </c>
      <c r="P59" s="27">
        <f t="shared" si="1"/>
        <v>39.22</v>
      </c>
      <c r="Q59" s="8">
        <f t="shared" si="2"/>
        <v>9.4444444444444109E-2</v>
      </c>
      <c r="R59" s="27">
        <f t="shared" si="3"/>
        <v>17.30294117647065</v>
      </c>
      <c r="S59" s="34"/>
    </row>
    <row r="60" spans="1:19" s="147" customFormat="1" x14ac:dyDescent="0.2">
      <c r="A60" s="146">
        <f t="shared" si="4"/>
        <v>1.5972222222216947E-2</v>
      </c>
      <c r="B60" s="34">
        <v>30</v>
      </c>
      <c r="C60" s="241">
        <v>0.61597222222215098</v>
      </c>
      <c r="D60" s="241">
        <f>C60+D30</f>
        <v>0.62569444444437317</v>
      </c>
      <c r="E60" s="241">
        <f t="shared" ref="E60:O60" si="30">D60+E30</f>
        <v>0.63472222222215091</v>
      </c>
      <c r="F60" s="241">
        <f t="shared" si="30"/>
        <v>0.64027777777770645</v>
      </c>
      <c r="G60" s="241">
        <f t="shared" si="30"/>
        <v>0.64722222222215087</v>
      </c>
      <c r="H60" s="241">
        <f t="shared" si="30"/>
        <v>0.65069444444437308</v>
      </c>
      <c r="I60" s="241">
        <f t="shared" si="30"/>
        <v>0.65902777777770638</v>
      </c>
      <c r="J60" s="241">
        <f t="shared" si="30"/>
        <v>0.66874999999992857</v>
      </c>
      <c r="K60" s="241">
        <f t="shared" si="30"/>
        <v>0.67569444444437299</v>
      </c>
      <c r="L60" s="8">
        <f t="shared" si="30"/>
        <v>0.68194444444437297</v>
      </c>
      <c r="M60" s="241">
        <f t="shared" si="30"/>
        <v>0.68680555555548406</v>
      </c>
      <c r="N60" s="241">
        <f t="shared" si="30"/>
        <v>0.7006944444443729</v>
      </c>
      <c r="O60" s="241">
        <f t="shared" si="30"/>
        <v>0.71041666666659509</v>
      </c>
      <c r="P60" s="273">
        <f t="shared" si="1"/>
        <v>39.22</v>
      </c>
      <c r="Q60" s="241">
        <f t="shared" si="2"/>
        <v>9.4444444444444109E-2</v>
      </c>
      <c r="R60" s="27">
        <f t="shared" si="3"/>
        <v>17.30294117647065</v>
      </c>
      <c r="S60" s="34"/>
    </row>
    <row r="61" spans="1:19" s="147" customFormat="1" x14ac:dyDescent="0.2">
      <c r="A61" s="146">
        <f t="shared" si="4"/>
        <v>1.5972222222217058E-2</v>
      </c>
      <c r="B61" s="34">
        <v>31</v>
      </c>
      <c r="C61" s="8">
        <v>0.63194444444436804</v>
      </c>
      <c r="D61" s="241">
        <f>C61+D30</f>
        <v>0.64166666666659022</v>
      </c>
      <c r="E61" s="241">
        <f t="shared" ref="E61:O61" si="31">D61+E30</f>
        <v>0.65069444444436797</v>
      </c>
      <c r="F61" s="241">
        <f t="shared" si="31"/>
        <v>0.65624999999992351</v>
      </c>
      <c r="G61" s="241">
        <f t="shared" si="31"/>
        <v>0.66319444444436793</v>
      </c>
      <c r="H61" s="241">
        <f t="shared" si="31"/>
        <v>0.66666666666659014</v>
      </c>
      <c r="I61" s="241">
        <f t="shared" si="31"/>
        <v>0.67499999999992344</v>
      </c>
      <c r="J61" s="241">
        <f t="shared" si="31"/>
        <v>0.68472222222214563</v>
      </c>
      <c r="K61" s="241">
        <f t="shared" si="31"/>
        <v>0.69166666666659005</v>
      </c>
      <c r="L61" s="8">
        <f t="shared" si="31"/>
        <v>0.69791666666659002</v>
      </c>
      <c r="M61" s="241">
        <f t="shared" si="31"/>
        <v>0.70277777777770112</v>
      </c>
      <c r="N61" s="241">
        <f t="shared" si="31"/>
        <v>0.71666666666658996</v>
      </c>
      <c r="O61" s="241">
        <f t="shared" si="31"/>
        <v>0.72638888888881215</v>
      </c>
      <c r="P61" s="273">
        <f t="shared" si="1"/>
        <v>39.22</v>
      </c>
      <c r="Q61" s="241">
        <f t="shared" si="2"/>
        <v>9.4444444444444109E-2</v>
      </c>
      <c r="R61" s="27">
        <f t="shared" si="3"/>
        <v>17.30294117647065</v>
      </c>
      <c r="S61" s="34"/>
    </row>
    <row r="62" spans="1:19" s="147" customFormat="1" x14ac:dyDescent="0.2">
      <c r="A62" s="146">
        <f t="shared" si="4"/>
        <v>1.5972222222216947E-2</v>
      </c>
      <c r="B62" s="34">
        <v>32</v>
      </c>
      <c r="C62" s="241">
        <v>0.64791666666658498</v>
      </c>
      <c r="D62" s="241">
        <f>C62+D30</f>
        <v>0.65763888888880717</v>
      </c>
      <c r="E62" s="241">
        <f t="shared" ref="E62:O62" si="32">D62+E30</f>
        <v>0.66666666666658492</v>
      </c>
      <c r="F62" s="241">
        <f t="shared" si="32"/>
        <v>0.67222222222214045</v>
      </c>
      <c r="G62" s="241">
        <f t="shared" si="32"/>
        <v>0.67916666666658487</v>
      </c>
      <c r="H62" s="241">
        <f t="shared" si="32"/>
        <v>0.68263888888880708</v>
      </c>
      <c r="I62" s="241">
        <f t="shared" si="32"/>
        <v>0.69097222222214039</v>
      </c>
      <c r="J62" s="241">
        <f t="shared" si="32"/>
        <v>0.70069444444436257</v>
      </c>
      <c r="K62" s="241">
        <f t="shared" si="32"/>
        <v>0.70763888888880699</v>
      </c>
      <c r="L62" s="8">
        <f t="shared" si="32"/>
        <v>0.71388888888880697</v>
      </c>
      <c r="M62" s="241">
        <f t="shared" si="32"/>
        <v>0.71874999999991807</v>
      </c>
      <c r="N62" s="241">
        <f t="shared" si="32"/>
        <v>0.73263888888880691</v>
      </c>
      <c r="O62" s="241">
        <f t="shared" si="32"/>
        <v>0.74236111111102909</v>
      </c>
      <c r="P62" s="273">
        <f t="shared" si="1"/>
        <v>39.22</v>
      </c>
      <c r="Q62" s="241">
        <f t="shared" si="2"/>
        <v>9.4444444444444109E-2</v>
      </c>
      <c r="R62" s="27">
        <f t="shared" si="3"/>
        <v>17.30294117647065</v>
      </c>
      <c r="S62" s="34"/>
    </row>
    <row r="63" spans="1:19" s="147" customFormat="1" x14ac:dyDescent="0.2">
      <c r="A63" s="146">
        <f t="shared" si="4"/>
        <v>1.5972222222217058E-2</v>
      </c>
      <c r="B63" s="34">
        <v>33</v>
      </c>
      <c r="C63" s="8">
        <v>0.66388888888880204</v>
      </c>
      <c r="D63" s="241">
        <f>C63+D30</f>
        <v>0.67361111111102423</v>
      </c>
      <c r="E63" s="241">
        <f t="shared" ref="E63:O63" si="33">D63+E30</f>
        <v>0.68263888888880198</v>
      </c>
      <c r="F63" s="241">
        <f t="shared" si="33"/>
        <v>0.68819444444435751</v>
      </c>
      <c r="G63" s="241">
        <f t="shared" si="33"/>
        <v>0.69513888888880193</v>
      </c>
      <c r="H63" s="241">
        <f t="shared" si="33"/>
        <v>0.69861111111102414</v>
      </c>
      <c r="I63" s="241">
        <f t="shared" si="33"/>
        <v>0.70694444444435744</v>
      </c>
      <c r="J63" s="241">
        <f t="shared" si="33"/>
        <v>0.71666666666657963</v>
      </c>
      <c r="K63" s="241">
        <f t="shared" si="33"/>
        <v>0.72361111111102405</v>
      </c>
      <c r="L63" s="8">
        <f t="shared" si="33"/>
        <v>0.72986111111102403</v>
      </c>
      <c r="M63" s="241">
        <f t="shared" si="33"/>
        <v>0.73472222222213512</v>
      </c>
      <c r="N63" s="241">
        <f t="shared" si="33"/>
        <v>0.74861111111102396</v>
      </c>
      <c r="O63" s="241">
        <f t="shared" si="33"/>
        <v>0.75833333333324615</v>
      </c>
      <c r="P63" s="273">
        <f t="shared" ref="P63:P85" si="34">$P$24</f>
        <v>39.22</v>
      </c>
      <c r="Q63" s="241">
        <f t="shared" ref="Q63:Q85" si="35">O63-C63</f>
        <v>9.4444444444444109E-2</v>
      </c>
      <c r="R63" s="27">
        <f t="shared" ref="R63:R85" si="36">(P63/(Q63*24*60)*60)</f>
        <v>17.30294117647065</v>
      </c>
      <c r="S63" s="34"/>
    </row>
    <row r="64" spans="1:19" s="147" customFormat="1" x14ac:dyDescent="0.2">
      <c r="A64" s="146">
        <f t="shared" ref="A64:A81" si="37">C64-C63</f>
        <v>1.5972222222216947E-2</v>
      </c>
      <c r="B64" s="34">
        <v>34</v>
      </c>
      <c r="C64" s="241">
        <v>0.67986111111101899</v>
      </c>
      <c r="D64" s="241">
        <f>C64+D30</f>
        <v>0.68958333333324118</v>
      </c>
      <c r="E64" s="241">
        <f t="shared" ref="E64:O64" si="38">D64+E30</f>
        <v>0.69861111111101892</v>
      </c>
      <c r="F64" s="241">
        <f t="shared" si="38"/>
        <v>0.70416666666657446</v>
      </c>
      <c r="G64" s="241">
        <f t="shared" si="38"/>
        <v>0.71111111111101888</v>
      </c>
      <c r="H64" s="241">
        <f t="shared" si="38"/>
        <v>0.71458333333324109</v>
      </c>
      <c r="I64" s="241">
        <f t="shared" si="38"/>
        <v>0.72291666666657439</v>
      </c>
      <c r="J64" s="241">
        <f t="shared" si="38"/>
        <v>0.73263888888879658</v>
      </c>
      <c r="K64" s="241">
        <f t="shared" si="38"/>
        <v>0.739583333333241</v>
      </c>
      <c r="L64" s="8">
        <f t="shared" si="38"/>
        <v>0.74583333333324098</v>
      </c>
      <c r="M64" s="241">
        <f t="shared" si="38"/>
        <v>0.75069444444435207</v>
      </c>
      <c r="N64" s="241">
        <f t="shared" si="38"/>
        <v>0.76458333333324091</v>
      </c>
      <c r="O64" s="241">
        <f t="shared" si="38"/>
        <v>0.7743055555554631</v>
      </c>
      <c r="P64" s="273">
        <f t="shared" si="34"/>
        <v>39.22</v>
      </c>
      <c r="Q64" s="241">
        <f t="shared" si="35"/>
        <v>9.4444444444444109E-2</v>
      </c>
      <c r="R64" s="27">
        <f t="shared" si="36"/>
        <v>17.30294117647065</v>
      </c>
      <c r="S64" s="34"/>
    </row>
    <row r="65" spans="1:19" s="147" customFormat="1" x14ac:dyDescent="0.2">
      <c r="A65" s="146">
        <f t="shared" si="37"/>
        <v>9.0277777778700052E-3</v>
      </c>
      <c r="B65" s="34">
        <v>35</v>
      </c>
      <c r="C65" s="8">
        <v>0.68888888888888899</v>
      </c>
      <c r="D65" s="241">
        <f>C65+D30</f>
        <v>0.69861111111111118</v>
      </c>
      <c r="E65" s="241">
        <f t="shared" ref="E65:O65" si="39">D65+E30</f>
        <v>0.70763888888888893</v>
      </c>
      <c r="F65" s="241">
        <f t="shared" si="39"/>
        <v>0.71319444444444446</v>
      </c>
      <c r="G65" s="241">
        <f t="shared" si="39"/>
        <v>0.72013888888888888</v>
      </c>
      <c r="H65" s="241">
        <f t="shared" si="39"/>
        <v>0.72361111111111109</v>
      </c>
      <c r="I65" s="241">
        <f t="shared" si="39"/>
        <v>0.7319444444444444</v>
      </c>
      <c r="J65" s="241">
        <f t="shared" si="39"/>
        <v>0.74166666666666659</v>
      </c>
      <c r="K65" s="241">
        <f t="shared" si="39"/>
        <v>0.74861111111111101</v>
      </c>
      <c r="L65" s="8">
        <f t="shared" si="39"/>
        <v>0.75486111111111098</v>
      </c>
      <c r="M65" s="241">
        <f t="shared" si="39"/>
        <v>0.75972222222222208</v>
      </c>
      <c r="N65" s="241">
        <f t="shared" si="39"/>
        <v>0.77361111111111092</v>
      </c>
      <c r="O65" s="241">
        <f t="shared" si="39"/>
        <v>0.7833333333333331</v>
      </c>
      <c r="P65" s="273">
        <f t="shared" si="34"/>
        <v>39.22</v>
      </c>
      <c r="Q65" s="241">
        <f t="shared" si="35"/>
        <v>9.4444444444444109E-2</v>
      </c>
      <c r="R65" s="27">
        <f t="shared" si="36"/>
        <v>17.30294117647065</v>
      </c>
      <c r="S65" s="34"/>
    </row>
    <row r="66" spans="1:19" s="147" customFormat="1" x14ac:dyDescent="0.2">
      <c r="A66" s="146">
        <f t="shared" si="37"/>
        <v>9.0277777778700052E-3</v>
      </c>
      <c r="B66" s="34">
        <v>36</v>
      </c>
      <c r="C66" s="241">
        <v>0.697916666666759</v>
      </c>
      <c r="D66" s="241">
        <f>C66+D30</f>
        <v>0.70763888888898119</v>
      </c>
      <c r="E66" s="241">
        <f t="shared" ref="E66:O66" si="40">D66+E30</f>
        <v>0.71666666666675893</v>
      </c>
      <c r="F66" s="241">
        <f t="shared" si="40"/>
        <v>0.72222222222231447</v>
      </c>
      <c r="G66" s="241">
        <f t="shared" si="40"/>
        <v>0.72916666666675889</v>
      </c>
      <c r="H66" s="241">
        <f t="shared" si="40"/>
        <v>0.7326388888889811</v>
      </c>
      <c r="I66" s="241">
        <f t="shared" si="40"/>
        <v>0.7409722222223144</v>
      </c>
      <c r="J66" s="241">
        <f t="shared" si="40"/>
        <v>0.75069444444453659</v>
      </c>
      <c r="K66" s="241">
        <f t="shared" si="40"/>
        <v>0.75763888888898101</v>
      </c>
      <c r="L66" s="8">
        <f t="shared" si="40"/>
        <v>0.76388888888898099</v>
      </c>
      <c r="M66" s="241">
        <f t="shared" si="40"/>
        <v>0.76875000000009208</v>
      </c>
      <c r="N66" s="241">
        <f t="shared" si="40"/>
        <v>0.78263888888898092</v>
      </c>
      <c r="O66" s="241">
        <f t="shared" si="40"/>
        <v>0.79236111111120311</v>
      </c>
      <c r="P66" s="273">
        <f t="shared" si="34"/>
        <v>39.22</v>
      </c>
      <c r="Q66" s="241">
        <f t="shared" si="35"/>
        <v>9.4444444444444109E-2</v>
      </c>
      <c r="R66" s="27">
        <f t="shared" si="36"/>
        <v>17.30294117647065</v>
      </c>
      <c r="S66" s="34"/>
    </row>
    <row r="67" spans="1:19" s="147" customFormat="1" x14ac:dyDescent="0.2">
      <c r="A67" s="146">
        <f t="shared" si="37"/>
        <v>9.0277777778700052E-3</v>
      </c>
      <c r="B67" s="34">
        <v>37</v>
      </c>
      <c r="C67" s="8">
        <v>0.70694444444462901</v>
      </c>
      <c r="D67" s="241">
        <f>C67+D30</f>
        <v>0.71666666666685119</v>
      </c>
      <c r="E67" s="241">
        <f t="shared" ref="E67:O67" si="41">D67+E30</f>
        <v>0.72569444444462894</v>
      </c>
      <c r="F67" s="241">
        <f t="shared" si="41"/>
        <v>0.73125000000018447</v>
      </c>
      <c r="G67" s="241">
        <f t="shared" si="41"/>
        <v>0.73819444444462889</v>
      </c>
      <c r="H67" s="241">
        <f t="shared" si="41"/>
        <v>0.7416666666668511</v>
      </c>
      <c r="I67" s="241">
        <f t="shared" si="41"/>
        <v>0.75000000000018441</v>
      </c>
      <c r="J67" s="241">
        <f t="shared" si="41"/>
        <v>0.7597222222224066</v>
      </c>
      <c r="K67" s="241">
        <f t="shared" si="41"/>
        <v>0.76666666666685102</v>
      </c>
      <c r="L67" s="8">
        <f t="shared" si="41"/>
        <v>0.77291666666685099</v>
      </c>
      <c r="M67" s="241">
        <f t="shared" si="41"/>
        <v>0.77777777777796209</v>
      </c>
      <c r="N67" s="241">
        <f t="shared" si="41"/>
        <v>0.79166666666685093</v>
      </c>
      <c r="O67" s="241">
        <f t="shared" si="41"/>
        <v>0.80138888888907311</v>
      </c>
      <c r="P67" s="273">
        <f t="shared" si="34"/>
        <v>39.22</v>
      </c>
      <c r="Q67" s="241">
        <f t="shared" si="35"/>
        <v>9.4444444444444109E-2</v>
      </c>
      <c r="R67" s="27">
        <f t="shared" si="36"/>
        <v>17.30294117647065</v>
      </c>
      <c r="S67" s="34"/>
    </row>
    <row r="68" spans="1:19" s="147" customFormat="1" x14ac:dyDescent="0.2">
      <c r="A68" s="146">
        <f t="shared" si="37"/>
        <v>9.0277777778700052E-3</v>
      </c>
      <c r="B68" s="34">
        <v>38</v>
      </c>
      <c r="C68" s="241">
        <v>0.71597222222249901</v>
      </c>
      <c r="D68" s="241">
        <f>C68+D30</f>
        <v>0.7256944444447212</v>
      </c>
      <c r="E68" s="241">
        <f t="shared" ref="E68:O68" si="42">D68+E30</f>
        <v>0.73472222222249894</v>
      </c>
      <c r="F68" s="241">
        <f t="shared" si="42"/>
        <v>0.74027777777805448</v>
      </c>
      <c r="G68" s="241">
        <f t="shared" si="42"/>
        <v>0.7472222222224989</v>
      </c>
      <c r="H68" s="241">
        <f t="shared" si="42"/>
        <v>0.75069444444472111</v>
      </c>
      <c r="I68" s="241">
        <f t="shared" si="42"/>
        <v>0.75902777777805441</v>
      </c>
      <c r="J68" s="241">
        <f t="shared" si="42"/>
        <v>0.7687500000002766</v>
      </c>
      <c r="K68" s="241">
        <f t="shared" si="42"/>
        <v>0.77569444444472102</v>
      </c>
      <c r="L68" s="8">
        <f t="shared" si="42"/>
        <v>0.781944444444721</v>
      </c>
      <c r="M68" s="241">
        <f t="shared" si="42"/>
        <v>0.78680555555583209</v>
      </c>
      <c r="N68" s="241">
        <f t="shared" si="42"/>
        <v>0.80069444444472093</v>
      </c>
      <c r="O68" s="241">
        <f t="shared" si="42"/>
        <v>0.81041666666694312</v>
      </c>
      <c r="P68" s="273">
        <f t="shared" si="34"/>
        <v>39.22</v>
      </c>
      <c r="Q68" s="241">
        <f t="shared" si="35"/>
        <v>9.4444444444444109E-2</v>
      </c>
      <c r="R68" s="27">
        <f t="shared" si="36"/>
        <v>17.30294117647065</v>
      </c>
      <c r="S68" s="34"/>
    </row>
    <row r="69" spans="1:19" s="147" customFormat="1" x14ac:dyDescent="0.2">
      <c r="A69" s="146">
        <f t="shared" si="37"/>
        <v>9.0277777778700052E-3</v>
      </c>
      <c r="B69" s="34">
        <v>39</v>
      </c>
      <c r="C69" s="241">
        <v>0.72500000000036902</v>
      </c>
      <c r="D69" s="241">
        <f>C69+D30</f>
        <v>0.7347222222225912</v>
      </c>
      <c r="E69" s="241">
        <f t="shared" ref="E69:O69" si="43">D69+E30</f>
        <v>0.74375000000036895</v>
      </c>
      <c r="F69" s="241">
        <f t="shared" si="43"/>
        <v>0.74930555555592449</v>
      </c>
      <c r="G69" s="241">
        <f t="shared" si="43"/>
        <v>0.7562500000003689</v>
      </c>
      <c r="H69" s="241">
        <f t="shared" si="43"/>
        <v>0.75972222222259111</v>
      </c>
      <c r="I69" s="241">
        <f t="shared" si="43"/>
        <v>0.76805555555592442</v>
      </c>
      <c r="J69" s="241">
        <f t="shared" si="43"/>
        <v>0.77777777777814661</v>
      </c>
      <c r="K69" s="241">
        <f t="shared" si="43"/>
        <v>0.78472222222259103</v>
      </c>
      <c r="L69" s="8">
        <f t="shared" si="43"/>
        <v>0.790972222222591</v>
      </c>
      <c r="M69" s="241">
        <f t="shared" si="43"/>
        <v>0.7958333333337021</v>
      </c>
      <c r="N69" s="241">
        <f t="shared" si="43"/>
        <v>0.80972222222259094</v>
      </c>
      <c r="O69" s="241">
        <f t="shared" si="43"/>
        <v>0.81944444444481312</v>
      </c>
      <c r="P69" s="273">
        <f t="shared" si="34"/>
        <v>39.22</v>
      </c>
      <c r="Q69" s="241">
        <f t="shared" si="35"/>
        <v>9.4444444444444109E-2</v>
      </c>
      <c r="R69" s="27">
        <f t="shared" si="36"/>
        <v>17.30294117647065</v>
      </c>
      <c r="S69" s="34"/>
    </row>
    <row r="70" spans="1:19" s="147" customFormat="1" ht="14.25" customHeight="1" x14ac:dyDescent="0.2">
      <c r="A70" s="146">
        <f t="shared" si="37"/>
        <v>9.0277777778700052E-3</v>
      </c>
      <c r="B70" s="34">
        <v>40</v>
      </c>
      <c r="C70" s="8">
        <v>0.73402777777823902</v>
      </c>
      <c r="D70" s="241">
        <f>C70+D30</f>
        <v>0.74375000000046121</v>
      </c>
      <c r="E70" s="241">
        <f t="shared" ref="E70:O70" si="44">D70+E30</f>
        <v>0.75277777777823895</v>
      </c>
      <c r="F70" s="241">
        <f t="shared" si="44"/>
        <v>0.75833333333379449</v>
      </c>
      <c r="G70" s="241">
        <f t="shared" si="44"/>
        <v>0.76527777777823891</v>
      </c>
      <c r="H70" s="241">
        <f t="shared" si="44"/>
        <v>0.76875000000046112</v>
      </c>
      <c r="I70" s="241">
        <f t="shared" si="44"/>
        <v>0.77708333333379442</v>
      </c>
      <c r="J70" s="241">
        <f t="shared" si="44"/>
        <v>0.78680555555601661</v>
      </c>
      <c r="K70" s="241">
        <f t="shared" si="44"/>
        <v>0.79375000000046103</v>
      </c>
      <c r="L70" s="8">
        <f t="shared" si="44"/>
        <v>0.80000000000046101</v>
      </c>
      <c r="M70" s="241">
        <f t="shared" si="44"/>
        <v>0.8048611111115721</v>
      </c>
      <c r="N70" s="241">
        <f t="shared" si="44"/>
        <v>0.81875000000046094</v>
      </c>
      <c r="O70" s="241">
        <f t="shared" si="44"/>
        <v>0.82847222222268313</v>
      </c>
      <c r="P70" s="273">
        <f t="shared" si="34"/>
        <v>39.22</v>
      </c>
      <c r="Q70" s="241">
        <f t="shared" si="35"/>
        <v>9.4444444444444109E-2</v>
      </c>
      <c r="R70" s="27">
        <f t="shared" si="36"/>
        <v>17.30294117647065</v>
      </c>
      <c r="S70" s="34"/>
    </row>
    <row r="71" spans="1:19" s="147" customFormat="1" ht="14.25" customHeight="1" x14ac:dyDescent="0.2">
      <c r="A71" s="146">
        <f t="shared" si="37"/>
        <v>9.0277777778700052E-3</v>
      </c>
      <c r="B71" s="34">
        <v>41</v>
      </c>
      <c r="C71" s="241">
        <v>0.74305555555610903</v>
      </c>
      <c r="D71" s="241">
        <f>C71+D30</f>
        <v>0.75277777777833121</v>
      </c>
      <c r="E71" s="241">
        <f t="shared" ref="E71:O71" si="45">D71+E30</f>
        <v>0.76180555555610896</v>
      </c>
      <c r="F71" s="241">
        <f t="shared" si="45"/>
        <v>0.7673611111116645</v>
      </c>
      <c r="G71" s="241">
        <f t="shared" si="45"/>
        <v>0.77430555555610892</v>
      </c>
      <c r="H71" s="241">
        <f t="shared" si="45"/>
        <v>0.77777777777833113</v>
      </c>
      <c r="I71" s="241">
        <f t="shared" si="45"/>
        <v>0.78611111111166443</v>
      </c>
      <c r="J71" s="241">
        <f t="shared" si="45"/>
        <v>0.79583333333388662</v>
      </c>
      <c r="K71" s="241">
        <f t="shared" si="45"/>
        <v>0.80277777777833104</v>
      </c>
      <c r="L71" s="8">
        <f t="shared" si="45"/>
        <v>0.80902777777833101</v>
      </c>
      <c r="M71" s="241">
        <f t="shared" si="45"/>
        <v>0.81388888888944211</v>
      </c>
      <c r="N71" s="241">
        <f t="shared" si="45"/>
        <v>0.82777777777833095</v>
      </c>
      <c r="O71" s="241">
        <f t="shared" si="45"/>
        <v>0.83750000000055314</v>
      </c>
      <c r="P71" s="273">
        <f t="shared" si="34"/>
        <v>39.22</v>
      </c>
      <c r="Q71" s="241">
        <f t="shared" si="35"/>
        <v>9.4444444444444109E-2</v>
      </c>
      <c r="R71" s="27">
        <f t="shared" si="36"/>
        <v>17.30294117647065</v>
      </c>
      <c r="S71" s="34"/>
    </row>
    <row r="72" spans="1:19" s="147" customFormat="1" ht="14.25" customHeight="1" x14ac:dyDescent="0.2">
      <c r="A72" s="146">
        <f t="shared" si="37"/>
        <v>9.0277777778700052E-3</v>
      </c>
      <c r="B72" s="34">
        <v>42</v>
      </c>
      <c r="C72" s="8">
        <v>0.75208333333397903</v>
      </c>
      <c r="D72" s="8">
        <f t="shared" ref="D72:D80" si="46">C72+$D$27</f>
        <v>0.76180555555620122</v>
      </c>
      <c r="E72" s="8">
        <f t="shared" ref="E72:E80" si="47">D72+$E$27</f>
        <v>0.77083333333397897</v>
      </c>
      <c r="F72" s="8">
        <f t="shared" ref="F72:F80" si="48">E72+$F$27</f>
        <v>0.7763888888895345</v>
      </c>
      <c r="G72" s="8">
        <f t="shared" ref="G72:G80" si="49">F72+$G$27</f>
        <v>0.78333333333397892</v>
      </c>
      <c r="H72" s="8">
        <f t="shared" ref="H72:H80" si="50">G72+$H$27</f>
        <v>0.78680555555620113</v>
      </c>
      <c r="I72" s="8">
        <f t="shared" ref="I72:I80" si="51">H72+$I$27</f>
        <v>0.79513888888953443</v>
      </c>
      <c r="J72" s="8">
        <f t="shared" ref="J72:J80" si="52">I72+$J$27</f>
        <v>0.80486111111175662</v>
      </c>
      <c r="K72" s="8">
        <f t="shared" ref="K72:K80" si="53">J72+$K$27</f>
        <v>0.81180555555620104</v>
      </c>
      <c r="L72" s="8">
        <f t="shared" ref="L72:L80" si="54">K72+$L$27</f>
        <v>0.81805555555620102</v>
      </c>
      <c r="M72" s="8">
        <f t="shared" ref="M72:M80" si="55">L72+$M$27</f>
        <v>0.82291666666731211</v>
      </c>
      <c r="N72" s="8">
        <f t="shared" ref="N72:N80" si="56">M72+$N$27</f>
        <v>0.83680555555620095</v>
      </c>
      <c r="O72" s="8">
        <f t="shared" ref="O72:O80" si="57">N72+$O$27</f>
        <v>0.84652777777842314</v>
      </c>
      <c r="P72" s="27">
        <f t="shared" si="34"/>
        <v>39.22</v>
      </c>
      <c r="Q72" s="8">
        <f t="shared" si="35"/>
        <v>9.4444444444444109E-2</v>
      </c>
      <c r="R72" s="27">
        <f t="shared" si="36"/>
        <v>17.30294117647065</v>
      </c>
      <c r="S72" s="34"/>
    </row>
    <row r="73" spans="1:19" s="147" customFormat="1" ht="14.25" customHeight="1" x14ac:dyDescent="0.2">
      <c r="A73" s="146">
        <f t="shared" si="37"/>
        <v>9.0277777778700052E-3</v>
      </c>
      <c r="B73" s="34">
        <v>43</v>
      </c>
      <c r="C73" s="241">
        <v>0.76111111111184904</v>
      </c>
      <c r="D73" s="8">
        <f t="shared" si="46"/>
        <v>0.77083333333407122</v>
      </c>
      <c r="E73" s="8">
        <f t="shared" si="47"/>
        <v>0.77986111111184897</v>
      </c>
      <c r="F73" s="8">
        <f t="shared" si="48"/>
        <v>0.78541666666740451</v>
      </c>
      <c r="G73" s="8">
        <f t="shared" si="49"/>
        <v>0.79236111111184893</v>
      </c>
      <c r="H73" s="8">
        <f t="shared" si="50"/>
        <v>0.79583333333407114</v>
      </c>
      <c r="I73" s="8">
        <f t="shared" si="51"/>
        <v>0.80416666666740444</v>
      </c>
      <c r="J73" s="8">
        <f t="shared" si="52"/>
        <v>0.81388888888962663</v>
      </c>
      <c r="K73" s="8">
        <f t="shared" si="53"/>
        <v>0.82083333333407105</v>
      </c>
      <c r="L73" s="8">
        <f t="shared" si="54"/>
        <v>0.82708333333407102</v>
      </c>
      <c r="M73" s="8">
        <f t="shared" si="55"/>
        <v>0.83194444444518212</v>
      </c>
      <c r="N73" s="8">
        <f t="shared" si="56"/>
        <v>0.84583333333407096</v>
      </c>
      <c r="O73" s="8">
        <f t="shared" si="57"/>
        <v>0.85555555555629315</v>
      </c>
      <c r="P73" s="27">
        <f t="shared" si="34"/>
        <v>39.22</v>
      </c>
      <c r="Q73" s="8">
        <f t="shared" si="35"/>
        <v>9.4444444444444109E-2</v>
      </c>
      <c r="R73" s="27">
        <f t="shared" si="36"/>
        <v>17.30294117647065</v>
      </c>
      <c r="S73" s="34"/>
    </row>
    <row r="74" spans="1:19" s="147" customFormat="1" ht="14.25" customHeight="1" x14ac:dyDescent="0.2">
      <c r="A74" s="146">
        <f t="shared" si="37"/>
        <v>9.0277777778700052E-3</v>
      </c>
      <c r="B74" s="34">
        <v>44</v>
      </c>
      <c r="C74" s="241">
        <v>0.77013888888971904</v>
      </c>
      <c r="D74" s="8">
        <f t="shared" si="46"/>
        <v>0.77986111111194123</v>
      </c>
      <c r="E74" s="8">
        <f t="shared" si="47"/>
        <v>0.78888888888971898</v>
      </c>
      <c r="F74" s="8">
        <f t="shared" si="48"/>
        <v>0.79444444444527451</v>
      </c>
      <c r="G74" s="8">
        <f t="shared" si="49"/>
        <v>0.80138888888971893</v>
      </c>
      <c r="H74" s="8">
        <f t="shared" si="50"/>
        <v>0.80486111111194114</v>
      </c>
      <c r="I74" s="8">
        <f t="shared" si="51"/>
        <v>0.81319444444527444</v>
      </c>
      <c r="J74" s="8">
        <f t="shared" si="52"/>
        <v>0.82291666666749663</v>
      </c>
      <c r="K74" s="8">
        <f t="shared" si="53"/>
        <v>0.82986111111194105</v>
      </c>
      <c r="L74" s="8">
        <f t="shared" si="54"/>
        <v>0.83611111111194103</v>
      </c>
      <c r="M74" s="8">
        <f t="shared" si="55"/>
        <v>0.84097222222305212</v>
      </c>
      <c r="N74" s="8">
        <f t="shared" si="56"/>
        <v>0.85486111111194096</v>
      </c>
      <c r="O74" s="8">
        <f t="shared" si="57"/>
        <v>0.86458333333416315</v>
      </c>
      <c r="P74" s="27">
        <f t="shared" si="34"/>
        <v>39.22</v>
      </c>
      <c r="Q74" s="8">
        <f t="shared" si="35"/>
        <v>9.4444444444444109E-2</v>
      </c>
      <c r="R74" s="27">
        <f t="shared" si="36"/>
        <v>17.30294117647065</v>
      </c>
      <c r="S74" s="34"/>
    </row>
    <row r="75" spans="1:19" s="147" customFormat="1" ht="14.25" customHeight="1" x14ac:dyDescent="0.2">
      <c r="A75" s="146">
        <f t="shared" si="37"/>
        <v>9.0277777778700052E-3</v>
      </c>
      <c r="B75" s="34">
        <v>45</v>
      </c>
      <c r="C75" s="241">
        <v>0.77916666666758905</v>
      </c>
      <c r="D75" s="8">
        <f t="shared" si="46"/>
        <v>0.78888888888981124</v>
      </c>
      <c r="E75" s="8">
        <f t="shared" si="47"/>
        <v>0.79791666666758898</v>
      </c>
      <c r="F75" s="8">
        <f t="shared" si="48"/>
        <v>0.80347222222314452</v>
      </c>
      <c r="G75" s="8">
        <f t="shared" si="49"/>
        <v>0.81041666666758894</v>
      </c>
      <c r="H75" s="8">
        <f t="shared" si="50"/>
        <v>0.81388888888981115</v>
      </c>
      <c r="I75" s="8">
        <f t="shared" si="51"/>
        <v>0.82222222222314445</v>
      </c>
      <c r="J75" s="8">
        <f t="shared" si="52"/>
        <v>0.83194444444536664</v>
      </c>
      <c r="K75" s="8">
        <f t="shared" si="53"/>
        <v>0.83888888888981106</v>
      </c>
      <c r="L75" s="8">
        <f t="shared" si="54"/>
        <v>0.84513888888981104</v>
      </c>
      <c r="M75" s="8">
        <f t="shared" si="55"/>
        <v>0.85000000000092213</v>
      </c>
      <c r="N75" s="8">
        <f t="shared" si="56"/>
        <v>0.86388888888981097</v>
      </c>
      <c r="O75" s="8">
        <f t="shared" si="57"/>
        <v>0.87361111111203316</v>
      </c>
      <c r="P75" s="27">
        <f t="shared" si="34"/>
        <v>39.22</v>
      </c>
      <c r="Q75" s="8">
        <f t="shared" si="35"/>
        <v>9.4444444444444109E-2</v>
      </c>
      <c r="R75" s="27">
        <f t="shared" si="36"/>
        <v>17.30294117647065</v>
      </c>
      <c r="S75" s="34"/>
    </row>
    <row r="76" spans="1:19" s="147" customFormat="1" ht="14.25" customHeight="1" x14ac:dyDescent="0.2">
      <c r="A76" s="146">
        <f t="shared" si="37"/>
        <v>9.0277777778700052E-3</v>
      </c>
      <c r="B76" s="34">
        <v>46</v>
      </c>
      <c r="C76" s="241">
        <v>0.78819444444545905</v>
      </c>
      <c r="D76" s="8">
        <f t="shared" si="46"/>
        <v>0.79791666666768124</v>
      </c>
      <c r="E76" s="8">
        <f t="shared" si="47"/>
        <v>0.80694444444545899</v>
      </c>
      <c r="F76" s="8">
        <f t="shared" si="48"/>
        <v>0.81250000000101452</v>
      </c>
      <c r="G76" s="8">
        <f t="shared" si="49"/>
        <v>0.81944444444545894</v>
      </c>
      <c r="H76" s="8">
        <f t="shared" si="50"/>
        <v>0.82291666666768115</v>
      </c>
      <c r="I76" s="8">
        <f t="shared" si="51"/>
        <v>0.83125000000101446</v>
      </c>
      <c r="J76" s="8">
        <f t="shared" si="52"/>
        <v>0.84097222222323664</v>
      </c>
      <c r="K76" s="8">
        <f t="shared" si="53"/>
        <v>0.84791666666768106</v>
      </c>
      <c r="L76" s="8">
        <f t="shared" si="54"/>
        <v>0.85416666666768104</v>
      </c>
      <c r="M76" s="8">
        <f t="shared" si="55"/>
        <v>0.85902777777879213</v>
      </c>
      <c r="N76" s="8">
        <f t="shared" si="56"/>
        <v>0.87291666666768097</v>
      </c>
      <c r="O76" s="8">
        <f t="shared" si="57"/>
        <v>0.88263888888990316</v>
      </c>
      <c r="P76" s="27">
        <f t="shared" si="34"/>
        <v>39.22</v>
      </c>
      <c r="Q76" s="8">
        <f t="shared" si="35"/>
        <v>9.4444444444444109E-2</v>
      </c>
      <c r="R76" s="27">
        <f t="shared" si="36"/>
        <v>17.30294117647065</v>
      </c>
      <c r="S76" s="34"/>
    </row>
    <row r="77" spans="1:19" s="147" customFormat="1" ht="14.25" customHeight="1" x14ac:dyDescent="0.2">
      <c r="A77" s="146">
        <f t="shared" si="37"/>
        <v>1.5972222221207644E-2</v>
      </c>
      <c r="B77" s="34">
        <v>47</v>
      </c>
      <c r="C77" s="8">
        <v>0.8041666666666667</v>
      </c>
      <c r="D77" s="8">
        <f t="shared" si="46"/>
        <v>0.81388888888888888</v>
      </c>
      <c r="E77" s="8">
        <f t="shared" si="47"/>
        <v>0.82291666666666663</v>
      </c>
      <c r="F77" s="8">
        <f t="shared" si="48"/>
        <v>0.82847222222222217</v>
      </c>
      <c r="G77" s="8">
        <f t="shared" si="49"/>
        <v>0.83541666666666659</v>
      </c>
      <c r="H77" s="8">
        <f t="shared" si="50"/>
        <v>0.8388888888888888</v>
      </c>
      <c r="I77" s="8">
        <f t="shared" si="51"/>
        <v>0.8472222222222221</v>
      </c>
      <c r="J77" s="8">
        <f t="shared" si="52"/>
        <v>0.85694444444444429</v>
      </c>
      <c r="K77" s="8">
        <f t="shared" si="53"/>
        <v>0.86388888888888871</v>
      </c>
      <c r="L77" s="8">
        <f t="shared" si="54"/>
        <v>0.87013888888888868</v>
      </c>
      <c r="M77" s="8">
        <f t="shared" si="55"/>
        <v>0.87499999999999978</v>
      </c>
      <c r="N77" s="8">
        <f t="shared" si="56"/>
        <v>0.88888888888888862</v>
      </c>
      <c r="O77" s="8">
        <f t="shared" si="57"/>
        <v>0.89861111111111081</v>
      </c>
      <c r="P77" s="27">
        <f t="shared" si="34"/>
        <v>39.22</v>
      </c>
      <c r="Q77" s="8">
        <f t="shared" si="35"/>
        <v>9.4444444444444109E-2</v>
      </c>
      <c r="R77" s="27">
        <f t="shared" si="36"/>
        <v>17.30294117647065</v>
      </c>
      <c r="S77" s="34"/>
    </row>
    <row r="78" spans="1:19" s="147" customFormat="1" ht="14.25" customHeight="1" x14ac:dyDescent="0.2">
      <c r="A78" s="146">
        <f t="shared" si="37"/>
        <v>1.5972222221207311E-2</v>
      </c>
      <c r="B78" s="34">
        <v>48</v>
      </c>
      <c r="C78" s="241">
        <v>0.82013888888787401</v>
      </c>
      <c r="D78" s="8">
        <f t="shared" si="46"/>
        <v>0.82986111111009619</v>
      </c>
      <c r="E78" s="8">
        <f t="shared" si="47"/>
        <v>0.83888888888787394</v>
      </c>
      <c r="F78" s="8">
        <f t="shared" si="48"/>
        <v>0.84444444444342948</v>
      </c>
      <c r="G78" s="8">
        <f t="shared" si="49"/>
        <v>0.8513888888878739</v>
      </c>
      <c r="H78" s="8">
        <f t="shared" si="50"/>
        <v>0.85486111111009611</v>
      </c>
      <c r="I78" s="8">
        <f t="shared" si="51"/>
        <v>0.86319444444342941</v>
      </c>
      <c r="J78" s="8">
        <f t="shared" si="52"/>
        <v>0.8729166666656516</v>
      </c>
      <c r="K78" s="8">
        <f t="shared" si="53"/>
        <v>0.87986111111009602</v>
      </c>
      <c r="L78" s="8">
        <f t="shared" si="54"/>
        <v>0.88611111111009599</v>
      </c>
      <c r="M78" s="8">
        <f t="shared" si="55"/>
        <v>0.89097222222120709</v>
      </c>
      <c r="N78" s="8">
        <f t="shared" si="56"/>
        <v>0.90486111111009593</v>
      </c>
      <c r="O78" s="8">
        <f t="shared" si="57"/>
        <v>0.91458333333231812</v>
      </c>
      <c r="P78" s="27">
        <f t="shared" si="34"/>
        <v>39.22</v>
      </c>
      <c r="Q78" s="8">
        <f t="shared" si="35"/>
        <v>9.4444444444444109E-2</v>
      </c>
      <c r="R78" s="27">
        <f t="shared" si="36"/>
        <v>17.30294117647065</v>
      </c>
      <c r="S78" s="34"/>
    </row>
    <row r="79" spans="1:19" s="147" customFormat="1" ht="14.25" customHeight="1" x14ac:dyDescent="0.2">
      <c r="A79" s="146">
        <f t="shared" si="37"/>
        <v>1.5972222221207977E-2</v>
      </c>
      <c r="B79" s="34">
        <v>49</v>
      </c>
      <c r="C79" s="8">
        <v>0.83611111110908198</v>
      </c>
      <c r="D79" s="8">
        <f t="shared" si="46"/>
        <v>0.84583333333130417</v>
      </c>
      <c r="E79" s="8">
        <f t="shared" si="47"/>
        <v>0.85486111110908192</v>
      </c>
      <c r="F79" s="8">
        <f t="shared" si="48"/>
        <v>0.86041666666463745</v>
      </c>
      <c r="G79" s="8">
        <f t="shared" si="49"/>
        <v>0.86736111110908187</v>
      </c>
      <c r="H79" s="8">
        <f t="shared" si="50"/>
        <v>0.87083333333130408</v>
      </c>
      <c r="I79" s="8">
        <f t="shared" si="51"/>
        <v>0.87916666666463739</v>
      </c>
      <c r="J79" s="8">
        <f t="shared" si="52"/>
        <v>0.88888888888685957</v>
      </c>
      <c r="K79" s="8">
        <f t="shared" si="53"/>
        <v>0.89583333333130399</v>
      </c>
      <c r="L79" s="8">
        <f t="shared" si="54"/>
        <v>0.90208333333130397</v>
      </c>
      <c r="M79" s="8">
        <f t="shared" si="55"/>
        <v>0.90694444444241507</v>
      </c>
      <c r="N79" s="8">
        <f t="shared" si="56"/>
        <v>0.9208333333313039</v>
      </c>
      <c r="O79" s="8">
        <f t="shared" si="57"/>
        <v>0.93055555555352609</v>
      </c>
      <c r="P79" s="27">
        <f t="shared" si="34"/>
        <v>39.22</v>
      </c>
      <c r="Q79" s="8">
        <f t="shared" si="35"/>
        <v>9.4444444444444109E-2</v>
      </c>
      <c r="R79" s="27">
        <f t="shared" si="36"/>
        <v>17.30294117647065</v>
      </c>
      <c r="S79" s="34"/>
    </row>
    <row r="80" spans="1:19" s="147" customFormat="1" ht="14.25" customHeight="1" x14ac:dyDescent="0.2">
      <c r="A80" s="146">
        <f t="shared" si="37"/>
        <v>1.5972222221207977E-2</v>
      </c>
      <c r="B80" s="34">
        <v>50</v>
      </c>
      <c r="C80" s="241">
        <v>0.85208333333028996</v>
      </c>
      <c r="D80" s="8">
        <f t="shared" si="46"/>
        <v>0.86180555555251215</v>
      </c>
      <c r="E80" s="8">
        <f t="shared" si="47"/>
        <v>0.87083333333028989</v>
      </c>
      <c r="F80" s="8">
        <f t="shared" si="48"/>
        <v>0.87638888888584543</v>
      </c>
      <c r="G80" s="8">
        <f t="shared" si="49"/>
        <v>0.88333333333028985</v>
      </c>
      <c r="H80" s="8">
        <f t="shared" si="50"/>
        <v>0.88680555555251206</v>
      </c>
      <c r="I80" s="8">
        <f t="shared" si="51"/>
        <v>0.89513888888584536</v>
      </c>
      <c r="J80" s="8">
        <f t="shared" si="52"/>
        <v>0.90486111110806755</v>
      </c>
      <c r="K80" s="8">
        <f t="shared" si="53"/>
        <v>0.91180555555251197</v>
      </c>
      <c r="L80" s="8">
        <f t="shared" si="54"/>
        <v>0.91805555555251195</v>
      </c>
      <c r="M80" s="8">
        <f t="shared" si="55"/>
        <v>0.92291666666362304</v>
      </c>
      <c r="N80" s="8">
        <f t="shared" si="56"/>
        <v>0.93680555555251188</v>
      </c>
      <c r="O80" s="8">
        <f t="shared" si="57"/>
        <v>0.94652777777473407</v>
      </c>
      <c r="P80" s="27">
        <f t="shared" si="34"/>
        <v>39.22</v>
      </c>
      <c r="Q80" s="8">
        <f t="shared" si="35"/>
        <v>9.4444444444444109E-2</v>
      </c>
      <c r="R80" s="27">
        <f t="shared" si="36"/>
        <v>17.30294117647065</v>
      </c>
      <c r="S80" s="34"/>
    </row>
    <row r="81" spans="1:19" s="147" customFormat="1" ht="14.25" customHeight="1" x14ac:dyDescent="0.2">
      <c r="A81" s="146">
        <f t="shared" si="37"/>
        <v>1.5972222221207089E-2</v>
      </c>
      <c r="B81" s="409">
        <v>51</v>
      </c>
      <c r="C81" s="8">
        <v>0.86805555555149705</v>
      </c>
      <c r="D81" s="241">
        <f>C81+D30</f>
        <v>0.87777777777371924</v>
      </c>
      <c r="E81" s="241">
        <f t="shared" ref="E81:O81" si="58">D81+E30</f>
        <v>0.88680555555149698</v>
      </c>
      <c r="F81" s="241">
        <f t="shared" si="58"/>
        <v>0.89236111110705252</v>
      </c>
      <c r="G81" s="241">
        <f t="shared" si="58"/>
        <v>0.89930555555149694</v>
      </c>
      <c r="H81" s="241">
        <f t="shared" si="58"/>
        <v>0.90277777777371915</v>
      </c>
      <c r="I81" s="241">
        <f t="shared" si="58"/>
        <v>0.91111111110705245</v>
      </c>
      <c r="J81" s="241">
        <f t="shared" si="58"/>
        <v>0.92083333332927464</v>
      </c>
      <c r="K81" s="241">
        <f t="shared" si="58"/>
        <v>0.92777777777371906</v>
      </c>
      <c r="L81" s="8">
        <f t="shared" si="58"/>
        <v>0.93402777777371904</v>
      </c>
      <c r="M81" s="241">
        <f t="shared" si="58"/>
        <v>0.93888888888483013</v>
      </c>
      <c r="N81" s="241">
        <f t="shared" si="58"/>
        <v>0.95277777777371897</v>
      </c>
      <c r="O81" s="241">
        <f t="shared" si="58"/>
        <v>0.96249999999594116</v>
      </c>
      <c r="P81" s="273">
        <f t="shared" si="34"/>
        <v>39.22</v>
      </c>
      <c r="Q81" s="241">
        <f t="shared" si="35"/>
        <v>9.4444444444444109E-2</v>
      </c>
      <c r="R81" s="273">
        <f t="shared" si="36"/>
        <v>17.30294117647065</v>
      </c>
      <c r="S81" s="34"/>
    </row>
    <row r="82" spans="1:19" s="147" customFormat="1" ht="14.25" customHeight="1" x14ac:dyDescent="0.2">
      <c r="A82" s="146"/>
      <c r="B82" s="34">
        <v>52</v>
      </c>
      <c r="C82" s="8">
        <v>0.88611111111111107</v>
      </c>
      <c r="D82" s="8">
        <f t="shared" ref="D82:O82" si="59">C82+D29</f>
        <v>0.89444444444444438</v>
      </c>
      <c r="E82" s="8">
        <f t="shared" si="59"/>
        <v>0.90277777777777768</v>
      </c>
      <c r="F82" s="8">
        <f t="shared" si="59"/>
        <v>0.90833333333333321</v>
      </c>
      <c r="G82" s="8">
        <f t="shared" si="59"/>
        <v>0.91527777777777763</v>
      </c>
      <c r="H82" s="8">
        <f t="shared" si="59"/>
        <v>0.91874999999999984</v>
      </c>
      <c r="I82" s="8">
        <f t="shared" si="59"/>
        <v>0.92708333333333315</v>
      </c>
      <c r="J82" s="8">
        <f t="shared" si="59"/>
        <v>0.93680555555555534</v>
      </c>
      <c r="K82" s="8">
        <f t="shared" si="59"/>
        <v>0.9444444444444442</v>
      </c>
      <c r="L82" s="8">
        <f t="shared" si="59"/>
        <v>0.95138888888888862</v>
      </c>
      <c r="M82" s="8">
        <f t="shared" si="59"/>
        <v>0.95624999999999971</v>
      </c>
      <c r="N82" s="8">
        <f t="shared" si="59"/>
        <v>0.96805555555555522</v>
      </c>
      <c r="O82" s="8">
        <f t="shared" si="59"/>
        <v>0.97638888888888853</v>
      </c>
      <c r="P82" s="27">
        <f t="shared" si="34"/>
        <v>39.22</v>
      </c>
      <c r="Q82" s="8">
        <f t="shared" si="35"/>
        <v>9.0277777777777457E-2</v>
      </c>
      <c r="R82" s="27">
        <f t="shared" si="36"/>
        <v>18.101538461538524</v>
      </c>
      <c r="S82" s="34"/>
    </row>
    <row r="83" spans="1:19" s="147" customFormat="1" ht="14.25" customHeight="1" x14ac:dyDescent="0.2">
      <c r="A83" s="146"/>
      <c r="B83" s="34">
        <v>53</v>
      </c>
      <c r="C83" s="8">
        <v>0.92361111111111116</v>
      </c>
      <c r="D83" s="8">
        <f>C83+$D$29</f>
        <v>0.93194444444444446</v>
      </c>
      <c r="E83" s="8">
        <f>D83+$E$29</f>
        <v>0.94027777777777777</v>
      </c>
      <c r="F83" s="8">
        <f>E83+$F$29</f>
        <v>0.9458333333333333</v>
      </c>
      <c r="G83" s="8">
        <f>F83+$G$29</f>
        <v>0.95277777777777772</v>
      </c>
      <c r="H83" s="8">
        <f>G83+$H$29</f>
        <v>0.95624999999999993</v>
      </c>
      <c r="I83" s="8">
        <f>H83+$I$29</f>
        <v>0.96458333333333324</v>
      </c>
      <c r="J83" s="8">
        <f>I83+$J$29</f>
        <v>0.97430555555555542</v>
      </c>
      <c r="K83" s="8">
        <f>J83+$K$29</f>
        <v>0.98194444444444429</v>
      </c>
      <c r="L83" s="8">
        <f>K83+$L$29</f>
        <v>0.98888888888888871</v>
      </c>
      <c r="M83" s="8">
        <f>L83+$M$29</f>
        <v>0.9937499999999998</v>
      </c>
      <c r="N83" s="8">
        <f>M83+$N$29</f>
        <v>1.0055555555555553</v>
      </c>
      <c r="O83" s="8">
        <f>N83+$O$29</f>
        <v>1.0138888888888886</v>
      </c>
      <c r="P83" s="27">
        <f t="shared" si="34"/>
        <v>39.22</v>
      </c>
      <c r="Q83" s="8">
        <f t="shared" si="35"/>
        <v>9.0277777777777457E-2</v>
      </c>
      <c r="R83" s="27">
        <f t="shared" si="36"/>
        <v>18.101538461538524</v>
      </c>
      <c r="S83" s="151"/>
    </row>
    <row r="84" spans="1:19" s="147" customFormat="1" ht="14.25" customHeight="1" x14ac:dyDescent="0.2">
      <c r="A84" s="146"/>
      <c r="B84" s="34">
        <v>54</v>
      </c>
      <c r="C84" s="8">
        <v>0.9902777777777777</v>
      </c>
      <c r="D84" s="8">
        <f>C84+$D$29</f>
        <v>0.99861111111111101</v>
      </c>
      <c r="E84" s="8">
        <f>D84+$E$29</f>
        <v>1.0069444444444444</v>
      </c>
      <c r="F84" s="8">
        <f>E84+$F$29</f>
        <v>1.0125</v>
      </c>
      <c r="G84" s="8">
        <f>F84+$G$29</f>
        <v>1.0194444444444444</v>
      </c>
      <c r="H84" s="8">
        <f>G84+$H$29</f>
        <v>1.0229166666666667</v>
      </c>
      <c r="I84" s="8">
        <f>H84+$I$29</f>
        <v>1.03125</v>
      </c>
      <c r="J84" s="8">
        <f>I84+$J$29</f>
        <v>1.0409722222222222</v>
      </c>
      <c r="K84" s="8">
        <f>J84+$K$29</f>
        <v>1.0486111111111112</v>
      </c>
      <c r="L84" s="8">
        <f>K84+$L$29</f>
        <v>1.0555555555555556</v>
      </c>
      <c r="M84" s="8">
        <f>L84+$M$29</f>
        <v>1.0604166666666668</v>
      </c>
      <c r="N84" s="8">
        <f>M84+$N$29</f>
        <v>1.0722222222222224</v>
      </c>
      <c r="O84" s="8">
        <f>N84+$O$29</f>
        <v>1.0805555555555557</v>
      </c>
      <c r="P84" s="27">
        <f t="shared" si="34"/>
        <v>39.22</v>
      </c>
      <c r="Q84" s="8">
        <f t="shared" si="35"/>
        <v>9.0277777777778012E-2</v>
      </c>
      <c r="R84" s="27">
        <f t="shared" si="36"/>
        <v>18.101538461538411</v>
      </c>
      <c r="S84" s="151"/>
    </row>
    <row r="85" spans="1:19" s="147" customFormat="1" ht="14.25" customHeight="1" x14ac:dyDescent="0.2">
      <c r="A85" s="146"/>
      <c r="B85" s="34">
        <v>55</v>
      </c>
      <c r="C85" s="8">
        <v>2.0833333333333332E-2</v>
      </c>
      <c r="D85" s="8">
        <f>C85+$D$29</f>
        <v>2.9166666666666667E-2</v>
      </c>
      <c r="E85" s="8">
        <f>D85+$E$29</f>
        <v>3.7499999999999999E-2</v>
      </c>
      <c r="F85" s="8">
        <f>E85+$F$29</f>
        <v>4.3055555555555555E-2</v>
      </c>
      <c r="G85" s="8">
        <f>F85+$G$29</f>
        <v>0.05</v>
      </c>
      <c r="H85" s="8">
        <f>G85+$H$29</f>
        <v>5.3472222222222227E-2</v>
      </c>
      <c r="I85" s="8">
        <f>H85+$I$29</f>
        <v>6.1805555555555558E-2</v>
      </c>
      <c r="J85" s="8">
        <f>I85+$J$29</f>
        <v>7.1527777777777773E-2</v>
      </c>
      <c r="K85" s="8">
        <f>J85+$K$29</f>
        <v>7.9166666666666663E-2</v>
      </c>
      <c r="L85" s="8">
        <f>K85+$L$29</f>
        <v>8.611111111111111E-2</v>
      </c>
      <c r="M85" s="8">
        <f>L85+$M$29</f>
        <v>9.0972222222222218E-2</v>
      </c>
      <c r="N85" s="8">
        <f>M85+$N$29</f>
        <v>0.10277777777777777</v>
      </c>
      <c r="O85" s="8">
        <f>N85+$O$29</f>
        <v>0.1111111111111111</v>
      </c>
      <c r="P85" s="27">
        <f t="shared" si="34"/>
        <v>39.22</v>
      </c>
      <c r="Q85" s="8">
        <f t="shared" si="35"/>
        <v>9.0277777777777776E-2</v>
      </c>
      <c r="R85" s="27">
        <f t="shared" si="36"/>
        <v>18.10153846153846</v>
      </c>
      <c r="S85" s="151"/>
    </row>
    <row r="86" spans="1:19" s="147" customFormat="1" ht="14.25" customHeight="1" x14ac:dyDescent="0.2">
      <c r="A86" s="57"/>
      <c r="B86" s="38"/>
      <c r="C86" s="37"/>
      <c r="D86" s="37"/>
      <c r="E86" s="37"/>
      <c r="F86" s="37"/>
      <c r="G86" s="37"/>
      <c r="H86" s="37"/>
      <c r="I86" s="37"/>
      <c r="J86" s="37"/>
      <c r="K86" s="37"/>
      <c r="L86" s="37"/>
      <c r="M86" s="37"/>
      <c r="N86" s="37"/>
      <c r="O86" s="37"/>
      <c r="P86" s="37"/>
      <c r="Q86" s="37"/>
      <c r="R86" s="37"/>
      <c r="S86" s="36"/>
    </row>
    <row r="87" spans="1:19" s="147" customFormat="1" ht="14.25" customHeight="1" x14ac:dyDescent="0.2">
      <c r="A87" s="57"/>
      <c r="B87" s="38"/>
      <c r="C87" s="37"/>
      <c r="D87" s="37"/>
      <c r="E87" s="37"/>
      <c r="F87" s="37"/>
      <c r="G87" s="37"/>
      <c r="H87" s="37"/>
      <c r="I87" s="37"/>
      <c r="J87" s="37"/>
      <c r="K87" s="37"/>
      <c r="L87" s="37"/>
      <c r="M87" s="37"/>
      <c r="N87" s="37"/>
      <c r="O87" s="37"/>
      <c r="P87" s="37"/>
      <c r="Q87" s="37"/>
      <c r="R87" s="37"/>
      <c r="S87" s="36"/>
    </row>
    <row r="88" spans="1:19" ht="14.25" customHeight="1" x14ac:dyDescent="0.2">
      <c r="B88" s="98"/>
      <c r="C88" s="74"/>
      <c r="D88" s="74"/>
      <c r="E88" s="74"/>
      <c r="F88" s="74"/>
      <c r="G88" s="74"/>
      <c r="H88" s="74"/>
      <c r="I88" s="74"/>
      <c r="J88" s="88"/>
      <c r="K88" s="88"/>
      <c r="L88" s="88"/>
      <c r="M88" s="88"/>
      <c r="N88" s="88"/>
      <c r="O88" s="88"/>
      <c r="P88" s="88"/>
      <c r="Q88" s="74"/>
      <c r="R88" s="37"/>
      <c r="S88" s="36"/>
    </row>
    <row r="89" spans="1:19" x14ac:dyDescent="0.2">
      <c r="B89" s="38"/>
      <c r="C89" s="37"/>
      <c r="D89" s="37"/>
      <c r="E89" s="37"/>
      <c r="F89" s="37"/>
      <c r="G89" s="37"/>
      <c r="H89" s="37"/>
      <c r="I89" s="37"/>
      <c r="J89" s="37"/>
      <c r="K89" s="37"/>
      <c r="L89" s="37"/>
      <c r="M89" s="37"/>
      <c r="N89" s="37"/>
      <c r="O89" s="37"/>
      <c r="P89" s="37"/>
      <c r="Q89" s="37"/>
      <c r="R89" s="37"/>
      <c r="S89" s="36"/>
    </row>
    <row r="90" spans="1:19" x14ac:dyDescent="0.2">
      <c r="B90" s="38"/>
      <c r="C90" s="37"/>
      <c r="D90" s="37"/>
      <c r="E90" s="37"/>
      <c r="F90" s="37"/>
      <c r="G90" s="37"/>
      <c r="H90" s="37"/>
      <c r="I90" s="37"/>
      <c r="J90" s="37"/>
      <c r="K90" s="37"/>
      <c r="L90" s="37"/>
      <c r="M90" s="37"/>
      <c r="N90" s="37"/>
      <c r="O90" s="37"/>
      <c r="P90" s="37"/>
      <c r="Q90" s="37"/>
      <c r="R90" s="37"/>
      <c r="S90" s="36"/>
    </row>
    <row r="91" spans="1:19" x14ac:dyDescent="0.2">
      <c r="B91" s="38"/>
      <c r="C91" s="37" t="s">
        <v>3</v>
      </c>
      <c r="D91" s="37"/>
      <c r="E91" s="37">
        <v>51</v>
      </c>
      <c r="F91" s="37"/>
      <c r="G91" s="37"/>
      <c r="H91" s="37"/>
      <c r="I91" s="37"/>
      <c r="J91" s="37"/>
      <c r="K91" s="37"/>
      <c r="L91" s="37"/>
      <c r="M91" s="37"/>
      <c r="N91" s="37"/>
      <c r="O91" s="37"/>
      <c r="P91" s="37"/>
      <c r="Q91" s="37"/>
      <c r="R91" s="37"/>
      <c r="S91" s="36"/>
    </row>
    <row r="92" spans="1:19" x14ac:dyDescent="0.2">
      <c r="B92" s="38"/>
      <c r="C92" s="37" t="s">
        <v>2</v>
      </c>
      <c r="D92" s="37"/>
      <c r="E92" s="37">
        <v>4</v>
      </c>
      <c r="F92" s="37"/>
      <c r="G92" s="37"/>
      <c r="H92" s="37"/>
      <c r="I92" s="37"/>
      <c r="J92" s="37"/>
      <c r="K92" s="37"/>
      <c r="L92" s="37"/>
      <c r="M92" s="37"/>
      <c r="N92" s="37"/>
      <c r="O92" s="37"/>
      <c r="P92" s="37"/>
      <c r="Q92" s="37"/>
      <c r="R92" s="37"/>
      <c r="S92" s="36"/>
    </row>
    <row r="93" spans="1:19" x14ac:dyDescent="0.2">
      <c r="B93" s="38"/>
      <c r="C93" s="37" t="s">
        <v>1</v>
      </c>
      <c r="D93" s="37"/>
      <c r="E93" s="37">
        <f>E91+E92</f>
        <v>55</v>
      </c>
      <c r="F93" s="37"/>
      <c r="G93" s="37"/>
      <c r="H93" s="37"/>
      <c r="I93" s="37"/>
      <c r="J93" s="37"/>
      <c r="K93" s="37"/>
      <c r="L93" s="37"/>
      <c r="M93" s="37"/>
      <c r="N93" s="37"/>
      <c r="O93" s="37"/>
      <c r="P93" s="37"/>
      <c r="Q93" s="37"/>
      <c r="R93" s="37"/>
      <c r="S93" s="36"/>
    </row>
    <row r="94" spans="1:19" x14ac:dyDescent="0.2">
      <c r="B94" s="67"/>
      <c r="C94" s="68" t="s">
        <v>0</v>
      </c>
      <c r="D94" s="68"/>
      <c r="E94" s="51">
        <v>39.479999999999997</v>
      </c>
      <c r="F94" s="68"/>
      <c r="G94" s="68"/>
      <c r="H94" s="68"/>
      <c r="I94" s="68"/>
      <c r="J94" s="68"/>
      <c r="K94" s="68"/>
      <c r="L94" s="68"/>
      <c r="M94" s="68"/>
      <c r="N94" s="68"/>
      <c r="O94" s="68"/>
      <c r="P94" s="68"/>
      <c r="Q94" s="68"/>
      <c r="R94" s="68"/>
      <c r="S94" s="69"/>
    </row>
  </sheetData>
  <mergeCells count="9">
    <mergeCell ref="B26:S26"/>
    <mergeCell ref="B23:C23"/>
    <mergeCell ref="B22:C22"/>
    <mergeCell ref="D22:M22"/>
    <mergeCell ref="P22:P23"/>
    <mergeCell ref="Q22:Q25"/>
    <mergeCell ref="R22:R25"/>
    <mergeCell ref="S22:S25"/>
    <mergeCell ref="P24:P25"/>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4">
    <pageSetUpPr fitToPage="1"/>
  </sheetPr>
  <dimension ref="A5:X74"/>
  <sheetViews>
    <sheetView topLeftCell="A14" zoomScale="60" zoomScaleNormal="60" workbookViewId="0">
      <selection activeCell="O13" sqref="O13"/>
    </sheetView>
  </sheetViews>
  <sheetFormatPr baseColWidth="10" defaultColWidth="11.42578125" defaultRowHeight="14.25" x14ac:dyDescent="0.2"/>
  <cols>
    <col min="1" max="2" width="11.42578125" style="57"/>
    <col min="3" max="3" width="11.28515625" style="57" customWidth="1"/>
    <col min="4" max="10" width="11.42578125" style="57"/>
    <col min="11" max="11" width="9.7109375" style="57" customWidth="1"/>
    <col min="12" max="12" width="8.5703125" style="57" customWidth="1"/>
    <col min="13" max="13" width="11.28515625" style="57" customWidth="1"/>
    <col min="14" max="16384" width="11.42578125" style="57"/>
  </cols>
  <sheetData>
    <row r="5" spans="2:19" ht="15" x14ac:dyDescent="0.25">
      <c r="B5" s="43" t="s">
        <v>27</v>
      </c>
      <c r="C5" s="42"/>
      <c r="D5" s="42"/>
      <c r="E5" s="42"/>
      <c r="F5" s="42"/>
      <c r="G5" s="42"/>
      <c r="H5" s="41"/>
      <c r="I5" s="41"/>
      <c r="J5" s="41"/>
      <c r="K5" s="41"/>
      <c r="L5" s="41"/>
      <c r="M5" s="41"/>
      <c r="N5" s="41"/>
      <c r="O5" s="41"/>
      <c r="P5" s="41"/>
      <c r="Q5" s="41"/>
      <c r="R5" s="41"/>
      <c r="S5" s="40"/>
    </row>
    <row r="6" spans="2:19" x14ac:dyDescent="0.2">
      <c r="B6" s="38" t="s">
        <v>26</v>
      </c>
      <c r="C6" s="37"/>
      <c r="D6" s="37"/>
      <c r="E6" s="37"/>
      <c r="F6" s="37"/>
      <c r="G6" s="37"/>
      <c r="H6" s="37"/>
      <c r="I6" s="37"/>
      <c r="J6" s="37"/>
      <c r="K6" s="37"/>
      <c r="L6" s="37"/>
      <c r="M6" s="37"/>
      <c r="N6" s="37"/>
      <c r="O6" s="37"/>
      <c r="P6" s="37"/>
      <c r="Q6" s="37"/>
      <c r="R6" s="37"/>
      <c r="S6" s="36"/>
    </row>
    <row r="7" spans="2:19" ht="5.25" customHeight="1" x14ac:dyDescent="0.2">
      <c r="B7" s="38"/>
      <c r="C7" s="37"/>
      <c r="D7" s="37"/>
      <c r="E7" s="37"/>
      <c r="F7" s="37"/>
      <c r="G7" s="37"/>
      <c r="H7" s="37"/>
      <c r="I7" s="37"/>
      <c r="J7" s="37"/>
      <c r="K7" s="37"/>
      <c r="L7" s="37"/>
      <c r="M7" s="37"/>
      <c r="N7" s="37"/>
      <c r="O7" s="37"/>
      <c r="P7" s="37"/>
      <c r="Q7" s="37"/>
      <c r="R7" s="37"/>
      <c r="S7" s="36"/>
    </row>
    <row r="8" spans="2:19" x14ac:dyDescent="0.2">
      <c r="B8" s="38" t="s">
        <v>201</v>
      </c>
      <c r="C8" s="37"/>
      <c r="D8" s="37"/>
      <c r="E8" s="37"/>
      <c r="F8" s="37"/>
      <c r="G8" s="37"/>
      <c r="H8" s="37"/>
      <c r="I8" s="37"/>
      <c r="J8" s="37"/>
      <c r="K8" s="37"/>
      <c r="L8" s="37"/>
      <c r="M8" s="37"/>
      <c r="N8" s="37"/>
      <c r="O8" s="37"/>
      <c r="P8" s="37"/>
      <c r="Q8" s="37"/>
      <c r="R8" s="37"/>
      <c r="S8" s="36"/>
    </row>
    <row r="9" spans="2:19" x14ac:dyDescent="0.2">
      <c r="B9" s="38" t="s">
        <v>187</v>
      </c>
      <c r="C9" s="37"/>
      <c r="D9" s="37"/>
      <c r="E9" s="37"/>
      <c r="F9" s="37"/>
      <c r="G9" s="37"/>
      <c r="H9" s="37"/>
      <c r="I9" s="37"/>
      <c r="J9" s="37"/>
      <c r="K9" s="37"/>
      <c r="L9" s="37"/>
      <c r="M9" s="37"/>
      <c r="N9" s="37"/>
      <c r="O9" s="37"/>
      <c r="P9" s="37"/>
      <c r="Q9" s="37"/>
      <c r="R9" s="37"/>
      <c r="S9" s="36"/>
    </row>
    <row r="10" spans="2:19" x14ac:dyDescent="0.2">
      <c r="B10" s="38" t="s">
        <v>25</v>
      </c>
      <c r="C10" s="37"/>
      <c r="D10" s="37"/>
      <c r="E10" s="37"/>
      <c r="F10" s="37"/>
      <c r="G10" s="37"/>
      <c r="H10" s="37"/>
      <c r="I10" s="37"/>
      <c r="J10" s="37"/>
      <c r="K10" s="37"/>
      <c r="L10" s="37"/>
      <c r="M10" s="37"/>
      <c r="N10" s="37"/>
      <c r="O10" s="37"/>
      <c r="P10" s="37"/>
      <c r="Q10" s="37"/>
      <c r="R10" s="37"/>
      <c r="S10" s="36"/>
    </row>
    <row r="11" spans="2:19" x14ac:dyDescent="0.2">
      <c r="B11" s="38" t="s">
        <v>154</v>
      </c>
      <c r="C11" s="37"/>
      <c r="D11" s="37"/>
      <c r="E11" s="37"/>
      <c r="F11" s="37"/>
      <c r="G11" s="37"/>
      <c r="H11" s="37"/>
      <c r="I11" s="37"/>
      <c r="J11" s="37"/>
      <c r="K11" s="37"/>
      <c r="L11" s="37"/>
      <c r="M11" s="37"/>
      <c r="N11" s="37"/>
      <c r="O11" s="37"/>
      <c r="P11" s="37"/>
      <c r="Q11" s="37"/>
      <c r="R11" s="37"/>
      <c r="S11" s="36"/>
    </row>
    <row r="12" spans="2:19" x14ac:dyDescent="0.2">
      <c r="B12" s="38" t="s">
        <v>153</v>
      </c>
      <c r="C12" s="37"/>
      <c r="D12" s="37"/>
      <c r="E12" s="37"/>
      <c r="F12" s="37"/>
      <c r="G12" s="37"/>
      <c r="H12" s="37"/>
      <c r="I12" s="37"/>
      <c r="J12" s="37"/>
      <c r="K12" s="37"/>
      <c r="L12" s="37"/>
      <c r="M12" s="37"/>
      <c r="N12" s="37"/>
      <c r="O12" s="37"/>
      <c r="P12" s="37"/>
      <c r="Q12" s="37"/>
      <c r="R12" s="37"/>
      <c r="S12" s="36"/>
    </row>
    <row r="13" spans="2:19" x14ac:dyDescent="0.2">
      <c r="B13" s="38" t="s">
        <v>22</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1:19" x14ac:dyDescent="0.2">
      <c r="B17" s="38"/>
      <c r="C17" s="37"/>
      <c r="D17" s="37"/>
      <c r="E17" s="37"/>
      <c r="F17" s="37"/>
      <c r="G17" s="37"/>
      <c r="H17" s="37"/>
      <c r="I17" s="37"/>
      <c r="J17" s="37"/>
      <c r="K17" s="37"/>
      <c r="L17" s="37"/>
      <c r="M17" s="37"/>
      <c r="N17" s="37"/>
      <c r="O17" s="37"/>
      <c r="P17" s="37"/>
      <c r="Q17" s="37"/>
      <c r="R17" s="37"/>
      <c r="S17" s="36"/>
    </row>
    <row r="18" spans="1:19" x14ac:dyDescent="0.2">
      <c r="B18" s="38"/>
      <c r="C18" s="37"/>
      <c r="D18" s="37"/>
      <c r="E18" s="37"/>
      <c r="F18" s="37"/>
      <c r="G18" s="37"/>
      <c r="H18" s="37"/>
      <c r="I18" s="37"/>
      <c r="J18" s="37"/>
      <c r="K18" s="37"/>
      <c r="L18" s="37"/>
      <c r="M18" s="37"/>
      <c r="N18" s="37"/>
      <c r="O18" s="37"/>
      <c r="P18" s="37"/>
      <c r="Q18" s="37"/>
      <c r="R18" s="37"/>
      <c r="S18" s="36"/>
    </row>
    <row r="19" spans="1:19" x14ac:dyDescent="0.2">
      <c r="B19" s="38"/>
      <c r="C19" s="37"/>
      <c r="D19" s="37"/>
      <c r="E19" s="37"/>
      <c r="F19" s="37"/>
      <c r="G19" s="37"/>
      <c r="H19" s="37"/>
      <c r="I19" s="37"/>
      <c r="J19" s="37"/>
      <c r="K19" s="37"/>
      <c r="L19" s="37"/>
      <c r="M19" s="37"/>
      <c r="N19" s="37"/>
      <c r="O19" s="37"/>
      <c r="P19" s="37"/>
      <c r="Q19" s="37"/>
      <c r="R19" s="37"/>
      <c r="S19" s="36"/>
    </row>
    <row r="20" spans="1:19" x14ac:dyDescent="0.2">
      <c r="B20" s="38"/>
      <c r="C20" s="37"/>
      <c r="D20" s="37"/>
      <c r="E20" s="37"/>
      <c r="F20" s="37"/>
      <c r="G20" s="37"/>
      <c r="H20" s="37"/>
      <c r="I20" s="37"/>
      <c r="J20" s="37"/>
      <c r="K20" s="37"/>
      <c r="L20" s="37"/>
      <c r="M20" s="37"/>
      <c r="N20" s="37"/>
      <c r="O20" s="37"/>
      <c r="P20" s="37"/>
      <c r="Q20" s="37"/>
      <c r="R20" s="37"/>
      <c r="S20" s="36"/>
    </row>
    <row r="21" spans="1:19" ht="15" thickBot="1" x14ac:dyDescent="0.25">
      <c r="B21" s="38"/>
      <c r="C21" s="37"/>
      <c r="D21" s="37"/>
      <c r="E21" s="37"/>
      <c r="F21" s="37"/>
      <c r="G21" s="37"/>
      <c r="H21" s="37"/>
      <c r="I21" s="37"/>
      <c r="J21" s="37"/>
      <c r="K21" s="37"/>
      <c r="L21" s="37"/>
      <c r="M21" s="37"/>
      <c r="N21" s="37"/>
      <c r="O21" s="37"/>
      <c r="P21" s="37"/>
      <c r="Q21" s="37"/>
      <c r="R21" s="37"/>
      <c r="S21" s="36"/>
    </row>
    <row r="22" spans="1:19" ht="15" customHeight="1" thickBot="1" x14ac:dyDescent="0.25">
      <c r="B22" s="624" t="s">
        <v>21</v>
      </c>
      <c r="C22" s="622"/>
      <c r="D22" s="624" t="s">
        <v>20</v>
      </c>
      <c r="E22" s="616"/>
      <c r="F22" s="616"/>
      <c r="G22" s="616"/>
      <c r="H22" s="616"/>
      <c r="I22" s="616"/>
      <c r="J22" s="616"/>
      <c r="K22" s="616"/>
      <c r="L22" s="616"/>
      <c r="M22" s="616"/>
      <c r="N22" s="479"/>
      <c r="O22" s="71" t="s">
        <v>19</v>
      </c>
      <c r="P22" s="617" t="s">
        <v>18</v>
      </c>
      <c r="Q22" s="608" t="s">
        <v>17</v>
      </c>
      <c r="R22" s="608" t="s">
        <v>16</v>
      </c>
      <c r="S22" s="626" t="s">
        <v>15</v>
      </c>
    </row>
    <row r="23" spans="1:19" ht="51.75" thickBot="1" x14ac:dyDescent="0.25">
      <c r="B23" s="629" t="s">
        <v>202</v>
      </c>
      <c r="C23" s="612"/>
      <c r="D23" s="468" t="s">
        <v>146</v>
      </c>
      <c r="E23" s="468" t="s">
        <v>152</v>
      </c>
      <c r="F23" s="482" t="s">
        <v>13</v>
      </c>
      <c r="G23" s="482" t="s">
        <v>151</v>
      </c>
      <c r="H23" s="482" t="s">
        <v>150</v>
      </c>
      <c r="I23" s="482" t="s">
        <v>149</v>
      </c>
      <c r="J23" s="482" t="s">
        <v>148</v>
      </c>
      <c r="K23" s="482" t="s">
        <v>147</v>
      </c>
      <c r="L23" s="482" t="s">
        <v>12</v>
      </c>
      <c r="M23" s="482" t="s">
        <v>11</v>
      </c>
      <c r="N23" s="482" t="s">
        <v>146</v>
      </c>
      <c r="O23" s="482" t="s">
        <v>202</v>
      </c>
      <c r="P23" s="618"/>
      <c r="Q23" s="609"/>
      <c r="R23" s="609"/>
      <c r="S23" s="627"/>
    </row>
    <row r="24" spans="1:19" x14ac:dyDescent="0.2">
      <c r="B24" s="72" t="s">
        <v>7</v>
      </c>
      <c r="C24" s="3">
        <v>0</v>
      </c>
      <c r="D24" s="5">
        <v>4.8499999999999996</v>
      </c>
      <c r="E24" s="5">
        <v>3.65</v>
      </c>
      <c r="F24" s="3">
        <v>1.7</v>
      </c>
      <c r="G24" s="3">
        <v>2.4700000000000002</v>
      </c>
      <c r="H24" s="3">
        <v>1.65</v>
      </c>
      <c r="I24" s="3">
        <v>3.06</v>
      </c>
      <c r="J24" s="3">
        <v>4.45</v>
      </c>
      <c r="K24" s="3">
        <v>3</v>
      </c>
      <c r="L24" s="3">
        <v>3.07</v>
      </c>
      <c r="M24" s="3">
        <v>1.05</v>
      </c>
      <c r="N24" s="3">
        <v>5.37</v>
      </c>
      <c r="O24" s="3">
        <v>4.9000000000000004</v>
      </c>
      <c r="P24" s="613">
        <f>SUM(C24:O24)</f>
        <v>39.22</v>
      </c>
      <c r="Q24" s="609"/>
      <c r="R24" s="609"/>
      <c r="S24" s="627"/>
    </row>
    <row r="25" spans="1:19" ht="38.25" customHeight="1" thickBot="1" x14ac:dyDescent="0.25">
      <c r="B25" s="73" t="s">
        <v>6</v>
      </c>
      <c r="C25" s="2">
        <v>0</v>
      </c>
      <c r="D25" s="2">
        <f t="shared" ref="D25:O25" si="0">C25+D24</f>
        <v>4.8499999999999996</v>
      </c>
      <c r="E25" s="2">
        <f t="shared" si="0"/>
        <v>8.5</v>
      </c>
      <c r="F25" s="2">
        <f t="shared" si="0"/>
        <v>10.199999999999999</v>
      </c>
      <c r="G25" s="2">
        <f t="shared" si="0"/>
        <v>12.67</v>
      </c>
      <c r="H25" s="2">
        <f t="shared" si="0"/>
        <v>14.32</v>
      </c>
      <c r="I25" s="2">
        <f t="shared" si="0"/>
        <v>17.38</v>
      </c>
      <c r="J25" s="2">
        <f t="shared" si="0"/>
        <v>21.83</v>
      </c>
      <c r="K25" s="2">
        <f t="shared" si="0"/>
        <v>24.83</v>
      </c>
      <c r="L25" s="2">
        <f t="shared" si="0"/>
        <v>27.9</v>
      </c>
      <c r="M25" s="2">
        <f t="shared" si="0"/>
        <v>28.95</v>
      </c>
      <c r="N25" s="2">
        <f t="shared" si="0"/>
        <v>34.32</v>
      </c>
      <c r="O25" s="2">
        <f t="shared" si="0"/>
        <v>39.22</v>
      </c>
      <c r="P25" s="614"/>
      <c r="Q25" s="610"/>
      <c r="R25" s="610"/>
      <c r="S25" s="628"/>
    </row>
    <row r="26" spans="1:19" ht="12.75" customHeight="1" thickBot="1" x14ac:dyDescent="0.25">
      <c r="B26" s="630" t="s">
        <v>5</v>
      </c>
      <c r="C26" s="606"/>
      <c r="D26" s="606"/>
      <c r="E26" s="606"/>
      <c r="F26" s="606"/>
      <c r="G26" s="606"/>
      <c r="H26" s="606"/>
      <c r="I26" s="606"/>
      <c r="J26" s="606"/>
      <c r="K26" s="606"/>
      <c r="L26" s="606"/>
      <c r="M26" s="606"/>
      <c r="N26" s="606"/>
      <c r="O26" s="606"/>
      <c r="P26" s="606"/>
      <c r="Q26" s="606"/>
      <c r="R26" s="606"/>
      <c r="S26" s="631"/>
    </row>
    <row r="27" spans="1:19" ht="12.75" hidden="1" customHeight="1" x14ac:dyDescent="0.2">
      <c r="B27" s="381"/>
      <c r="C27" s="382"/>
      <c r="D27" s="74">
        <v>1.0416666666666666E-2</v>
      </c>
      <c r="E27" s="74">
        <v>9.0277777777777787E-3</v>
      </c>
      <c r="F27" s="74">
        <v>5.5555555555555558E-3</v>
      </c>
      <c r="G27" s="74">
        <v>6.9444444444444441E-3</v>
      </c>
      <c r="H27" s="74">
        <v>3.472222222222222E-3</v>
      </c>
      <c r="I27" s="74">
        <v>8.3333333333333332E-3</v>
      </c>
      <c r="J27" s="74">
        <v>9.7222222222222224E-3</v>
      </c>
      <c r="K27" s="74">
        <v>7.6388888888888886E-3</v>
      </c>
      <c r="L27" s="74">
        <v>6.9444444444444441E-3</v>
      </c>
      <c r="M27" s="74">
        <v>4.8611111111111112E-3</v>
      </c>
      <c r="N27" s="74">
        <v>1.3888888888888888E-2</v>
      </c>
      <c r="O27" s="74">
        <v>1.0416666666666666E-2</v>
      </c>
      <c r="P27" s="37"/>
      <c r="Q27" s="74">
        <f>SUM(D27:O27)</f>
        <v>9.7222222222222224E-2</v>
      </c>
      <c r="R27" s="382"/>
      <c r="S27" s="383"/>
    </row>
    <row r="28" spans="1:19" ht="16.5" hidden="1" customHeight="1" x14ac:dyDescent="0.2">
      <c r="B28" s="38"/>
      <c r="C28" s="37"/>
      <c r="D28" s="65">
        <v>9.7222222222222224E-3</v>
      </c>
      <c r="E28" s="65">
        <v>9.0277777777777787E-3</v>
      </c>
      <c r="F28" s="65">
        <v>5.5555555555555558E-3</v>
      </c>
      <c r="G28" s="65">
        <v>6.9444444444444441E-3</v>
      </c>
      <c r="H28" s="65">
        <v>3.472222222222222E-3</v>
      </c>
      <c r="I28" s="65">
        <v>8.3333333333333332E-3</v>
      </c>
      <c r="J28" s="65">
        <v>9.7222222222222224E-3</v>
      </c>
      <c r="K28" s="65">
        <v>6.9444444444444441E-3</v>
      </c>
      <c r="L28" s="65">
        <v>6.2499999999999995E-3</v>
      </c>
      <c r="M28" s="65">
        <v>4.8611111111111112E-3</v>
      </c>
      <c r="N28" s="65">
        <v>1.3888888888888888E-2</v>
      </c>
      <c r="O28" s="65">
        <v>9.7222222222222224E-3</v>
      </c>
      <c r="P28" s="37"/>
      <c r="Q28" s="74">
        <f>SUM(D28:O28)</f>
        <v>9.4444444444444442E-2</v>
      </c>
      <c r="R28" s="37"/>
      <c r="S28" s="36"/>
    </row>
    <row r="29" spans="1:19" ht="16.5" hidden="1" customHeight="1" x14ac:dyDescent="0.2">
      <c r="B29" s="38"/>
      <c r="C29" s="37"/>
      <c r="D29" s="65">
        <v>9.7222222222222224E-3</v>
      </c>
      <c r="E29" s="65">
        <v>9.0277777777777787E-3</v>
      </c>
      <c r="F29" s="65">
        <v>5.5555555555555558E-3</v>
      </c>
      <c r="G29" s="65">
        <v>6.9444444444444441E-3</v>
      </c>
      <c r="H29" s="65">
        <v>3.472222222222222E-3</v>
      </c>
      <c r="I29" s="65">
        <v>8.3333333333333332E-3</v>
      </c>
      <c r="J29" s="65">
        <v>9.7222222222222224E-3</v>
      </c>
      <c r="K29" s="65">
        <v>6.9444444444444441E-3</v>
      </c>
      <c r="L29" s="65">
        <v>6.2499999999999995E-3</v>
      </c>
      <c r="M29" s="65">
        <v>4.8611111111111112E-3</v>
      </c>
      <c r="N29" s="65">
        <v>1.3888888888888888E-2</v>
      </c>
      <c r="O29" s="65">
        <v>9.7222222222222224E-3</v>
      </c>
      <c r="Q29" s="65">
        <v>9.4444444444444442E-2</v>
      </c>
      <c r="R29" s="37"/>
      <c r="S29" s="36"/>
    </row>
    <row r="30" spans="1:19" ht="16.5" hidden="1" customHeight="1" x14ac:dyDescent="0.2">
      <c r="B30" s="38"/>
      <c r="C30" s="37"/>
      <c r="D30" s="8">
        <v>8.3333333333333332E-3</v>
      </c>
      <c r="E30" s="8">
        <v>8.3333333333333332E-3</v>
      </c>
      <c r="F30" s="8">
        <v>5.5555555555555558E-3</v>
      </c>
      <c r="G30" s="8">
        <v>6.9444444444444441E-3</v>
      </c>
      <c r="H30" s="8">
        <v>3.472222222222222E-3</v>
      </c>
      <c r="I30" s="8">
        <v>8.3333333333333332E-3</v>
      </c>
      <c r="J30" s="8">
        <v>9.7222222222222224E-3</v>
      </c>
      <c r="K30" s="8">
        <v>7.6388888888888886E-3</v>
      </c>
      <c r="L30" s="8">
        <v>6.9444444444444441E-3</v>
      </c>
      <c r="M30" s="8">
        <v>4.8611111111111112E-3</v>
      </c>
      <c r="N30" s="8">
        <v>1.1805555555555555E-2</v>
      </c>
      <c r="O30" s="8">
        <v>8.3333333333333332E-3</v>
      </c>
      <c r="P30" s="37"/>
      <c r="Q30" s="74">
        <f>SUM(D30:O30)</f>
        <v>9.0277777777777776E-2</v>
      </c>
      <c r="R30" s="37"/>
      <c r="S30" s="36"/>
    </row>
    <row r="31" spans="1:19" s="147" customFormat="1" x14ac:dyDescent="0.2">
      <c r="B31" s="34">
        <v>1</v>
      </c>
      <c r="C31" s="8">
        <v>0.20833333333333334</v>
      </c>
      <c r="D31" s="8">
        <f>C31+$D$30</f>
        <v>0.21666666666666667</v>
      </c>
      <c r="E31" s="8">
        <f>D31+$E$30</f>
        <v>0.22500000000000001</v>
      </c>
      <c r="F31" s="8">
        <f>E31+$F$30</f>
        <v>0.23055555555555557</v>
      </c>
      <c r="G31" s="8">
        <f>F31+$G$30</f>
        <v>0.23750000000000002</v>
      </c>
      <c r="H31" s="8">
        <f>G31+$H$30</f>
        <v>0.24097222222222223</v>
      </c>
      <c r="I31" s="8">
        <f>H31+$I$30</f>
        <v>0.24930555555555556</v>
      </c>
      <c r="J31" s="8">
        <f>I31+$J$30</f>
        <v>0.2590277777777778</v>
      </c>
      <c r="K31" s="8">
        <f>J31+$K$30</f>
        <v>0.26666666666666666</v>
      </c>
      <c r="L31" s="8">
        <f>K31+$L$30</f>
        <v>0.27361111111111108</v>
      </c>
      <c r="M31" s="8">
        <f>L31+$M$30</f>
        <v>0.27847222222222218</v>
      </c>
      <c r="N31" s="8">
        <f>M31+$N$30</f>
        <v>0.29027777777777775</v>
      </c>
      <c r="O31" s="8">
        <f>N31+$O$30</f>
        <v>0.2986111111111111</v>
      </c>
      <c r="P31" s="27">
        <f t="shared" ref="P31:P66" si="1">$P$24</f>
        <v>39.22</v>
      </c>
      <c r="Q31" s="8">
        <f t="shared" ref="Q31:Q66" si="2">O31-C31</f>
        <v>9.0277777777777762E-2</v>
      </c>
      <c r="R31" s="27">
        <f t="shared" ref="R31:R65" si="3">(P31/(Q31*24*60)*60)</f>
        <v>18.101538461538464</v>
      </c>
      <c r="S31" s="34"/>
    </row>
    <row r="32" spans="1:19" s="147" customFormat="1" x14ac:dyDescent="0.2">
      <c r="A32" s="146">
        <f t="shared" ref="A32:A54" si="4">C32-C31</f>
        <v>2.2916666666666641E-2</v>
      </c>
      <c r="B32" s="34">
        <v>2</v>
      </c>
      <c r="C32" s="8">
        <v>0.23124999999999998</v>
      </c>
      <c r="D32" s="8">
        <f>C32+$D$30</f>
        <v>0.23958333333333331</v>
      </c>
      <c r="E32" s="8">
        <f>D32+$E$30</f>
        <v>0.24791666666666665</v>
      </c>
      <c r="F32" s="8">
        <f>E32+$F$30</f>
        <v>0.25347222222222221</v>
      </c>
      <c r="G32" s="8">
        <f>F32+$G$30</f>
        <v>0.26041666666666663</v>
      </c>
      <c r="H32" s="8">
        <f>G32+$H$30</f>
        <v>0.26388888888888884</v>
      </c>
      <c r="I32" s="8">
        <f>H32+$I$30</f>
        <v>0.2722222222222222</v>
      </c>
      <c r="J32" s="8">
        <f>I32+$J$30</f>
        <v>0.28194444444444444</v>
      </c>
      <c r="K32" s="8">
        <f>J32+$K$30</f>
        <v>0.2895833333333333</v>
      </c>
      <c r="L32" s="8">
        <f>K32+$L$30</f>
        <v>0.29652777777777772</v>
      </c>
      <c r="M32" s="8">
        <f>L32+$M$30</f>
        <v>0.30138888888888882</v>
      </c>
      <c r="N32" s="8">
        <f>M32+$N$30</f>
        <v>0.31319444444444439</v>
      </c>
      <c r="O32" s="8">
        <f>N32+$O$30</f>
        <v>0.32152777777777775</v>
      </c>
      <c r="P32" s="27">
        <f t="shared" si="1"/>
        <v>39.22</v>
      </c>
      <c r="Q32" s="8">
        <f t="shared" si="2"/>
        <v>9.0277777777777762E-2</v>
      </c>
      <c r="R32" s="27">
        <f t="shared" si="3"/>
        <v>18.101538461538464</v>
      </c>
      <c r="S32" s="34"/>
    </row>
    <row r="33" spans="1:24" s="147" customFormat="1" x14ac:dyDescent="0.2">
      <c r="A33" s="146">
        <f t="shared" si="4"/>
        <v>2.2916666666667002E-2</v>
      </c>
      <c r="B33" s="34">
        <v>3</v>
      </c>
      <c r="C33" s="8">
        <v>0.25416666666666698</v>
      </c>
      <c r="D33" s="8">
        <f>C33+$D$30</f>
        <v>0.26250000000000034</v>
      </c>
      <c r="E33" s="8">
        <f>D33+$E$30</f>
        <v>0.2708333333333337</v>
      </c>
      <c r="F33" s="8">
        <f>E33+$F$30</f>
        <v>0.27638888888888924</v>
      </c>
      <c r="G33" s="8">
        <f>F33+$G$30</f>
        <v>0.28333333333333366</v>
      </c>
      <c r="H33" s="8">
        <f>G33+$H$30</f>
        <v>0.28680555555555587</v>
      </c>
      <c r="I33" s="8">
        <f>H33+$I$30</f>
        <v>0.29513888888888923</v>
      </c>
      <c r="J33" s="8">
        <f>I33+$J$30</f>
        <v>0.30486111111111147</v>
      </c>
      <c r="K33" s="8">
        <f>J33+$K$30</f>
        <v>0.31250000000000033</v>
      </c>
      <c r="L33" s="8">
        <f>K33+$L$30</f>
        <v>0.31944444444444475</v>
      </c>
      <c r="M33" s="8">
        <f>L33+$M$30</f>
        <v>0.32430555555555585</v>
      </c>
      <c r="N33" s="8">
        <f>M33+$N$30</f>
        <v>0.33611111111111142</v>
      </c>
      <c r="O33" s="8">
        <f>N33+$O$30</f>
        <v>0.34444444444444478</v>
      </c>
      <c r="P33" s="27">
        <f t="shared" si="1"/>
        <v>39.22</v>
      </c>
      <c r="Q33" s="8">
        <f t="shared" si="2"/>
        <v>9.027777777777779E-2</v>
      </c>
      <c r="R33" s="27">
        <f t="shared" si="3"/>
        <v>18.101538461538457</v>
      </c>
      <c r="S33" s="34"/>
    </row>
    <row r="34" spans="1:24" s="147" customFormat="1" x14ac:dyDescent="0.2">
      <c r="A34" s="146">
        <f t="shared" si="4"/>
        <v>2.291666666666603E-2</v>
      </c>
      <c r="B34" s="34">
        <v>4</v>
      </c>
      <c r="C34" s="8">
        <v>0.27708333333333302</v>
      </c>
      <c r="D34" s="8">
        <f>C34+$D$30</f>
        <v>0.28541666666666637</v>
      </c>
      <c r="E34" s="8">
        <f>D34+$E$30</f>
        <v>0.29374999999999973</v>
      </c>
      <c r="F34" s="8">
        <f>E34+$F$30</f>
        <v>0.29930555555555527</v>
      </c>
      <c r="G34" s="8">
        <f>F34+$G$30</f>
        <v>0.30624999999999969</v>
      </c>
      <c r="H34" s="8">
        <f>G34+$H$30</f>
        <v>0.3097222222222219</v>
      </c>
      <c r="I34" s="8">
        <f>H34+$I$30</f>
        <v>0.31805555555555526</v>
      </c>
      <c r="J34" s="8">
        <f>I34+$J$30</f>
        <v>0.3277777777777775</v>
      </c>
      <c r="K34" s="8">
        <f>J34+$K$30</f>
        <v>0.33541666666666636</v>
      </c>
      <c r="L34" s="8">
        <f>K34+$L$30</f>
        <v>0.34236111111111078</v>
      </c>
      <c r="M34" s="8">
        <f>L34+$M$30</f>
        <v>0.34722222222222188</v>
      </c>
      <c r="N34" s="8">
        <f>M34+$N$30</f>
        <v>0.35902777777777745</v>
      </c>
      <c r="O34" s="8">
        <f>N34+$O$30</f>
        <v>0.36736111111111081</v>
      </c>
      <c r="P34" s="27">
        <f t="shared" si="1"/>
        <v>39.22</v>
      </c>
      <c r="Q34" s="8">
        <f t="shared" si="2"/>
        <v>9.027777777777779E-2</v>
      </c>
      <c r="R34" s="27">
        <f t="shared" si="3"/>
        <v>18.101538461538457</v>
      </c>
      <c r="S34" s="34"/>
    </row>
    <row r="35" spans="1:24" s="147" customFormat="1" x14ac:dyDescent="0.2">
      <c r="A35" s="146">
        <f t="shared" si="4"/>
        <v>2.2916666666666974E-2</v>
      </c>
      <c r="B35" s="34">
        <v>5</v>
      </c>
      <c r="C35" s="8">
        <v>0.3</v>
      </c>
      <c r="D35" s="8">
        <f t="shared" ref="D35:D50" si="5">C35+$D$28</f>
        <v>0.30972222222222223</v>
      </c>
      <c r="E35" s="8">
        <f t="shared" ref="E35:E50" si="6">D35+$E$28</f>
        <v>0.31875000000000003</v>
      </c>
      <c r="F35" s="8">
        <f t="shared" ref="F35:F50" si="7">E35+$F$28</f>
        <v>0.32430555555555557</v>
      </c>
      <c r="G35" s="8">
        <f t="shared" ref="G35:G50" si="8">F35+$G$28</f>
        <v>0.33124999999999999</v>
      </c>
      <c r="H35" s="8">
        <f t="shared" ref="H35:H50" si="9">G35+$H$28</f>
        <v>0.3347222222222222</v>
      </c>
      <c r="I35" s="8">
        <f t="shared" ref="I35:I50" si="10">H35+$I$28</f>
        <v>0.34305555555555556</v>
      </c>
      <c r="J35" s="8">
        <f t="shared" ref="J35:J50" si="11">I35+$J$28</f>
        <v>0.3527777777777778</v>
      </c>
      <c r="K35" s="8">
        <f t="shared" ref="K35:K50" si="12">J35+$K$28</f>
        <v>0.35972222222222222</v>
      </c>
      <c r="L35" s="8">
        <f t="shared" ref="L35:L50" si="13">K35+$L$28</f>
        <v>0.3659722222222222</v>
      </c>
      <c r="M35" s="8">
        <f t="shared" ref="M35:M50" si="14">L35+$M$28</f>
        <v>0.37083333333333329</v>
      </c>
      <c r="N35" s="8">
        <f t="shared" ref="N35:N50" si="15">M35+$N$28</f>
        <v>0.38472222222222219</v>
      </c>
      <c r="O35" s="8">
        <f t="shared" ref="O35:O50" si="16">N35+$O$28</f>
        <v>0.39444444444444443</v>
      </c>
      <c r="P35" s="27">
        <f t="shared" si="1"/>
        <v>39.22</v>
      </c>
      <c r="Q35" s="8">
        <f t="shared" si="2"/>
        <v>9.4444444444444442E-2</v>
      </c>
      <c r="R35" s="27">
        <f t="shared" si="3"/>
        <v>17.30294117647059</v>
      </c>
      <c r="S35" s="34"/>
    </row>
    <row r="36" spans="1:24" s="147" customFormat="1" x14ac:dyDescent="0.2">
      <c r="A36" s="146">
        <f t="shared" si="4"/>
        <v>1.5972222222222221E-2</v>
      </c>
      <c r="B36" s="34">
        <v>6</v>
      </c>
      <c r="C36" s="8">
        <v>0.31597222222222221</v>
      </c>
      <c r="D36" s="8">
        <f t="shared" si="5"/>
        <v>0.32569444444444445</v>
      </c>
      <c r="E36" s="8">
        <f t="shared" si="6"/>
        <v>0.33472222222222225</v>
      </c>
      <c r="F36" s="8">
        <f t="shared" si="7"/>
        <v>0.34027777777777779</v>
      </c>
      <c r="G36" s="8">
        <f t="shared" si="8"/>
        <v>0.34722222222222221</v>
      </c>
      <c r="H36" s="8">
        <f t="shared" si="9"/>
        <v>0.35069444444444442</v>
      </c>
      <c r="I36" s="8">
        <f t="shared" si="10"/>
        <v>0.35902777777777778</v>
      </c>
      <c r="J36" s="8">
        <f t="shared" si="11"/>
        <v>0.36875000000000002</v>
      </c>
      <c r="K36" s="8">
        <f t="shared" si="12"/>
        <v>0.37569444444444444</v>
      </c>
      <c r="L36" s="8">
        <f t="shared" si="13"/>
        <v>0.38194444444444442</v>
      </c>
      <c r="M36" s="8">
        <f t="shared" si="14"/>
        <v>0.38680555555555551</v>
      </c>
      <c r="N36" s="8">
        <f t="shared" si="15"/>
        <v>0.40069444444444441</v>
      </c>
      <c r="O36" s="8">
        <f t="shared" si="16"/>
        <v>0.41041666666666665</v>
      </c>
      <c r="P36" s="27">
        <f t="shared" si="1"/>
        <v>39.22</v>
      </c>
      <c r="Q36" s="8">
        <f t="shared" si="2"/>
        <v>9.4444444444444442E-2</v>
      </c>
      <c r="R36" s="27">
        <f t="shared" si="3"/>
        <v>17.30294117647059</v>
      </c>
      <c r="S36" s="34"/>
    </row>
    <row r="37" spans="1:24" s="147" customFormat="1" x14ac:dyDescent="0.2">
      <c r="A37" s="146">
        <f t="shared" si="4"/>
        <v>1.5972222222221777E-2</v>
      </c>
      <c r="B37" s="34">
        <v>7</v>
      </c>
      <c r="C37" s="8">
        <v>0.33194444444444399</v>
      </c>
      <c r="D37" s="8">
        <f t="shared" si="5"/>
        <v>0.34166666666666623</v>
      </c>
      <c r="E37" s="8">
        <f t="shared" si="6"/>
        <v>0.35069444444444403</v>
      </c>
      <c r="F37" s="8">
        <f t="shared" si="7"/>
        <v>0.35624999999999957</v>
      </c>
      <c r="G37" s="8">
        <f t="shared" si="8"/>
        <v>0.36319444444444399</v>
      </c>
      <c r="H37" s="8">
        <f t="shared" si="9"/>
        <v>0.3666666666666662</v>
      </c>
      <c r="I37" s="8">
        <f t="shared" si="10"/>
        <v>0.37499999999999956</v>
      </c>
      <c r="J37" s="8">
        <f t="shared" si="11"/>
        <v>0.3847222222222218</v>
      </c>
      <c r="K37" s="8">
        <f t="shared" si="12"/>
        <v>0.39166666666666622</v>
      </c>
      <c r="L37" s="8">
        <f t="shared" si="13"/>
        <v>0.3979166666666662</v>
      </c>
      <c r="M37" s="8">
        <f t="shared" si="14"/>
        <v>0.40277777777777729</v>
      </c>
      <c r="N37" s="8">
        <f t="shared" si="15"/>
        <v>0.41666666666666619</v>
      </c>
      <c r="O37" s="8">
        <f t="shared" si="16"/>
        <v>0.42638888888888843</v>
      </c>
      <c r="P37" s="27">
        <f t="shared" si="1"/>
        <v>39.22</v>
      </c>
      <c r="Q37" s="8">
        <f t="shared" si="2"/>
        <v>9.4444444444444442E-2</v>
      </c>
      <c r="R37" s="27">
        <f t="shared" si="3"/>
        <v>17.30294117647059</v>
      </c>
      <c r="S37" s="34"/>
    </row>
    <row r="38" spans="1:24" s="147" customFormat="1" x14ac:dyDescent="0.2">
      <c r="A38" s="146">
        <f t="shared" si="4"/>
        <v>1.5972222222222998E-2</v>
      </c>
      <c r="B38" s="34">
        <v>8</v>
      </c>
      <c r="C38" s="8">
        <v>0.34791666666666698</v>
      </c>
      <c r="D38" s="8">
        <f t="shared" si="5"/>
        <v>0.35763888888888923</v>
      </c>
      <c r="E38" s="8">
        <f t="shared" si="6"/>
        <v>0.36666666666666703</v>
      </c>
      <c r="F38" s="8">
        <f t="shared" si="7"/>
        <v>0.37222222222222257</v>
      </c>
      <c r="G38" s="8">
        <f t="shared" si="8"/>
        <v>0.37916666666666698</v>
      </c>
      <c r="H38" s="8">
        <f t="shared" si="9"/>
        <v>0.38263888888888919</v>
      </c>
      <c r="I38" s="8">
        <f t="shared" si="10"/>
        <v>0.39097222222222255</v>
      </c>
      <c r="J38" s="8">
        <f t="shared" si="11"/>
        <v>0.4006944444444448</v>
      </c>
      <c r="K38" s="8">
        <f t="shared" si="12"/>
        <v>0.40763888888888922</v>
      </c>
      <c r="L38" s="8">
        <f t="shared" si="13"/>
        <v>0.41388888888888919</v>
      </c>
      <c r="M38" s="8">
        <f t="shared" si="14"/>
        <v>0.41875000000000029</v>
      </c>
      <c r="N38" s="8">
        <f t="shared" si="15"/>
        <v>0.43263888888888918</v>
      </c>
      <c r="O38" s="8">
        <f t="shared" si="16"/>
        <v>0.44236111111111143</v>
      </c>
      <c r="P38" s="27">
        <f t="shared" si="1"/>
        <v>39.22</v>
      </c>
      <c r="Q38" s="8">
        <f t="shared" si="2"/>
        <v>9.4444444444444442E-2</v>
      </c>
      <c r="R38" s="27">
        <f t="shared" si="3"/>
        <v>17.30294117647059</v>
      </c>
      <c r="S38" s="34"/>
    </row>
    <row r="39" spans="1:24" s="147" customFormat="1" x14ac:dyDescent="0.2">
      <c r="A39" s="146">
        <f t="shared" si="4"/>
        <v>1.5972222222221999E-2</v>
      </c>
      <c r="B39" s="34">
        <v>9</v>
      </c>
      <c r="C39" s="8">
        <v>0.36388888888888898</v>
      </c>
      <c r="D39" s="8">
        <f t="shared" si="5"/>
        <v>0.37361111111111123</v>
      </c>
      <c r="E39" s="8">
        <f t="shared" si="6"/>
        <v>0.38263888888888903</v>
      </c>
      <c r="F39" s="8">
        <f t="shared" si="7"/>
        <v>0.38819444444444456</v>
      </c>
      <c r="G39" s="8">
        <f t="shared" si="8"/>
        <v>0.39513888888888898</v>
      </c>
      <c r="H39" s="8">
        <f t="shared" si="9"/>
        <v>0.39861111111111119</v>
      </c>
      <c r="I39" s="8">
        <f t="shared" si="10"/>
        <v>0.40694444444444455</v>
      </c>
      <c r="J39" s="8">
        <f t="shared" si="11"/>
        <v>0.4166666666666668</v>
      </c>
      <c r="K39" s="8">
        <f t="shared" si="12"/>
        <v>0.42361111111111122</v>
      </c>
      <c r="L39" s="8">
        <f t="shared" si="13"/>
        <v>0.42986111111111119</v>
      </c>
      <c r="M39" s="8">
        <f t="shared" si="14"/>
        <v>0.43472222222222229</v>
      </c>
      <c r="N39" s="8">
        <f t="shared" si="15"/>
        <v>0.44861111111111118</v>
      </c>
      <c r="O39" s="8">
        <f t="shared" si="16"/>
        <v>0.45833333333333343</v>
      </c>
      <c r="P39" s="27">
        <f t="shared" si="1"/>
        <v>39.22</v>
      </c>
      <c r="Q39" s="8">
        <f t="shared" si="2"/>
        <v>9.4444444444444442E-2</v>
      </c>
      <c r="R39" s="27">
        <f t="shared" si="3"/>
        <v>17.30294117647059</v>
      </c>
      <c r="S39" s="8"/>
      <c r="T39" s="146"/>
      <c r="U39" s="146"/>
      <c r="V39" s="146"/>
      <c r="W39" s="146"/>
      <c r="X39" s="146"/>
    </row>
    <row r="40" spans="1:24" s="147" customFormat="1" x14ac:dyDescent="0.2">
      <c r="A40" s="146">
        <f t="shared" si="4"/>
        <v>1.5972222222221999E-2</v>
      </c>
      <c r="B40" s="34">
        <v>10</v>
      </c>
      <c r="C40" s="8">
        <v>0.37986111111111098</v>
      </c>
      <c r="D40" s="8">
        <f t="shared" si="5"/>
        <v>0.38958333333333323</v>
      </c>
      <c r="E40" s="8">
        <f t="shared" si="6"/>
        <v>0.39861111111111103</v>
      </c>
      <c r="F40" s="8">
        <f t="shared" si="7"/>
        <v>0.40416666666666656</v>
      </c>
      <c r="G40" s="8">
        <f t="shared" si="8"/>
        <v>0.41111111111111098</v>
      </c>
      <c r="H40" s="8">
        <f t="shared" si="9"/>
        <v>0.41458333333333319</v>
      </c>
      <c r="I40" s="8">
        <f t="shared" si="10"/>
        <v>0.42291666666666655</v>
      </c>
      <c r="J40" s="8">
        <f t="shared" si="11"/>
        <v>0.4326388888888888</v>
      </c>
      <c r="K40" s="8">
        <f t="shared" si="12"/>
        <v>0.43958333333333321</v>
      </c>
      <c r="L40" s="8">
        <f t="shared" si="13"/>
        <v>0.44583333333333319</v>
      </c>
      <c r="M40" s="8">
        <f t="shared" si="14"/>
        <v>0.45069444444444429</v>
      </c>
      <c r="N40" s="8">
        <f t="shared" si="15"/>
        <v>0.46458333333333318</v>
      </c>
      <c r="O40" s="8">
        <f t="shared" si="16"/>
        <v>0.47430555555555542</v>
      </c>
      <c r="P40" s="27">
        <f t="shared" si="1"/>
        <v>39.22</v>
      </c>
      <c r="Q40" s="8">
        <f t="shared" si="2"/>
        <v>9.4444444444444442E-2</v>
      </c>
      <c r="R40" s="27">
        <f t="shared" si="3"/>
        <v>17.30294117647059</v>
      </c>
      <c r="S40" s="34"/>
    </row>
    <row r="41" spans="1:24" s="147" customFormat="1" x14ac:dyDescent="0.2">
      <c r="A41" s="146">
        <f t="shared" si="4"/>
        <v>1.5972222222221999E-2</v>
      </c>
      <c r="B41" s="34">
        <v>11</v>
      </c>
      <c r="C41" s="8">
        <v>0.39583333333333298</v>
      </c>
      <c r="D41" s="8">
        <f t="shared" si="5"/>
        <v>0.40555555555555522</v>
      </c>
      <c r="E41" s="8">
        <f t="shared" si="6"/>
        <v>0.41458333333333303</v>
      </c>
      <c r="F41" s="8">
        <f t="shared" si="7"/>
        <v>0.42013888888888856</v>
      </c>
      <c r="G41" s="8">
        <f t="shared" si="8"/>
        <v>0.42708333333333298</v>
      </c>
      <c r="H41" s="8">
        <f t="shared" si="9"/>
        <v>0.43055555555555519</v>
      </c>
      <c r="I41" s="8">
        <f t="shared" si="10"/>
        <v>0.43888888888888855</v>
      </c>
      <c r="J41" s="8">
        <f t="shared" si="11"/>
        <v>0.44861111111111079</v>
      </c>
      <c r="K41" s="8">
        <f t="shared" si="12"/>
        <v>0.45555555555555521</v>
      </c>
      <c r="L41" s="8">
        <f t="shared" si="13"/>
        <v>0.46180555555555519</v>
      </c>
      <c r="M41" s="8">
        <f t="shared" si="14"/>
        <v>0.46666666666666629</v>
      </c>
      <c r="N41" s="8">
        <f t="shared" si="15"/>
        <v>0.48055555555555518</v>
      </c>
      <c r="O41" s="8">
        <f t="shared" si="16"/>
        <v>0.49027777777777742</v>
      </c>
      <c r="P41" s="27">
        <f t="shared" si="1"/>
        <v>39.22</v>
      </c>
      <c r="Q41" s="8">
        <f t="shared" si="2"/>
        <v>9.4444444444444442E-2</v>
      </c>
      <c r="R41" s="27">
        <f t="shared" si="3"/>
        <v>17.30294117647059</v>
      </c>
      <c r="S41" s="34"/>
    </row>
    <row r="42" spans="1:24" s="147" customFormat="1" x14ac:dyDescent="0.2">
      <c r="A42" s="146">
        <f t="shared" si="4"/>
        <v>2.2916666666667029E-2</v>
      </c>
      <c r="B42" s="34">
        <v>12</v>
      </c>
      <c r="C42" s="8">
        <v>0.41875000000000001</v>
      </c>
      <c r="D42" s="8">
        <f t="shared" si="5"/>
        <v>0.42847222222222225</v>
      </c>
      <c r="E42" s="8">
        <f t="shared" si="6"/>
        <v>0.43750000000000006</v>
      </c>
      <c r="F42" s="8">
        <f t="shared" si="7"/>
        <v>0.44305555555555559</v>
      </c>
      <c r="G42" s="8">
        <f t="shared" si="8"/>
        <v>0.45</v>
      </c>
      <c r="H42" s="8">
        <f t="shared" si="9"/>
        <v>0.45347222222222222</v>
      </c>
      <c r="I42" s="8">
        <f t="shared" si="10"/>
        <v>0.46180555555555558</v>
      </c>
      <c r="J42" s="8">
        <f t="shared" si="11"/>
        <v>0.47152777777777782</v>
      </c>
      <c r="K42" s="8">
        <f t="shared" si="12"/>
        <v>0.47847222222222224</v>
      </c>
      <c r="L42" s="8">
        <f t="shared" si="13"/>
        <v>0.48472222222222222</v>
      </c>
      <c r="M42" s="8">
        <f t="shared" si="14"/>
        <v>0.48958333333333331</v>
      </c>
      <c r="N42" s="8">
        <f t="shared" si="15"/>
        <v>0.50347222222222221</v>
      </c>
      <c r="O42" s="8">
        <f t="shared" si="16"/>
        <v>0.5131944444444444</v>
      </c>
      <c r="P42" s="27">
        <f t="shared" si="1"/>
        <v>39.22</v>
      </c>
      <c r="Q42" s="8">
        <f t="shared" si="2"/>
        <v>9.4444444444444386E-2</v>
      </c>
      <c r="R42" s="27">
        <f t="shared" si="3"/>
        <v>17.302941176470597</v>
      </c>
      <c r="S42" s="34"/>
      <c r="W42" s="146"/>
    </row>
    <row r="43" spans="1:24" s="147" customFormat="1" x14ac:dyDescent="0.2">
      <c r="A43" s="146">
        <f t="shared" si="4"/>
        <v>2.2916666666666974E-2</v>
      </c>
      <c r="B43" s="34">
        <v>13</v>
      </c>
      <c r="C43" s="8">
        <v>0.44166666666666698</v>
      </c>
      <c r="D43" s="8">
        <f t="shared" si="5"/>
        <v>0.45138888888888923</v>
      </c>
      <c r="E43" s="8">
        <f t="shared" si="6"/>
        <v>0.46041666666666703</v>
      </c>
      <c r="F43" s="8">
        <f t="shared" si="7"/>
        <v>0.46597222222222257</v>
      </c>
      <c r="G43" s="8">
        <f t="shared" si="8"/>
        <v>0.47291666666666698</v>
      </c>
      <c r="H43" s="8">
        <f t="shared" si="9"/>
        <v>0.47638888888888919</v>
      </c>
      <c r="I43" s="8">
        <f t="shared" si="10"/>
        <v>0.48472222222222255</v>
      </c>
      <c r="J43" s="8">
        <f t="shared" si="11"/>
        <v>0.4944444444444448</v>
      </c>
      <c r="K43" s="8">
        <f t="shared" si="12"/>
        <v>0.50138888888888922</v>
      </c>
      <c r="L43" s="8">
        <f t="shared" si="13"/>
        <v>0.50763888888888919</v>
      </c>
      <c r="M43" s="8">
        <f t="shared" si="14"/>
        <v>0.51250000000000029</v>
      </c>
      <c r="N43" s="8">
        <f t="shared" si="15"/>
        <v>0.52638888888888913</v>
      </c>
      <c r="O43" s="8">
        <f t="shared" si="16"/>
        <v>0.53611111111111132</v>
      </c>
      <c r="P43" s="27">
        <f t="shared" si="1"/>
        <v>39.22</v>
      </c>
      <c r="Q43" s="8">
        <f t="shared" si="2"/>
        <v>9.4444444444444331E-2</v>
      </c>
      <c r="R43" s="27">
        <f t="shared" si="3"/>
        <v>17.302941176470608</v>
      </c>
      <c r="S43" s="34"/>
    </row>
    <row r="44" spans="1:24" s="147" customFormat="1" x14ac:dyDescent="0.2">
      <c r="A44" s="146">
        <f t="shared" si="4"/>
        <v>2.2916666666667029E-2</v>
      </c>
      <c r="B44" s="34">
        <v>14</v>
      </c>
      <c r="C44" s="8">
        <v>0.46458333333333401</v>
      </c>
      <c r="D44" s="8">
        <f t="shared" si="5"/>
        <v>0.47430555555555626</v>
      </c>
      <c r="E44" s="8">
        <f t="shared" si="6"/>
        <v>0.48333333333333406</v>
      </c>
      <c r="F44" s="8">
        <f t="shared" si="7"/>
        <v>0.48888888888888959</v>
      </c>
      <c r="G44" s="8">
        <f t="shared" si="8"/>
        <v>0.49583333333333401</v>
      </c>
      <c r="H44" s="8">
        <f t="shared" si="9"/>
        <v>0.49930555555555622</v>
      </c>
      <c r="I44" s="8">
        <f t="shared" si="10"/>
        <v>0.50763888888888953</v>
      </c>
      <c r="J44" s="8">
        <f t="shared" si="11"/>
        <v>0.51736111111111172</v>
      </c>
      <c r="K44" s="8">
        <f t="shared" si="12"/>
        <v>0.52430555555555614</v>
      </c>
      <c r="L44" s="8">
        <f t="shared" si="13"/>
        <v>0.53055555555555611</v>
      </c>
      <c r="M44" s="8">
        <f t="shared" si="14"/>
        <v>0.53541666666666721</v>
      </c>
      <c r="N44" s="8">
        <f t="shared" si="15"/>
        <v>0.54930555555555605</v>
      </c>
      <c r="O44" s="8">
        <f t="shared" si="16"/>
        <v>0.55902777777777823</v>
      </c>
      <c r="P44" s="27">
        <f t="shared" si="1"/>
        <v>39.22</v>
      </c>
      <c r="Q44" s="8">
        <f t="shared" si="2"/>
        <v>9.444444444444422E-2</v>
      </c>
      <c r="R44" s="27">
        <f t="shared" si="3"/>
        <v>17.302941176470629</v>
      </c>
      <c r="S44" s="34"/>
    </row>
    <row r="45" spans="1:24" s="147" customFormat="1" x14ac:dyDescent="0.2">
      <c r="A45" s="146">
        <f t="shared" si="4"/>
        <v>2.2916666666666974E-2</v>
      </c>
      <c r="B45" s="34">
        <v>15</v>
      </c>
      <c r="C45" s="8">
        <v>0.48750000000000099</v>
      </c>
      <c r="D45" s="8">
        <f t="shared" si="5"/>
        <v>0.49722222222222323</v>
      </c>
      <c r="E45" s="8">
        <f t="shared" si="6"/>
        <v>0.50625000000000098</v>
      </c>
      <c r="F45" s="8">
        <f t="shared" si="7"/>
        <v>0.51180555555555651</v>
      </c>
      <c r="G45" s="8">
        <f t="shared" si="8"/>
        <v>0.51875000000000093</v>
      </c>
      <c r="H45" s="8">
        <f t="shared" si="9"/>
        <v>0.52222222222222314</v>
      </c>
      <c r="I45" s="8">
        <f t="shared" si="10"/>
        <v>0.53055555555555645</v>
      </c>
      <c r="J45" s="8">
        <f t="shared" si="11"/>
        <v>0.54027777777777863</v>
      </c>
      <c r="K45" s="8">
        <f t="shared" si="12"/>
        <v>0.54722222222222305</v>
      </c>
      <c r="L45" s="8">
        <f t="shared" si="13"/>
        <v>0.55347222222222303</v>
      </c>
      <c r="M45" s="8">
        <f t="shared" si="14"/>
        <v>0.55833333333333413</v>
      </c>
      <c r="N45" s="8">
        <f t="shared" si="15"/>
        <v>0.57222222222222296</v>
      </c>
      <c r="O45" s="8">
        <f t="shared" si="16"/>
        <v>0.58194444444444515</v>
      </c>
      <c r="P45" s="27">
        <f t="shared" si="1"/>
        <v>39.22</v>
      </c>
      <c r="Q45" s="8">
        <f t="shared" si="2"/>
        <v>9.4444444444444164E-2</v>
      </c>
      <c r="R45" s="27">
        <f t="shared" si="3"/>
        <v>17.30294117647064</v>
      </c>
      <c r="S45" s="34"/>
    </row>
    <row r="46" spans="1:24" s="147" customFormat="1" x14ac:dyDescent="0.2">
      <c r="A46" s="146">
        <f t="shared" si="4"/>
        <v>2.2916666666666974E-2</v>
      </c>
      <c r="B46" s="34">
        <v>16</v>
      </c>
      <c r="C46" s="8">
        <v>0.51041666666666796</v>
      </c>
      <c r="D46" s="8">
        <f t="shared" si="5"/>
        <v>0.52013888888889015</v>
      </c>
      <c r="E46" s="8">
        <f t="shared" si="6"/>
        <v>0.5291666666666679</v>
      </c>
      <c r="F46" s="8">
        <f t="shared" si="7"/>
        <v>0.53472222222222343</v>
      </c>
      <c r="G46" s="8">
        <f t="shared" si="8"/>
        <v>0.54166666666666785</v>
      </c>
      <c r="H46" s="8">
        <f t="shared" si="9"/>
        <v>0.54513888888889006</v>
      </c>
      <c r="I46" s="8">
        <f t="shared" si="10"/>
        <v>0.55347222222222336</v>
      </c>
      <c r="J46" s="8">
        <f t="shared" si="11"/>
        <v>0.56319444444444555</v>
      </c>
      <c r="K46" s="8">
        <f t="shared" si="12"/>
        <v>0.57013888888888997</v>
      </c>
      <c r="L46" s="8">
        <f t="shared" si="13"/>
        <v>0.57638888888888995</v>
      </c>
      <c r="M46" s="8">
        <f t="shared" si="14"/>
        <v>0.58125000000000104</v>
      </c>
      <c r="N46" s="8">
        <f t="shared" si="15"/>
        <v>0.59513888888888988</v>
      </c>
      <c r="O46" s="8">
        <f t="shared" si="16"/>
        <v>0.60486111111111207</v>
      </c>
      <c r="P46" s="27">
        <f t="shared" si="1"/>
        <v>39.22</v>
      </c>
      <c r="Q46" s="8">
        <f t="shared" si="2"/>
        <v>9.4444444444444109E-2</v>
      </c>
      <c r="R46" s="27">
        <f t="shared" si="3"/>
        <v>17.30294117647065</v>
      </c>
      <c r="S46" s="34"/>
    </row>
    <row r="47" spans="1:24" s="147" customFormat="1" x14ac:dyDescent="0.2">
      <c r="A47" s="146">
        <f t="shared" si="4"/>
        <v>2.2916666666667029E-2</v>
      </c>
      <c r="B47" s="34">
        <v>17</v>
      </c>
      <c r="C47" s="8">
        <v>0.53333333333333499</v>
      </c>
      <c r="D47" s="8">
        <f t="shared" si="5"/>
        <v>0.54305555555555718</v>
      </c>
      <c r="E47" s="8">
        <f t="shared" si="6"/>
        <v>0.55208333333333492</v>
      </c>
      <c r="F47" s="8">
        <f t="shared" si="7"/>
        <v>0.55763888888889046</v>
      </c>
      <c r="G47" s="8">
        <f t="shared" si="8"/>
        <v>0.56458333333333488</v>
      </c>
      <c r="H47" s="8">
        <f t="shared" si="9"/>
        <v>0.56805555555555709</v>
      </c>
      <c r="I47" s="8">
        <f t="shared" si="10"/>
        <v>0.57638888888889039</v>
      </c>
      <c r="J47" s="8">
        <f t="shared" si="11"/>
        <v>0.58611111111111258</v>
      </c>
      <c r="K47" s="8">
        <f t="shared" si="12"/>
        <v>0.593055555555557</v>
      </c>
      <c r="L47" s="8">
        <f t="shared" si="13"/>
        <v>0.59930555555555698</v>
      </c>
      <c r="M47" s="8">
        <f t="shared" si="14"/>
        <v>0.60416666666666807</v>
      </c>
      <c r="N47" s="8">
        <f t="shared" si="15"/>
        <v>0.61805555555555691</v>
      </c>
      <c r="O47" s="8">
        <f t="shared" si="16"/>
        <v>0.6277777777777791</v>
      </c>
      <c r="P47" s="27">
        <f t="shared" si="1"/>
        <v>39.22</v>
      </c>
      <c r="Q47" s="8">
        <f t="shared" si="2"/>
        <v>9.4444444444444109E-2</v>
      </c>
      <c r="R47" s="27">
        <f t="shared" si="3"/>
        <v>17.30294117647065</v>
      </c>
      <c r="S47" s="34"/>
    </row>
    <row r="48" spans="1:24" s="147" customFormat="1" x14ac:dyDescent="0.2">
      <c r="A48" s="146">
        <f t="shared" si="4"/>
        <v>2.2916666666667029E-2</v>
      </c>
      <c r="B48" s="34">
        <v>18</v>
      </c>
      <c r="C48" s="8">
        <v>0.55625000000000202</v>
      </c>
      <c r="D48" s="8">
        <f t="shared" si="5"/>
        <v>0.56597222222222421</v>
      </c>
      <c r="E48" s="8">
        <f t="shared" si="6"/>
        <v>0.57500000000000195</v>
      </c>
      <c r="F48" s="8">
        <f t="shared" si="7"/>
        <v>0.58055555555555749</v>
      </c>
      <c r="G48" s="8">
        <f t="shared" si="8"/>
        <v>0.58750000000000191</v>
      </c>
      <c r="H48" s="8">
        <f t="shared" si="9"/>
        <v>0.59097222222222412</v>
      </c>
      <c r="I48" s="8">
        <f t="shared" si="10"/>
        <v>0.59930555555555742</v>
      </c>
      <c r="J48" s="8">
        <f t="shared" si="11"/>
        <v>0.60902777777777961</v>
      </c>
      <c r="K48" s="8">
        <f t="shared" si="12"/>
        <v>0.61597222222222403</v>
      </c>
      <c r="L48" s="8">
        <f t="shared" si="13"/>
        <v>0.62222222222222401</v>
      </c>
      <c r="M48" s="8">
        <f t="shared" si="14"/>
        <v>0.6270833333333351</v>
      </c>
      <c r="N48" s="8">
        <f t="shared" si="15"/>
        <v>0.64097222222222394</v>
      </c>
      <c r="O48" s="8">
        <f t="shared" si="16"/>
        <v>0.65069444444444613</v>
      </c>
      <c r="P48" s="27">
        <f t="shared" si="1"/>
        <v>39.22</v>
      </c>
      <c r="Q48" s="8">
        <f t="shared" si="2"/>
        <v>9.4444444444444109E-2</v>
      </c>
      <c r="R48" s="27">
        <f t="shared" si="3"/>
        <v>17.30294117647065</v>
      </c>
      <c r="S48" s="34"/>
    </row>
    <row r="49" spans="1:19" s="147" customFormat="1" x14ac:dyDescent="0.2">
      <c r="A49" s="146">
        <f t="shared" si="4"/>
        <v>2.2916666666667029E-2</v>
      </c>
      <c r="B49" s="34">
        <v>19</v>
      </c>
      <c r="C49" s="8">
        <v>0.57916666666666905</v>
      </c>
      <c r="D49" s="8">
        <f t="shared" si="5"/>
        <v>0.58888888888889124</v>
      </c>
      <c r="E49" s="8">
        <f t="shared" si="6"/>
        <v>0.59791666666666898</v>
      </c>
      <c r="F49" s="8">
        <f t="shared" si="7"/>
        <v>0.60347222222222452</v>
      </c>
      <c r="G49" s="8">
        <f t="shared" si="8"/>
        <v>0.61041666666666894</v>
      </c>
      <c r="H49" s="8">
        <f t="shared" si="9"/>
        <v>0.61388888888889115</v>
      </c>
      <c r="I49" s="8">
        <f t="shared" si="10"/>
        <v>0.62222222222222445</v>
      </c>
      <c r="J49" s="8">
        <f t="shared" si="11"/>
        <v>0.63194444444444664</v>
      </c>
      <c r="K49" s="8">
        <f t="shared" si="12"/>
        <v>0.63888888888889106</v>
      </c>
      <c r="L49" s="8">
        <f t="shared" si="13"/>
        <v>0.64513888888889104</v>
      </c>
      <c r="M49" s="8">
        <f t="shared" si="14"/>
        <v>0.65000000000000213</v>
      </c>
      <c r="N49" s="8">
        <f t="shared" si="15"/>
        <v>0.66388888888889097</v>
      </c>
      <c r="O49" s="8">
        <f t="shared" si="16"/>
        <v>0.67361111111111316</v>
      </c>
      <c r="P49" s="27">
        <f t="shared" si="1"/>
        <v>39.22</v>
      </c>
      <c r="Q49" s="8">
        <f t="shared" si="2"/>
        <v>9.4444444444444109E-2</v>
      </c>
      <c r="R49" s="27">
        <f t="shared" si="3"/>
        <v>17.30294117647065</v>
      </c>
      <c r="S49" s="34"/>
    </row>
    <row r="50" spans="1:19" s="147" customFormat="1" x14ac:dyDescent="0.2">
      <c r="A50" s="146">
        <f t="shared" si="4"/>
        <v>2.2916666666666918E-2</v>
      </c>
      <c r="B50" s="34">
        <v>20</v>
      </c>
      <c r="C50" s="8">
        <v>0.60208333333333597</v>
      </c>
      <c r="D50" s="8">
        <f t="shared" si="5"/>
        <v>0.61180555555555816</v>
      </c>
      <c r="E50" s="8">
        <f t="shared" si="6"/>
        <v>0.6208333333333359</v>
      </c>
      <c r="F50" s="8">
        <f t="shared" si="7"/>
        <v>0.62638888888889144</v>
      </c>
      <c r="G50" s="8">
        <f t="shared" si="8"/>
        <v>0.63333333333333586</v>
      </c>
      <c r="H50" s="8">
        <f t="shared" si="9"/>
        <v>0.63680555555555807</v>
      </c>
      <c r="I50" s="8">
        <f t="shared" si="10"/>
        <v>0.64513888888889137</v>
      </c>
      <c r="J50" s="8">
        <f t="shared" si="11"/>
        <v>0.65486111111111356</v>
      </c>
      <c r="K50" s="8">
        <f t="shared" si="12"/>
        <v>0.66180555555555798</v>
      </c>
      <c r="L50" s="8">
        <f t="shared" si="13"/>
        <v>0.66805555555555796</v>
      </c>
      <c r="M50" s="8">
        <f t="shared" si="14"/>
        <v>0.67291666666666905</v>
      </c>
      <c r="N50" s="8">
        <f t="shared" si="15"/>
        <v>0.68680555555555789</v>
      </c>
      <c r="O50" s="8">
        <f t="shared" si="16"/>
        <v>0.69652777777778008</v>
      </c>
      <c r="P50" s="27">
        <f t="shared" si="1"/>
        <v>39.22</v>
      </c>
      <c r="Q50" s="8">
        <f t="shared" si="2"/>
        <v>9.4444444444444109E-2</v>
      </c>
      <c r="R50" s="27">
        <f t="shared" si="3"/>
        <v>17.30294117647065</v>
      </c>
      <c r="S50" s="34"/>
    </row>
    <row r="51" spans="1:19" s="147" customFormat="1" x14ac:dyDescent="0.2">
      <c r="A51" s="146">
        <f t="shared" si="4"/>
        <v>2.2916666666667029E-2</v>
      </c>
      <c r="B51" s="34">
        <v>21</v>
      </c>
      <c r="C51" s="8">
        <v>0.625000000000003</v>
      </c>
      <c r="D51" s="241">
        <f>C51+D30</f>
        <v>0.6333333333333363</v>
      </c>
      <c r="E51" s="241">
        <f t="shared" ref="E51:O51" si="17">D51+E30</f>
        <v>0.64166666666666961</v>
      </c>
      <c r="F51" s="8">
        <f t="shared" si="17"/>
        <v>0.64722222222222514</v>
      </c>
      <c r="G51" s="8">
        <f t="shared" si="17"/>
        <v>0.65416666666666956</v>
      </c>
      <c r="H51" s="8">
        <f t="shared" si="17"/>
        <v>0.65763888888889177</v>
      </c>
      <c r="I51" s="8">
        <f t="shared" si="17"/>
        <v>0.66597222222222507</v>
      </c>
      <c r="J51" s="8">
        <f t="shared" si="17"/>
        <v>0.67569444444444726</v>
      </c>
      <c r="K51" s="8">
        <f t="shared" si="17"/>
        <v>0.68333333333333612</v>
      </c>
      <c r="L51" s="8">
        <f t="shared" si="17"/>
        <v>0.69027777777778054</v>
      </c>
      <c r="M51" s="8">
        <f t="shared" si="17"/>
        <v>0.69513888888889164</v>
      </c>
      <c r="N51" s="8">
        <f t="shared" si="17"/>
        <v>0.70694444444444715</v>
      </c>
      <c r="O51" s="8">
        <f t="shared" si="17"/>
        <v>0.71527777777778045</v>
      </c>
      <c r="P51" s="27">
        <f t="shared" si="1"/>
        <v>39.22</v>
      </c>
      <c r="Q51" s="8">
        <f t="shared" si="2"/>
        <v>9.0277777777777457E-2</v>
      </c>
      <c r="R51" s="27">
        <f t="shared" si="3"/>
        <v>18.101538461538524</v>
      </c>
      <c r="S51" s="34"/>
    </row>
    <row r="52" spans="1:19" s="147" customFormat="1" x14ac:dyDescent="0.2">
      <c r="A52" s="146">
        <f t="shared" si="4"/>
        <v>2.2916666666667029E-2</v>
      </c>
      <c r="B52" s="34">
        <v>22</v>
      </c>
      <c r="C52" s="8">
        <v>0.64791666666667003</v>
      </c>
      <c r="D52" s="241">
        <f>C52+D30</f>
        <v>0.65625000000000333</v>
      </c>
      <c r="E52" s="241">
        <f t="shared" ref="E52:O52" si="18">D52+E30</f>
        <v>0.66458333333333663</v>
      </c>
      <c r="F52" s="8">
        <f t="shared" si="18"/>
        <v>0.67013888888889217</v>
      </c>
      <c r="G52" s="8">
        <f t="shared" si="18"/>
        <v>0.67708333333333659</v>
      </c>
      <c r="H52" s="8">
        <f t="shared" si="18"/>
        <v>0.6805555555555588</v>
      </c>
      <c r="I52" s="8">
        <f t="shared" si="18"/>
        <v>0.6888888888888921</v>
      </c>
      <c r="J52" s="8">
        <f t="shared" si="18"/>
        <v>0.69861111111111429</v>
      </c>
      <c r="K52" s="8">
        <f t="shared" si="18"/>
        <v>0.70625000000000315</v>
      </c>
      <c r="L52" s="8">
        <f t="shared" si="18"/>
        <v>0.71319444444444757</v>
      </c>
      <c r="M52" s="8">
        <f t="shared" si="18"/>
        <v>0.71805555555555867</v>
      </c>
      <c r="N52" s="8">
        <f t="shared" si="18"/>
        <v>0.72986111111111418</v>
      </c>
      <c r="O52" s="8">
        <f t="shared" si="18"/>
        <v>0.73819444444444748</v>
      </c>
      <c r="P52" s="27">
        <f t="shared" si="1"/>
        <v>39.22</v>
      </c>
      <c r="Q52" s="8">
        <f t="shared" si="2"/>
        <v>9.0277777777777457E-2</v>
      </c>
      <c r="R52" s="27">
        <f t="shared" si="3"/>
        <v>18.101538461538524</v>
      </c>
      <c r="S52" s="34"/>
    </row>
    <row r="53" spans="1:19" s="147" customFormat="1" x14ac:dyDescent="0.2">
      <c r="A53" s="146">
        <f t="shared" si="4"/>
        <v>2.2916666666666918E-2</v>
      </c>
      <c r="B53" s="34">
        <v>23</v>
      </c>
      <c r="C53" s="8">
        <v>0.67083333333333695</v>
      </c>
      <c r="D53" s="241">
        <f>C53+D30</f>
        <v>0.67916666666667025</v>
      </c>
      <c r="E53" s="241">
        <f t="shared" ref="E53:O53" si="19">D53+E30</f>
        <v>0.68750000000000355</v>
      </c>
      <c r="F53" s="8">
        <f t="shared" si="19"/>
        <v>0.69305555555555909</v>
      </c>
      <c r="G53" s="8">
        <f t="shared" si="19"/>
        <v>0.70000000000000351</v>
      </c>
      <c r="H53" s="8">
        <f t="shared" si="19"/>
        <v>0.70347222222222572</v>
      </c>
      <c r="I53" s="8">
        <f t="shared" si="19"/>
        <v>0.71180555555555902</v>
      </c>
      <c r="J53" s="8">
        <f t="shared" si="19"/>
        <v>0.72152777777778121</v>
      </c>
      <c r="K53" s="8">
        <f t="shared" si="19"/>
        <v>0.72916666666667007</v>
      </c>
      <c r="L53" s="8">
        <f t="shared" si="19"/>
        <v>0.73611111111111449</v>
      </c>
      <c r="M53" s="8">
        <f t="shared" si="19"/>
        <v>0.74097222222222558</v>
      </c>
      <c r="N53" s="8">
        <f t="shared" si="19"/>
        <v>0.7527777777777811</v>
      </c>
      <c r="O53" s="8">
        <f t="shared" si="19"/>
        <v>0.7611111111111144</v>
      </c>
      <c r="P53" s="27">
        <f t="shared" si="1"/>
        <v>39.22</v>
      </c>
      <c r="Q53" s="8">
        <f>O53-C53</f>
        <v>9.0277777777777457E-2</v>
      </c>
      <c r="R53" s="27">
        <f t="shared" si="3"/>
        <v>18.101538461538524</v>
      </c>
      <c r="S53" s="34"/>
    </row>
    <row r="54" spans="1:19" s="147" customFormat="1" x14ac:dyDescent="0.2">
      <c r="A54" s="146">
        <f t="shared" si="4"/>
        <v>1.5972222222218613E-2</v>
      </c>
      <c r="B54" s="34">
        <v>24</v>
      </c>
      <c r="C54" s="8">
        <v>0.68680555555555556</v>
      </c>
      <c r="D54" s="241">
        <f>C54+D30</f>
        <v>0.69513888888888886</v>
      </c>
      <c r="E54" s="241">
        <f t="shared" ref="E54:O54" si="20">D54+E30</f>
        <v>0.70347222222222217</v>
      </c>
      <c r="F54" s="8">
        <f t="shared" si="20"/>
        <v>0.7090277777777777</v>
      </c>
      <c r="G54" s="8">
        <f t="shared" si="20"/>
        <v>0.71597222222222212</v>
      </c>
      <c r="H54" s="8">
        <f t="shared" si="20"/>
        <v>0.71944444444444433</v>
      </c>
      <c r="I54" s="8">
        <f t="shared" si="20"/>
        <v>0.72777777777777763</v>
      </c>
      <c r="J54" s="8">
        <f t="shared" si="20"/>
        <v>0.73749999999999982</v>
      </c>
      <c r="K54" s="8">
        <f t="shared" si="20"/>
        <v>0.74513888888888868</v>
      </c>
      <c r="L54" s="8">
        <f t="shared" si="20"/>
        <v>0.7520833333333331</v>
      </c>
      <c r="M54" s="8">
        <f t="shared" si="20"/>
        <v>0.7569444444444442</v>
      </c>
      <c r="N54" s="8">
        <f t="shared" si="20"/>
        <v>0.76874999999999971</v>
      </c>
      <c r="O54" s="8">
        <f t="shared" si="20"/>
        <v>0.77708333333333302</v>
      </c>
      <c r="P54" s="27">
        <f t="shared" si="1"/>
        <v>39.22</v>
      </c>
      <c r="Q54" s="8">
        <f>O54-C54</f>
        <v>9.0277777777777457E-2</v>
      </c>
      <c r="R54" s="27">
        <f>(P54/(Q54*24*60)*60)</f>
        <v>18.101538461538524</v>
      </c>
      <c r="S54" s="34"/>
    </row>
    <row r="55" spans="1:19" s="147" customFormat="1" x14ac:dyDescent="0.2">
      <c r="A55" s="146">
        <f t="shared" ref="A55:A65" si="21">C55-C54</f>
        <v>1.5972222222218391E-2</v>
      </c>
      <c r="B55" s="34">
        <v>25</v>
      </c>
      <c r="C55" s="8">
        <v>0.70277777777777395</v>
      </c>
      <c r="D55" s="241">
        <f>C55+D30</f>
        <v>0.71111111111110725</v>
      </c>
      <c r="E55" s="241">
        <f t="shared" ref="E55:O55" si="22">D55+E30</f>
        <v>0.71944444444444056</v>
      </c>
      <c r="F55" s="8">
        <f t="shared" si="22"/>
        <v>0.72499999999999609</v>
      </c>
      <c r="G55" s="8">
        <f t="shared" si="22"/>
        <v>0.73194444444444051</v>
      </c>
      <c r="H55" s="8">
        <f t="shared" si="22"/>
        <v>0.73541666666666272</v>
      </c>
      <c r="I55" s="8">
        <f t="shared" si="22"/>
        <v>0.74374999999999603</v>
      </c>
      <c r="J55" s="8">
        <f t="shared" si="22"/>
        <v>0.75347222222221821</v>
      </c>
      <c r="K55" s="8">
        <f t="shared" si="22"/>
        <v>0.76111111111110707</v>
      </c>
      <c r="L55" s="8">
        <f t="shared" si="22"/>
        <v>0.76805555555555149</v>
      </c>
      <c r="M55" s="8">
        <f t="shared" si="22"/>
        <v>0.77291666666666259</v>
      </c>
      <c r="N55" s="8">
        <f t="shared" si="22"/>
        <v>0.7847222222222181</v>
      </c>
      <c r="O55" s="8">
        <f t="shared" si="22"/>
        <v>0.79305555555555141</v>
      </c>
      <c r="P55" s="27">
        <f t="shared" si="1"/>
        <v>39.22</v>
      </c>
      <c r="Q55" s="8">
        <f>O55-C55</f>
        <v>9.0277777777777457E-2</v>
      </c>
      <c r="R55" s="27">
        <f t="shared" si="3"/>
        <v>18.101538461538524</v>
      </c>
      <c r="S55" s="34"/>
    </row>
    <row r="56" spans="1:19" s="147" customFormat="1" x14ac:dyDescent="0.2">
      <c r="A56" s="146">
        <f t="shared" si="21"/>
        <v>1.5972222222219057E-2</v>
      </c>
      <c r="B56" s="34">
        <v>26</v>
      </c>
      <c r="C56" s="8">
        <v>0.71874999999999301</v>
      </c>
      <c r="D56" s="241">
        <f>C56+D30</f>
        <v>0.72708333333332631</v>
      </c>
      <c r="E56" s="241">
        <f t="shared" ref="E56:O56" si="23">D56+E30</f>
        <v>0.73541666666665961</v>
      </c>
      <c r="F56" s="8">
        <f t="shared" si="23"/>
        <v>0.74097222222221515</v>
      </c>
      <c r="G56" s="8">
        <f t="shared" si="23"/>
        <v>0.74791666666665957</v>
      </c>
      <c r="H56" s="8">
        <f t="shared" si="23"/>
        <v>0.75138888888888178</v>
      </c>
      <c r="I56" s="8">
        <f t="shared" si="23"/>
        <v>0.75972222222221508</v>
      </c>
      <c r="J56" s="8">
        <f t="shared" si="23"/>
        <v>0.76944444444443727</v>
      </c>
      <c r="K56" s="8">
        <f t="shared" si="23"/>
        <v>0.77708333333332613</v>
      </c>
      <c r="L56" s="8">
        <f t="shared" si="23"/>
        <v>0.78402777777777055</v>
      </c>
      <c r="M56" s="8">
        <f t="shared" si="23"/>
        <v>0.78888888888888165</v>
      </c>
      <c r="N56" s="8">
        <f t="shared" si="23"/>
        <v>0.80069444444443716</v>
      </c>
      <c r="O56" s="8">
        <f t="shared" si="23"/>
        <v>0.80902777777777046</v>
      </c>
      <c r="P56" s="27">
        <f t="shared" si="1"/>
        <v>39.22</v>
      </c>
      <c r="Q56" s="8">
        <f>O56-C56</f>
        <v>9.0277777777777457E-2</v>
      </c>
      <c r="R56" s="27">
        <f t="shared" si="3"/>
        <v>18.101538461538524</v>
      </c>
      <c r="S56" s="34"/>
    </row>
    <row r="57" spans="1:19" s="147" customFormat="1" x14ac:dyDescent="0.2">
      <c r="A57" s="146">
        <f t="shared" si="21"/>
        <v>1.5972222222217947E-2</v>
      </c>
      <c r="B57" s="34">
        <v>27</v>
      </c>
      <c r="C57" s="8">
        <v>0.73472222222221095</v>
      </c>
      <c r="D57" s="241">
        <f>C57+D30</f>
        <v>0.74305555555554426</v>
      </c>
      <c r="E57" s="241">
        <f t="shared" ref="E57:O57" si="24">D57+E30</f>
        <v>0.75138888888887756</v>
      </c>
      <c r="F57" s="8">
        <f t="shared" si="24"/>
        <v>0.7569444444444331</v>
      </c>
      <c r="G57" s="8">
        <f t="shared" si="24"/>
        <v>0.76388888888887752</v>
      </c>
      <c r="H57" s="8">
        <f t="shared" si="24"/>
        <v>0.76736111111109973</v>
      </c>
      <c r="I57" s="8">
        <f t="shared" si="24"/>
        <v>0.77569444444443303</v>
      </c>
      <c r="J57" s="8">
        <f t="shared" si="24"/>
        <v>0.78541666666665522</v>
      </c>
      <c r="K57" s="8">
        <f t="shared" si="24"/>
        <v>0.79305555555554408</v>
      </c>
      <c r="L57" s="8">
        <f t="shared" si="24"/>
        <v>0.7999999999999885</v>
      </c>
      <c r="M57" s="8">
        <f t="shared" si="24"/>
        <v>0.80486111111109959</v>
      </c>
      <c r="N57" s="8">
        <f t="shared" si="24"/>
        <v>0.81666666666665511</v>
      </c>
      <c r="O57" s="8">
        <f t="shared" si="24"/>
        <v>0.82499999999998841</v>
      </c>
      <c r="P57" s="27">
        <f t="shared" si="1"/>
        <v>39.22</v>
      </c>
      <c r="Q57" s="8">
        <f t="shared" si="2"/>
        <v>9.0277777777777457E-2</v>
      </c>
      <c r="R57" s="27">
        <f t="shared" si="3"/>
        <v>18.101538461538524</v>
      </c>
      <c r="S57" s="34"/>
    </row>
    <row r="58" spans="1:19" s="147" customFormat="1" x14ac:dyDescent="0.2">
      <c r="A58" s="146">
        <f t="shared" si="21"/>
        <v>1.5972222222219057E-2</v>
      </c>
      <c r="B58" s="34">
        <v>28</v>
      </c>
      <c r="C58" s="8">
        <v>0.75069444444443001</v>
      </c>
      <c r="D58" s="241">
        <f>C58+D30</f>
        <v>0.75902777777776331</v>
      </c>
      <c r="E58" s="241">
        <f t="shared" ref="E58:O58" si="25">D58+E30</f>
        <v>0.76736111111109662</v>
      </c>
      <c r="F58" s="8">
        <f t="shared" si="25"/>
        <v>0.77291666666665215</v>
      </c>
      <c r="G58" s="8">
        <f t="shared" si="25"/>
        <v>0.77986111111109657</v>
      </c>
      <c r="H58" s="8">
        <f t="shared" si="25"/>
        <v>0.78333333333331878</v>
      </c>
      <c r="I58" s="8">
        <f t="shared" si="25"/>
        <v>0.79166666666665209</v>
      </c>
      <c r="J58" s="8">
        <f t="shared" si="25"/>
        <v>0.80138888888887427</v>
      </c>
      <c r="K58" s="8">
        <f t="shared" si="25"/>
        <v>0.80902777777776314</v>
      </c>
      <c r="L58" s="8">
        <f t="shared" si="25"/>
        <v>0.81597222222220755</v>
      </c>
      <c r="M58" s="8">
        <f t="shared" si="25"/>
        <v>0.82083333333331865</v>
      </c>
      <c r="N58" s="8">
        <f t="shared" si="25"/>
        <v>0.83263888888887416</v>
      </c>
      <c r="O58" s="8">
        <f t="shared" si="25"/>
        <v>0.84097222222220747</v>
      </c>
      <c r="P58" s="27">
        <f t="shared" si="1"/>
        <v>39.22</v>
      </c>
      <c r="Q58" s="8">
        <f t="shared" si="2"/>
        <v>9.0277777777777457E-2</v>
      </c>
      <c r="R58" s="27">
        <f t="shared" si="3"/>
        <v>18.101538461538524</v>
      </c>
      <c r="S58" s="34"/>
    </row>
    <row r="59" spans="1:19" s="147" customFormat="1" x14ac:dyDescent="0.2">
      <c r="A59" s="146">
        <f t="shared" si="21"/>
        <v>2.2916666666681129E-2</v>
      </c>
      <c r="B59" s="34">
        <v>29</v>
      </c>
      <c r="C59" s="8">
        <v>0.77361111111111114</v>
      </c>
      <c r="D59" s="241">
        <f>C59+D30</f>
        <v>0.78194444444444444</v>
      </c>
      <c r="E59" s="241">
        <f t="shared" ref="E59:O59" si="26">D59+E30</f>
        <v>0.79027777777777775</v>
      </c>
      <c r="F59" s="8">
        <f t="shared" si="26"/>
        <v>0.79583333333333328</v>
      </c>
      <c r="G59" s="8">
        <f t="shared" si="26"/>
        <v>0.8027777777777777</v>
      </c>
      <c r="H59" s="8">
        <f t="shared" si="26"/>
        <v>0.80624999999999991</v>
      </c>
      <c r="I59" s="8">
        <f t="shared" si="26"/>
        <v>0.81458333333333321</v>
      </c>
      <c r="J59" s="8">
        <f t="shared" si="26"/>
        <v>0.8243055555555554</v>
      </c>
      <c r="K59" s="8">
        <f t="shared" si="26"/>
        <v>0.83194444444444426</v>
      </c>
      <c r="L59" s="8">
        <f t="shared" si="26"/>
        <v>0.83888888888888868</v>
      </c>
      <c r="M59" s="8">
        <f t="shared" si="26"/>
        <v>0.84374999999999978</v>
      </c>
      <c r="N59" s="8">
        <f t="shared" si="26"/>
        <v>0.85555555555555529</v>
      </c>
      <c r="O59" s="8">
        <f t="shared" si="26"/>
        <v>0.8638888888888886</v>
      </c>
      <c r="P59" s="27">
        <f t="shared" si="1"/>
        <v>39.22</v>
      </c>
      <c r="Q59" s="8">
        <f t="shared" si="2"/>
        <v>9.0277777777777457E-2</v>
      </c>
      <c r="R59" s="27">
        <f t="shared" si="3"/>
        <v>18.101538461538524</v>
      </c>
      <c r="S59" s="34"/>
    </row>
    <row r="60" spans="1:19" s="147" customFormat="1" x14ac:dyDescent="0.2">
      <c r="A60" s="146">
        <f t="shared" si="21"/>
        <v>2.2916666666680907E-2</v>
      </c>
      <c r="B60" s="34">
        <v>30</v>
      </c>
      <c r="C60" s="8">
        <v>0.79652777777779205</v>
      </c>
      <c r="D60" s="241">
        <f>C60+D30</f>
        <v>0.80486111111112535</v>
      </c>
      <c r="E60" s="241">
        <f t="shared" ref="E60:O60" si="27">D60+E30</f>
        <v>0.81319444444445865</v>
      </c>
      <c r="F60" s="8">
        <f t="shared" si="27"/>
        <v>0.81875000000001419</v>
      </c>
      <c r="G60" s="8">
        <f t="shared" si="27"/>
        <v>0.82569444444445861</v>
      </c>
      <c r="H60" s="8">
        <f t="shared" si="27"/>
        <v>0.82916666666668082</v>
      </c>
      <c r="I60" s="8">
        <f t="shared" si="27"/>
        <v>0.83750000000001412</v>
      </c>
      <c r="J60" s="8">
        <f t="shared" si="27"/>
        <v>0.84722222222223631</v>
      </c>
      <c r="K60" s="8">
        <f t="shared" si="27"/>
        <v>0.85486111111112517</v>
      </c>
      <c r="L60" s="8">
        <f t="shared" si="27"/>
        <v>0.86180555555556959</v>
      </c>
      <c r="M60" s="8">
        <f t="shared" si="27"/>
        <v>0.86666666666668069</v>
      </c>
      <c r="N60" s="8">
        <f t="shared" si="27"/>
        <v>0.8784722222222362</v>
      </c>
      <c r="O60" s="8">
        <f t="shared" si="27"/>
        <v>0.8868055555555695</v>
      </c>
      <c r="P60" s="27">
        <f t="shared" si="1"/>
        <v>39.22</v>
      </c>
      <c r="Q60" s="8">
        <f t="shared" si="2"/>
        <v>9.0277777777777457E-2</v>
      </c>
      <c r="R60" s="27">
        <f t="shared" si="3"/>
        <v>18.101538461538524</v>
      </c>
      <c r="S60" s="34"/>
    </row>
    <row r="61" spans="1:19" s="147" customFormat="1" x14ac:dyDescent="0.2">
      <c r="A61" s="146">
        <f t="shared" si="21"/>
        <v>2.2916666666680907E-2</v>
      </c>
      <c r="B61" s="34">
        <v>31</v>
      </c>
      <c r="C61" s="8">
        <v>0.81944444444447295</v>
      </c>
      <c r="D61" s="241">
        <f>C61+D30</f>
        <v>0.82777777777780626</v>
      </c>
      <c r="E61" s="241">
        <f t="shared" ref="E61:O61" si="28">D61+E30</f>
        <v>0.83611111111113956</v>
      </c>
      <c r="F61" s="8">
        <f t="shared" si="28"/>
        <v>0.8416666666666951</v>
      </c>
      <c r="G61" s="8">
        <f t="shared" si="28"/>
        <v>0.84861111111113952</v>
      </c>
      <c r="H61" s="8">
        <f t="shared" si="28"/>
        <v>0.85208333333336173</v>
      </c>
      <c r="I61" s="8">
        <f t="shared" si="28"/>
        <v>0.86041666666669503</v>
      </c>
      <c r="J61" s="8">
        <f t="shared" si="28"/>
        <v>0.87013888888891722</v>
      </c>
      <c r="K61" s="8">
        <f t="shared" si="28"/>
        <v>0.87777777777780608</v>
      </c>
      <c r="L61" s="8">
        <f t="shared" si="28"/>
        <v>0.8847222222222505</v>
      </c>
      <c r="M61" s="8">
        <f t="shared" si="28"/>
        <v>0.88958333333336159</v>
      </c>
      <c r="N61" s="8">
        <f t="shared" si="28"/>
        <v>0.90138888888891711</v>
      </c>
      <c r="O61" s="8">
        <f t="shared" si="28"/>
        <v>0.90972222222225041</v>
      </c>
      <c r="P61" s="27">
        <f t="shared" si="1"/>
        <v>39.22</v>
      </c>
      <c r="Q61" s="8">
        <f t="shared" si="2"/>
        <v>9.0277777777777457E-2</v>
      </c>
      <c r="R61" s="27">
        <f t="shared" si="3"/>
        <v>18.101538461538524</v>
      </c>
      <c r="S61" s="34"/>
    </row>
    <row r="62" spans="1:19" s="147" customFormat="1" x14ac:dyDescent="0.2">
      <c r="A62" s="146">
        <f t="shared" si="21"/>
        <v>2.9861111111082583E-2</v>
      </c>
      <c r="B62" s="34">
        <v>32</v>
      </c>
      <c r="C62" s="8">
        <v>0.84930555555555554</v>
      </c>
      <c r="D62" s="241">
        <f>C62+D30</f>
        <v>0.85763888888888884</v>
      </c>
      <c r="E62" s="241">
        <f t="shared" ref="E62:O62" si="29">D62+E30</f>
        <v>0.86597222222222214</v>
      </c>
      <c r="F62" s="8">
        <f t="shared" si="29"/>
        <v>0.87152777777777768</v>
      </c>
      <c r="G62" s="8">
        <f t="shared" si="29"/>
        <v>0.8784722222222221</v>
      </c>
      <c r="H62" s="8">
        <f t="shared" si="29"/>
        <v>0.88194444444444431</v>
      </c>
      <c r="I62" s="8">
        <f t="shared" si="29"/>
        <v>0.89027777777777761</v>
      </c>
      <c r="J62" s="8">
        <f t="shared" si="29"/>
        <v>0.8999999999999998</v>
      </c>
      <c r="K62" s="8">
        <f t="shared" si="29"/>
        <v>0.90763888888888866</v>
      </c>
      <c r="L62" s="8">
        <f t="shared" si="29"/>
        <v>0.91458333333333308</v>
      </c>
      <c r="M62" s="8">
        <f t="shared" si="29"/>
        <v>0.91944444444444418</v>
      </c>
      <c r="N62" s="8">
        <f t="shared" si="29"/>
        <v>0.93124999999999969</v>
      </c>
      <c r="O62" s="8">
        <f t="shared" si="29"/>
        <v>0.93958333333333299</v>
      </c>
      <c r="P62" s="27">
        <f t="shared" si="1"/>
        <v>39.22</v>
      </c>
      <c r="Q62" s="8">
        <f t="shared" si="2"/>
        <v>9.0277777777777457E-2</v>
      </c>
      <c r="R62" s="27">
        <f t="shared" si="3"/>
        <v>18.101538461538524</v>
      </c>
      <c r="S62" s="34"/>
    </row>
    <row r="63" spans="1:19" s="428" customFormat="1" x14ac:dyDescent="0.2">
      <c r="A63" s="426">
        <f t="shared" si="21"/>
        <v>2.5694444444444464E-2</v>
      </c>
      <c r="B63" s="427">
        <v>33</v>
      </c>
      <c r="C63" s="412">
        <v>0.875</v>
      </c>
      <c r="D63" s="412">
        <f>C63+D30</f>
        <v>0.8833333333333333</v>
      </c>
      <c r="E63" s="412">
        <f t="shared" ref="E63:O63" si="30">D63+E30</f>
        <v>0.89166666666666661</v>
      </c>
      <c r="F63" s="8">
        <f t="shared" si="30"/>
        <v>0.89722222222222214</v>
      </c>
      <c r="G63" s="8">
        <f t="shared" si="30"/>
        <v>0.90416666666666656</v>
      </c>
      <c r="H63" s="8">
        <f t="shared" si="30"/>
        <v>0.90763888888888877</v>
      </c>
      <c r="I63" s="8">
        <f t="shared" si="30"/>
        <v>0.91597222222222208</v>
      </c>
      <c r="J63" s="8">
        <f t="shared" si="30"/>
        <v>0.92569444444444426</v>
      </c>
      <c r="K63" s="8">
        <f t="shared" si="30"/>
        <v>0.93333333333333313</v>
      </c>
      <c r="L63" s="8">
        <f t="shared" si="30"/>
        <v>0.94027777777777755</v>
      </c>
      <c r="M63" s="8">
        <f t="shared" si="30"/>
        <v>0.94513888888888864</v>
      </c>
      <c r="N63" s="8">
        <f t="shared" si="30"/>
        <v>0.95694444444444415</v>
      </c>
      <c r="O63" s="8">
        <f t="shared" si="30"/>
        <v>0.96527777777777746</v>
      </c>
      <c r="P63" s="413">
        <f t="shared" si="1"/>
        <v>39.22</v>
      </c>
      <c r="Q63" s="412">
        <f t="shared" si="2"/>
        <v>9.0277777777777457E-2</v>
      </c>
      <c r="R63" s="413">
        <f t="shared" si="3"/>
        <v>18.101538461538524</v>
      </c>
      <c r="S63" s="427"/>
    </row>
    <row r="64" spans="1:19" s="147" customFormat="1" x14ac:dyDescent="0.2">
      <c r="A64" s="146">
        <f t="shared" si="21"/>
        <v>3.472222222222221E-2</v>
      </c>
      <c r="B64" s="34">
        <v>34</v>
      </c>
      <c r="C64" s="241">
        <v>0.90972222222222221</v>
      </c>
      <c r="D64" s="241">
        <f>C64+D30</f>
        <v>0.91805555555555551</v>
      </c>
      <c r="E64" s="241">
        <f t="shared" ref="E64:O64" si="31">D64+E30</f>
        <v>0.92638888888888882</v>
      </c>
      <c r="F64" s="8">
        <f t="shared" si="31"/>
        <v>0.93194444444444435</v>
      </c>
      <c r="G64" s="8">
        <f t="shared" si="31"/>
        <v>0.93888888888888877</v>
      </c>
      <c r="H64" s="8">
        <f t="shared" si="31"/>
        <v>0.94236111111111098</v>
      </c>
      <c r="I64" s="8">
        <f t="shared" si="31"/>
        <v>0.95069444444444429</v>
      </c>
      <c r="J64" s="8">
        <f t="shared" si="31"/>
        <v>0.96041666666666647</v>
      </c>
      <c r="K64" s="8">
        <f t="shared" si="31"/>
        <v>0.96805555555555534</v>
      </c>
      <c r="L64" s="8">
        <f t="shared" si="31"/>
        <v>0.97499999999999976</v>
      </c>
      <c r="M64" s="8">
        <f t="shared" si="31"/>
        <v>0.97986111111111085</v>
      </c>
      <c r="N64" s="8">
        <f t="shared" si="31"/>
        <v>0.99166666666666636</v>
      </c>
      <c r="O64" s="8">
        <f t="shared" si="31"/>
        <v>0.99999999999999967</v>
      </c>
      <c r="P64" s="273">
        <f t="shared" si="1"/>
        <v>39.22</v>
      </c>
      <c r="Q64" s="8">
        <f t="shared" si="2"/>
        <v>9.0277777777777457E-2</v>
      </c>
      <c r="R64" s="27">
        <f t="shared" si="3"/>
        <v>18.101538461538524</v>
      </c>
      <c r="S64" s="34"/>
    </row>
    <row r="65" spans="1:19" s="428" customFormat="1" x14ac:dyDescent="0.2">
      <c r="A65" s="426">
        <f t="shared" si="21"/>
        <v>6.25E-2</v>
      </c>
      <c r="B65" s="427">
        <v>35</v>
      </c>
      <c r="C65" s="412">
        <v>0.97222222222222221</v>
      </c>
      <c r="D65" s="412">
        <f>C65+D30</f>
        <v>0.98055555555555551</v>
      </c>
      <c r="E65" s="412">
        <f t="shared" ref="E65:O65" si="32">D65+E30</f>
        <v>0.98888888888888882</v>
      </c>
      <c r="F65" s="8">
        <f t="shared" si="32"/>
        <v>0.99444444444444435</v>
      </c>
      <c r="G65" s="8">
        <f t="shared" si="32"/>
        <v>1.0013888888888889</v>
      </c>
      <c r="H65" s="8">
        <f t="shared" si="32"/>
        <v>1.0048611111111112</v>
      </c>
      <c r="I65" s="8">
        <f t="shared" si="32"/>
        <v>1.0131944444444445</v>
      </c>
      <c r="J65" s="8">
        <f t="shared" si="32"/>
        <v>1.0229166666666667</v>
      </c>
      <c r="K65" s="8">
        <f t="shared" si="32"/>
        <v>1.0305555555555557</v>
      </c>
      <c r="L65" s="8">
        <f t="shared" si="32"/>
        <v>1.0375000000000001</v>
      </c>
      <c r="M65" s="8">
        <f t="shared" si="32"/>
        <v>1.0423611111111113</v>
      </c>
      <c r="N65" s="8">
        <f t="shared" si="32"/>
        <v>1.0541666666666669</v>
      </c>
      <c r="O65" s="8">
        <f t="shared" si="32"/>
        <v>1.0625000000000002</v>
      </c>
      <c r="P65" s="413">
        <f t="shared" si="1"/>
        <v>39.22</v>
      </c>
      <c r="Q65" s="412">
        <f t="shared" si="2"/>
        <v>9.0277777777778012E-2</v>
      </c>
      <c r="R65" s="413">
        <f t="shared" si="3"/>
        <v>18.101538461538411</v>
      </c>
      <c r="S65" s="427"/>
    </row>
    <row r="66" spans="1:19" s="147" customFormat="1" x14ac:dyDescent="0.2">
      <c r="A66" s="146"/>
      <c r="B66" s="34">
        <v>36</v>
      </c>
      <c r="C66" s="241">
        <v>1.3888888888888888E-2</v>
      </c>
      <c r="D66" s="241">
        <f>C66+D30</f>
        <v>2.222222222222222E-2</v>
      </c>
      <c r="E66" s="241">
        <f t="shared" ref="E66:O66" si="33">D66+E30</f>
        <v>3.0555555555555551E-2</v>
      </c>
      <c r="F66" s="8">
        <f t="shared" si="33"/>
        <v>3.6111111111111108E-2</v>
      </c>
      <c r="G66" s="8">
        <f t="shared" si="33"/>
        <v>4.3055555555555555E-2</v>
      </c>
      <c r="H66" s="8">
        <f t="shared" si="33"/>
        <v>4.6527777777777779E-2</v>
      </c>
      <c r="I66" s="8">
        <f t="shared" si="33"/>
        <v>5.486111111111111E-2</v>
      </c>
      <c r="J66" s="8">
        <f t="shared" si="33"/>
        <v>6.4583333333333326E-2</v>
      </c>
      <c r="K66" s="8">
        <f t="shared" si="33"/>
        <v>7.2222222222222215E-2</v>
      </c>
      <c r="L66" s="8">
        <f t="shared" si="33"/>
        <v>7.9166666666666663E-2</v>
      </c>
      <c r="M66" s="8">
        <f t="shared" si="33"/>
        <v>8.4027777777777771E-2</v>
      </c>
      <c r="N66" s="8">
        <f t="shared" si="33"/>
        <v>9.5833333333333326E-2</v>
      </c>
      <c r="O66" s="8">
        <f t="shared" si="33"/>
        <v>0.10416666666666666</v>
      </c>
      <c r="P66" s="273">
        <f t="shared" si="1"/>
        <v>39.22</v>
      </c>
      <c r="Q66" s="8">
        <f t="shared" si="2"/>
        <v>9.0277777777777762E-2</v>
      </c>
      <c r="R66" s="27">
        <f>(P66/(Q66*24*60)*60)</f>
        <v>18.101538461538464</v>
      </c>
      <c r="S66" s="34"/>
    </row>
    <row r="67" spans="1:19" s="147" customFormat="1" x14ac:dyDescent="0.2">
      <c r="A67" s="37"/>
      <c r="B67" s="38"/>
      <c r="C67" s="37"/>
      <c r="D67" s="37"/>
      <c r="E67" s="37"/>
      <c r="F67" s="37"/>
      <c r="G67" s="37"/>
      <c r="H67" s="37"/>
      <c r="I67" s="37"/>
      <c r="J67" s="37"/>
      <c r="K67" s="37"/>
      <c r="L67" s="37"/>
      <c r="M67" s="37"/>
      <c r="N67" s="37"/>
      <c r="O67" s="37"/>
      <c r="P67" s="37"/>
      <c r="Q67" s="37"/>
      <c r="R67" s="37"/>
      <c r="S67" s="36"/>
    </row>
    <row r="68" spans="1:19" s="147" customFormat="1" x14ac:dyDescent="0.2">
      <c r="A68" s="37"/>
      <c r="B68" s="38"/>
      <c r="C68" s="37"/>
      <c r="D68" s="37"/>
      <c r="E68" s="37"/>
      <c r="F68" s="37"/>
      <c r="G68" s="37"/>
      <c r="H68" s="37"/>
      <c r="I68" s="37"/>
      <c r="J68" s="37"/>
      <c r="K68" s="37"/>
      <c r="L68" s="37"/>
      <c r="M68" s="37"/>
      <c r="N68" s="37"/>
      <c r="O68" s="37"/>
      <c r="P68" s="37"/>
      <c r="Q68" s="37"/>
      <c r="R68" s="37"/>
      <c r="S68" s="36"/>
    </row>
    <row r="69" spans="1:19" x14ac:dyDescent="0.2">
      <c r="B69" s="38"/>
      <c r="C69" s="37"/>
      <c r="D69" s="37"/>
      <c r="E69" s="37"/>
      <c r="F69" s="37"/>
      <c r="G69" s="37"/>
      <c r="H69" s="37"/>
      <c r="I69" s="37"/>
      <c r="J69" s="37"/>
      <c r="K69" s="37"/>
      <c r="L69" s="37"/>
      <c r="M69" s="37"/>
      <c r="N69" s="37"/>
      <c r="O69" s="37"/>
      <c r="P69" s="37"/>
      <c r="Q69" s="37"/>
      <c r="R69" s="37"/>
      <c r="S69" s="36"/>
    </row>
    <row r="70" spans="1:19" x14ac:dyDescent="0.2">
      <c r="B70" s="38"/>
      <c r="C70" s="37"/>
      <c r="D70" s="37"/>
      <c r="E70" s="37"/>
      <c r="F70" s="37"/>
      <c r="G70" s="37"/>
      <c r="H70" s="37"/>
      <c r="I70" s="37"/>
      <c r="J70" s="37"/>
      <c r="K70" s="37"/>
      <c r="L70" s="37"/>
      <c r="M70" s="37"/>
      <c r="N70" s="37"/>
      <c r="O70" s="37"/>
      <c r="P70" s="37"/>
      <c r="Q70" s="37"/>
      <c r="R70" s="37"/>
      <c r="S70" s="36"/>
    </row>
    <row r="71" spans="1:19" x14ac:dyDescent="0.2">
      <c r="B71" s="38"/>
      <c r="C71" s="37" t="s">
        <v>3</v>
      </c>
      <c r="D71" s="37"/>
      <c r="E71" s="37">
        <v>32</v>
      </c>
      <c r="F71" s="37"/>
      <c r="G71" s="37"/>
      <c r="H71" s="37"/>
      <c r="I71" s="37"/>
      <c r="J71" s="37"/>
      <c r="K71" s="37"/>
      <c r="L71" s="37"/>
      <c r="M71" s="37"/>
      <c r="N71" s="37"/>
      <c r="O71" s="37"/>
      <c r="P71" s="37"/>
      <c r="Q71" s="37"/>
      <c r="R71" s="37"/>
      <c r="S71" s="36"/>
    </row>
    <row r="72" spans="1:19" x14ac:dyDescent="0.2">
      <c r="B72" s="38"/>
      <c r="C72" s="37" t="s">
        <v>2</v>
      </c>
      <c r="D72" s="37"/>
      <c r="E72" s="37">
        <v>4</v>
      </c>
      <c r="F72" s="37"/>
      <c r="G72" s="37"/>
      <c r="H72" s="37"/>
      <c r="I72" s="37"/>
      <c r="J72" s="37"/>
      <c r="K72" s="37"/>
      <c r="L72" s="37"/>
      <c r="M72" s="37"/>
      <c r="N72" s="37"/>
      <c r="O72" s="37"/>
      <c r="P72" s="37"/>
      <c r="Q72" s="37"/>
      <c r="R72" s="37"/>
      <c r="S72" s="36"/>
    </row>
    <row r="73" spans="1:19" x14ac:dyDescent="0.2">
      <c r="B73" s="38"/>
      <c r="C73" s="37" t="s">
        <v>1</v>
      </c>
      <c r="D73" s="37"/>
      <c r="E73" s="37">
        <f>E71+E72</f>
        <v>36</v>
      </c>
      <c r="F73" s="37"/>
      <c r="G73" s="37"/>
      <c r="H73" s="37"/>
      <c r="I73" s="37"/>
      <c r="J73" s="37"/>
      <c r="K73" s="37"/>
      <c r="L73" s="37"/>
      <c r="M73" s="37"/>
      <c r="N73" s="37"/>
      <c r="O73" s="37"/>
      <c r="P73" s="37"/>
      <c r="Q73" s="37"/>
      <c r="R73" s="37"/>
      <c r="S73" s="36"/>
    </row>
    <row r="74" spans="1:19" x14ac:dyDescent="0.2">
      <c r="B74" s="67"/>
      <c r="C74" s="68" t="s">
        <v>0</v>
      </c>
      <c r="D74" s="68"/>
      <c r="E74" s="51">
        <v>39.479999999999997</v>
      </c>
      <c r="F74" s="68"/>
      <c r="G74" s="68"/>
      <c r="H74" s="68"/>
      <c r="I74" s="68"/>
      <c r="J74" s="68"/>
      <c r="K74" s="68"/>
      <c r="L74" s="68"/>
      <c r="M74" s="68"/>
      <c r="N74" s="68"/>
      <c r="O74" s="68"/>
      <c r="P74" s="68"/>
      <c r="Q74" s="68"/>
      <c r="R74" s="68"/>
      <c r="S74" s="69"/>
    </row>
  </sheetData>
  <mergeCells count="9">
    <mergeCell ref="B26:S26"/>
    <mergeCell ref="B22:C22"/>
    <mergeCell ref="D22:M22"/>
    <mergeCell ref="P22:P23"/>
    <mergeCell ref="Q22:Q25"/>
    <mergeCell ref="R22:R25"/>
    <mergeCell ref="S22:S25"/>
    <mergeCell ref="B23:C23"/>
    <mergeCell ref="P24:P25"/>
  </mergeCells>
  <pageMargins left="0.7" right="0.7" top="0.75" bottom="0.75" header="0.3" footer="0.3"/>
  <pageSetup paperSize="9" scale="6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5"/>
  <dimension ref="A5:X66"/>
  <sheetViews>
    <sheetView topLeftCell="A10" zoomScale="60" zoomScaleNormal="60" workbookViewId="0">
      <selection activeCell="O13" sqref="O13"/>
    </sheetView>
  </sheetViews>
  <sheetFormatPr baseColWidth="10" defaultColWidth="11.42578125" defaultRowHeight="14.25" x14ac:dyDescent="0.2"/>
  <cols>
    <col min="1" max="2" width="11.42578125" style="57"/>
    <col min="3" max="3" width="11.28515625" style="57" customWidth="1"/>
    <col min="4" max="10" width="11.42578125" style="57"/>
    <col min="11" max="11" width="9.7109375" style="57" customWidth="1"/>
    <col min="12" max="12" width="8.5703125" style="57" customWidth="1"/>
    <col min="13" max="13" width="11.28515625" style="57" customWidth="1"/>
    <col min="14" max="16384" width="11.42578125" style="57"/>
  </cols>
  <sheetData>
    <row r="5" spans="2:19" ht="15" x14ac:dyDescent="0.25">
      <c r="B5" s="43" t="s">
        <v>27</v>
      </c>
      <c r="C5" s="42"/>
      <c r="D5" s="42"/>
      <c r="E5" s="42"/>
      <c r="F5" s="42"/>
      <c r="G5" s="42"/>
      <c r="H5" s="41"/>
      <c r="I5" s="41"/>
      <c r="J5" s="41"/>
      <c r="K5" s="41"/>
      <c r="L5" s="41"/>
      <c r="M5" s="41"/>
      <c r="N5" s="41"/>
      <c r="O5" s="41"/>
      <c r="P5" s="41"/>
      <c r="Q5" s="41"/>
      <c r="R5" s="41"/>
      <c r="S5" s="40"/>
    </row>
    <row r="6" spans="2:19" x14ac:dyDescent="0.2">
      <c r="B6" s="38" t="s">
        <v>26</v>
      </c>
      <c r="C6" s="37"/>
      <c r="D6" s="37"/>
      <c r="E6" s="37"/>
      <c r="F6" s="37"/>
      <c r="G6" s="37"/>
      <c r="H6" s="37"/>
      <c r="I6" s="37"/>
      <c r="J6" s="37"/>
      <c r="K6" s="37"/>
      <c r="L6" s="37"/>
      <c r="M6" s="37"/>
      <c r="N6" s="37"/>
      <c r="O6" s="37"/>
      <c r="P6" s="37"/>
      <c r="Q6" s="37"/>
      <c r="R6" s="37"/>
      <c r="S6" s="36"/>
    </row>
    <row r="7" spans="2:19" ht="5.25" customHeight="1" x14ac:dyDescent="0.2">
      <c r="B7" s="38"/>
      <c r="C7" s="37"/>
      <c r="D7" s="37"/>
      <c r="E7" s="37"/>
      <c r="F7" s="37"/>
      <c r="G7" s="37"/>
      <c r="H7" s="37"/>
      <c r="I7" s="37"/>
      <c r="J7" s="37"/>
      <c r="K7" s="37"/>
      <c r="L7" s="37"/>
      <c r="M7" s="37"/>
      <c r="N7" s="37"/>
      <c r="O7" s="37"/>
      <c r="P7" s="37"/>
      <c r="Q7" s="37"/>
      <c r="R7" s="37"/>
      <c r="S7" s="36"/>
    </row>
    <row r="8" spans="2:19" x14ac:dyDescent="0.2">
      <c r="B8" s="38" t="s">
        <v>201</v>
      </c>
      <c r="C8" s="37"/>
      <c r="D8" s="37"/>
      <c r="E8" s="37"/>
      <c r="F8" s="37"/>
      <c r="G8" s="37"/>
      <c r="H8" s="37"/>
      <c r="I8" s="37"/>
      <c r="J8" s="37"/>
      <c r="K8" s="37"/>
      <c r="L8" s="37"/>
      <c r="M8" s="37"/>
      <c r="N8" s="37"/>
      <c r="O8" s="37"/>
      <c r="P8" s="37"/>
      <c r="Q8" s="37"/>
      <c r="R8" s="37"/>
      <c r="S8" s="36"/>
    </row>
    <row r="9" spans="2:19" x14ac:dyDescent="0.2">
      <c r="B9" s="38" t="s">
        <v>180</v>
      </c>
      <c r="C9" s="37"/>
      <c r="D9" s="37"/>
      <c r="E9" s="37"/>
      <c r="F9" s="37"/>
      <c r="G9" s="37"/>
      <c r="H9" s="37"/>
      <c r="I9" s="37"/>
      <c r="J9" s="37"/>
      <c r="K9" s="37"/>
      <c r="L9" s="37"/>
      <c r="M9" s="37"/>
      <c r="N9" s="37"/>
      <c r="O9" s="37"/>
      <c r="P9" s="37"/>
      <c r="Q9" s="37"/>
      <c r="R9" s="37"/>
      <c r="S9" s="36"/>
    </row>
    <row r="10" spans="2:19" x14ac:dyDescent="0.2">
      <c r="B10" s="38" t="s">
        <v>25</v>
      </c>
      <c r="C10" s="37"/>
      <c r="D10" s="37"/>
      <c r="E10" s="37"/>
      <c r="F10" s="37"/>
      <c r="G10" s="37"/>
      <c r="H10" s="37"/>
      <c r="I10" s="37"/>
      <c r="J10" s="37"/>
      <c r="K10" s="37"/>
      <c r="L10" s="37"/>
      <c r="M10" s="37"/>
      <c r="N10" s="37"/>
      <c r="O10" s="37"/>
      <c r="P10" s="37"/>
      <c r="Q10" s="37"/>
      <c r="R10" s="37"/>
      <c r="S10" s="36"/>
    </row>
    <row r="11" spans="2:19" x14ac:dyDescent="0.2">
      <c r="B11" s="38" t="s">
        <v>154</v>
      </c>
      <c r="C11" s="37"/>
      <c r="D11" s="37"/>
      <c r="E11" s="37"/>
      <c r="F11" s="37"/>
      <c r="G11" s="37"/>
      <c r="H11" s="37"/>
      <c r="I11" s="37"/>
      <c r="J11" s="37"/>
      <c r="K11" s="37"/>
      <c r="L11" s="37"/>
      <c r="M11" s="37"/>
      <c r="N11" s="37"/>
      <c r="O11" s="37"/>
      <c r="P11" s="37"/>
      <c r="Q11" s="37"/>
      <c r="R11" s="37"/>
      <c r="S11" s="36"/>
    </row>
    <row r="12" spans="2:19" x14ac:dyDescent="0.2">
      <c r="B12" s="38" t="s">
        <v>153</v>
      </c>
      <c r="C12" s="37"/>
      <c r="D12" s="37"/>
      <c r="E12" s="37"/>
      <c r="F12" s="37"/>
      <c r="G12" s="37"/>
      <c r="H12" s="37"/>
      <c r="I12" s="37"/>
      <c r="J12" s="37"/>
      <c r="K12" s="37"/>
      <c r="L12" s="37"/>
      <c r="M12" s="37"/>
      <c r="N12" s="37"/>
      <c r="O12" s="37"/>
      <c r="P12" s="37"/>
      <c r="Q12" s="37"/>
      <c r="R12" s="37"/>
      <c r="S12" s="36"/>
    </row>
    <row r="13" spans="2:19" x14ac:dyDescent="0.2">
      <c r="B13" s="38" t="s">
        <v>22</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1:19" x14ac:dyDescent="0.2">
      <c r="B17" s="38"/>
      <c r="C17" s="37"/>
      <c r="D17" s="37"/>
      <c r="E17" s="37"/>
      <c r="F17" s="37"/>
      <c r="G17" s="37"/>
      <c r="H17" s="37"/>
      <c r="I17" s="37"/>
      <c r="J17" s="37"/>
      <c r="K17" s="37"/>
      <c r="L17" s="37"/>
      <c r="M17" s="37"/>
      <c r="N17" s="37"/>
      <c r="O17" s="37"/>
      <c r="P17" s="37"/>
      <c r="Q17" s="37"/>
      <c r="R17" s="37"/>
      <c r="S17" s="36"/>
    </row>
    <row r="18" spans="1:19" x14ac:dyDescent="0.2">
      <c r="B18" s="38"/>
      <c r="C18" s="37"/>
      <c r="D18" s="37"/>
      <c r="E18" s="37"/>
      <c r="F18" s="37"/>
      <c r="G18" s="37"/>
      <c r="H18" s="37"/>
      <c r="I18" s="37"/>
      <c r="J18" s="37"/>
      <c r="K18" s="37"/>
      <c r="L18" s="37"/>
      <c r="M18" s="37"/>
      <c r="N18" s="37"/>
      <c r="O18" s="37"/>
      <c r="P18" s="37"/>
      <c r="Q18" s="37"/>
      <c r="R18" s="37"/>
      <c r="S18" s="36"/>
    </row>
    <row r="19" spans="1:19" x14ac:dyDescent="0.2">
      <c r="B19" s="38"/>
      <c r="C19" s="37"/>
      <c r="D19" s="37"/>
      <c r="E19" s="37"/>
      <c r="F19" s="37"/>
      <c r="G19" s="37"/>
      <c r="H19" s="37"/>
      <c r="I19" s="37"/>
      <c r="J19" s="37"/>
      <c r="K19" s="37"/>
      <c r="L19" s="37"/>
      <c r="M19" s="37"/>
      <c r="N19" s="37"/>
      <c r="O19" s="37"/>
      <c r="P19" s="37"/>
      <c r="Q19" s="37"/>
      <c r="R19" s="37"/>
      <c r="S19" s="36"/>
    </row>
    <row r="20" spans="1:19" x14ac:dyDescent="0.2">
      <c r="B20" s="38"/>
      <c r="C20" s="37"/>
      <c r="D20" s="37"/>
      <c r="E20" s="37"/>
      <c r="F20" s="37"/>
      <c r="G20" s="37"/>
      <c r="H20" s="37"/>
      <c r="I20" s="37"/>
      <c r="J20" s="37"/>
      <c r="K20" s="37"/>
      <c r="L20" s="37"/>
      <c r="M20" s="37"/>
      <c r="N20" s="37"/>
      <c r="O20" s="37"/>
      <c r="P20" s="37"/>
      <c r="Q20" s="37"/>
      <c r="R20" s="37"/>
      <c r="S20" s="36"/>
    </row>
    <row r="21" spans="1:19" ht="15" thickBot="1" x14ac:dyDescent="0.25">
      <c r="B21" s="38"/>
      <c r="C21" s="37"/>
      <c r="D21" s="37"/>
      <c r="E21" s="37"/>
      <c r="F21" s="37"/>
      <c r="G21" s="37"/>
      <c r="H21" s="37"/>
      <c r="I21" s="37"/>
      <c r="J21" s="37"/>
      <c r="K21" s="37"/>
      <c r="L21" s="37"/>
      <c r="M21" s="37"/>
      <c r="N21" s="37"/>
      <c r="O21" s="37"/>
      <c r="P21" s="37"/>
      <c r="Q21" s="37"/>
      <c r="R21" s="37"/>
      <c r="S21" s="36"/>
    </row>
    <row r="22" spans="1:19" ht="15" customHeight="1" thickBot="1" x14ac:dyDescent="0.25">
      <c r="B22" s="624" t="s">
        <v>21</v>
      </c>
      <c r="C22" s="622"/>
      <c r="D22" s="624" t="s">
        <v>20</v>
      </c>
      <c r="E22" s="616"/>
      <c r="F22" s="616"/>
      <c r="G22" s="616"/>
      <c r="H22" s="616"/>
      <c r="I22" s="616"/>
      <c r="J22" s="616"/>
      <c r="K22" s="616"/>
      <c r="L22" s="616"/>
      <c r="M22" s="616"/>
      <c r="N22" s="85"/>
      <c r="O22" s="71" t="s">
        <v>19</v>
      </c>
      <c r="P22" s="617" t="s">
        <v>18</v>
      </c>
      <c r="Q22" s="608" t="s">
        <v>17</v>
      </c>
      <c r="R22" s="608" t="s">
        <v>16</v>
      </c>
      <c r="S22" s="626" t="s">
        <v>15</v>
      </c>
    </row>
    <row r="23" spans="1:19" ht="51.75" thickBot="1" x14ac:dyDescent="0.25">
      <c r="B23" s="629" t="s">
        <v>202</v>
      </c>
      <c r="C23" s="612"/>
      <c r="D23" s="468" t="s">
        <v>146</v>
      </c>
      <c r="E23" s="468" t="s">
        <v>152</v>
      </c>
      <c r="F23" s="468" t="s">
        <v>13</v>
      </c>
      <c r="G23" s="468" t="s">
        <v>151</v>
      </c>
      <c r="H23" s="468" t="s">
        <v>150</v>
      </c>
      <c r="I23" s="468" t="s">
        <v>149</v>
      </c>
      <c r="J23" s="468" t="s">
        <v>148</v>
      </c>
      <c r="K23" s="468" t="s">
        <v>147</v>
      </c>
      <c r="L23" s="468" t="s">
        <v>12</v>
      </c>
      <c r="M23" s="468" t="s">
        <v>11</v>
      </c>
      <c r="N23" s="468" t="s">
        <v>146</v>
      </c>
      <c r="O23" s="468" t="s">
        <v>202</v>
      </c>
      <c r="P23" s="618"/>
      <c r="Q23" s="609"/>
      <c r="R23" s="609"/>
      <c r="S23" s="627"/>
    </row>
    <row r="24" spans="1:19" x14ac:dyDescent="0.2">
      <c r="B24" s="72" t="s">
        <v>7</v>
      </c>
      <c r="C24" s="3">
        <v>0</v>
      </c>
      <c r="D24" s="5">
        <v>4.8499999999999996</v>
      </c>
      <c r="E24" s="5">
        <v>3.65</v>
      </c>
      <c r="F24" s="3">
        <v>1.7</v>
      </c>
      <c r="G24" s="3">
        <v>2.4700000000000002</v>
      </c>
      <c r="H24" s="3">
        <v>1.65</v>
      </c>
      <c r="I24" s="3">
        <v>3.06</v>
      </c>
      <c r="J24" s="3">
        <v>4.45</v>
      </c>
      <c r="K24" s="3">
        <v>3</v>
      </c>
      <c r="L24" s="3">
        <v>3.07</v>
      </c>
      <c r="M24" s="3">
        <v>1.05</v>
      </c>
      <c r="N24" s="3">
        <v>5.37</v>
      </c>
      <c r="O24" s="3">
        <v>4.9000000000000004</v>
      </c>
      <c r="P24" s="613">
        <f>SUM(C24:O24)</f>
        <v>39.22</v>
      </c>
      <c r="Q24" s="609"/>
      <c r="R24" s="609"/>
      <c r="S24" s="627"/>
    </row>
    <row r="25" spans="1:19" ht="38.25" customHeight="1" thickBot="1" x14ac:dyDescent="0.25">
      <c r="B25" s="73" t="s">
        <v>6</v>
      </c>
      <c r="C25" s="2">
        <v>0</v>
      </c>
      <c r="D25" s="2">
        <f t="shared" ref="D25:O25" si="0">C25+D24</f>
        <v>4.8499999999999996</v>
      </c>
      <c r="E25" s="2">
        <f t="shared" si="0"/>
        <v>8.5</v>
      </c>
      <c r="F25" s="2">
        <f t="shared" si="0"/>
        <v>10.199999999999999</v>
      </c>
      <c r="G25" s="2">
        <f t="shared" si="0"/>
        <v>12.67</v>
      </c>
      <c r="H25" s="2">
        <f t="shared" si="0"/>
        <v>14.32</v>
      </c>
      <c r="I25" s="2">
        <f t="shared" si="0"/>
        <v>17.38</v>
      </c>
      <c r="J25" s="2">
        <f t="shared" si="0"/>
        <v>21.83</v>
      </c>
      <c r="K25" s="2">
        <f t="shared" si="0"/>
        <v>24.83</v>
      </c>
      <c r="L25" s="2">
        <f t="shared" si="0"/>
        <v>27.9</v>
      </c>
      <c r="M25" s="2">
        <f t="shared" si="0"/>
        <v>28.95</v>
      </c>
      <c r="N25" s="2">
        <f t="shared" si="0"/>
        <v>34.32</v>
      </c>
      <c r="O25" s="2">
        <f t="shared" si="0"/>
        <v>39.22</v>
      </c>
      <c r="P25" s="614"/>
      <c r="Q25" s="610"/>
      <c r="R25" s="610"/>
      <c r="S25" s="628"/>
    </row>
    <row r="26" spans="1:19" ht="12.75" customHeight="1" thickBot="1" x14ac:dyDescent="0.25">
      <c r="B26" s="630" t="s">
        <v>5</v>
      </c>
      <c r="C26" s="606"/>
      <c r="D26" s="606"/>
      <c r="E26" s="606"/>
      <c r="F26" s="606"/>
      <c r="G26" s="606"/>
      <c r="H26" s="606"/>
      <c r="I26" s="606"/>
      <c r="J26" s="606"/>
      <c r="K26" s="606"/>
      <c r="L26" s="606"/>
      <c r="M26" s="606"/>
      <c r="N26" s="606"/>
      <c r="O26" s="606"/>
      <c r="P26" s="606"/>
      <c r="Q26" s="606"/>
      <c r="R26" s="606"/>
      <c r="S26" s="631"/>
    </row>
    <row r="27" spans="1:19" ht="14.25" hidden="1" customHeight="1" x14ac:dyDescent="0.2">
      <c r="B27" s="38"/>
      <c r="C27" s="37"/>
      <c r="D27" s="74">
        <v>1.0416666666666666E-2</v>
      </c>
      <c r="E27" s="74">
        <v>9.0277777777777787E-3</v>
      </c>
      <c r="F27" s="74">
        <v>5.5555555555555558E-3</v>
      </c>
      <c r="G27" s="74">
        <v>6.9444444444444441E-3</v>
      </c>
      <c r="H27" s="74">
        <v>3.472222222222222E-3</v>
      </c>
      <c r="I27" s="74">
        <v>8.3333333333333332E-3</v>
      </c>
      <c r="J27" s="74">
        <v>9.7222222222222224E-3</v>
      </c>
      <c r="K27" s="74">
        <v>7.6388888888888886E-3</v>
      </c>
      <c r="L27" s="74">
        <v>6.9444444444444441E-3</v>
      </c>
      <c r="M27" s="74">
        <v>4.8611111111111112E-3</v>
      </c>
      <c r="N27" s="74">
        <v>1.3888888888888888E-2</v>
      </c>
      <c r="O27" s="74">
        <v>1.0416666666666666E-2</v>
      </c>
      <c r="P27" s="37"/>
      <c r="Q27" s="74">
        <f>SUM(D27:O27)</f>
        <v>9.7222222222222224E-2</v>
      </c>
      <c r="R27" s="37"/>
      <c r="S27" s="36"/>
    </row>
    <row r="28" spans="1:19" ht="14.25" hidden="1" customHeight="1" x14ac:dyDescent="0.2">
      <c r="B28" s="38"/>
      <c r="C28" s="37"/>
      <c r="D28" s="8">
        <v>8.3333333333333332E-3</v>
      </c>
      <c r="E28" s="8">
        <v>8.3333333333333332E-3</v>
      </c>
      <c r="F28" s="8">
        <v>5.5555555555555558E-3</v>
      </c>
      <c r="G28" s="8">
        <v>6.9444444444444441E-3</v>
      </c>
      <c r="H28" s="8">
        <v>3.472222222222222E-3</v>
      </c>
      <c r="I28" s="8">
        <v>8.3333333333333332E-3</v>
      </c>
      <c r="J28" s="8">
        <v>9.7222222222222224E-3</v>
      </c>
      <c r="K28" s="8">
        <v>7.6388888888888886E-3</v>
      </c>
      <c r="L28" s="8">
        <v>6.9444444444444441E-3</v>
      </c>
      <c r="M28" s="8">
        <v>4.8611111111111112E-3</v>
      </c>
      <c r="N28" s="8">
        <v>1.1805555555555555E-2</v>
      </c>
      <c r="O28" s="8">
        <v>8.3333333333333332E-3</v>
      </c>
      <c r="Q28" s="74">
        <f>SUM(D28:O28)</f>
        <v>9.0277777777777776E-2</v>
      </c>
      <c r="R28" s="37"/>
      <c r="S28" s="36"/>
    </row>
    <row r="29" spans="1:19" s="147" customFormat="1" x14ac:dyDescent="0.2">
      <c r="B29" s="34">
        <v>1</v>
      </c>
      <c r="C29" s="8">
        <v>0.21527777777777779</v>
      </c>
      <c r="D29" s="8">
        <f>C29+$D$28</f>
        <v>0.22361111111111112</v>
      </c>
      <c r="E29" s="8">
        <f>D29+$E$28</f>
        <v>0.23194444444444445</v>
      </c>
      <c r="F29" s="8">
        <f>E29+$F$28</f>
        <v>0.23750000000000002</v>
      </c>
      <c r="G29" s="8">
        <f>F29+$G$28</f>
        <v>0.24444444444444446</v>
      </c>
      <c r="H29" s="8">
        <f>G29+$H$28</f>
        <v>0.24791666666666667</v>
      </c>
      <c r="I29" s="8">
        <f>H29+$I$28</f>
        <v>0.25625000000000003</v>
      </c>
      <c r="J29" s="8">
        <f>I29+$J$28</f>
        <v>0.26597222222222228</v>
      </c>
      <c r="K29" s="8">
        <f>J29+$K$28</f>
        <v>0.27361111111111114</v>
      </c>
      <c r="L29" s="8">
        <f>K29+$L$28</f>
        <v>0.28055555555555556</v>
      </c>
      <c r="M29" s="8">
        <f>L29+$M$28</f>
        <v>0.28541666666666665</v>
      </c>
      <c r="N29" s="8">
        <f>M29+$N$28</f>
        <v>0.29722222222222222</v>
      </c>
      <c r="O29" s="8">
        <f>N29+$O$28</f>
        <v>0.30555555555555558</v>
      </c>
      <c r="P29" s="27">
        <f t="shared" ref="P29:P58" si="1">$P$24</f>
        <v>39.22</v>
      </c>
      <c r="Q29" s="8">
        <f t="shared" ref="Q29:Q58" si="2">O29-C29</f>
        <v>9.027777777777779E-2</v>
      </c>
      <c r="R29" s="27">
        <f t="shared" ref="R29:R58" si="3">(P29/(Q29*24*60)*60)</f>
        <v>18.101538461538457</v>
      </c>
      <c r="S29" s="34"/>
    </row>
    <row r="30" spans="1:19" s="147" customFormat="1" x14ac:dyDescent="0.2">
      <c r="A30" s="146">
        <f t="shared" ref="A30:A57" si="4">C30-C29</f>
        <v>2.4305555555555552E-2</v>
      </c>
      <c r="B30" s="34">
        <v>2</v>
      </c>
      <c r="C30" s="8">
        <v>0.23958333333333334</v>
      </c>
      <c r="D30" s="8">
        <f>C30+$D$28</f>
        <v>0.24791666666666667</v>
      </c>
      <c r="E30" s="8">
        <f>D30+$E$28</f>
        <v>0.25625000000000003</v>
      </c>
      <c r="F30" s="8">
        <f>E30+$F$28</f>
        <v>0.26180555555555557</v>
      </c>
      <c r="G30" s="8">
        <f>F30+$G$28</f>
        <v>0.26874999999999999</v>
      </c>
      <c r="H30" s="8">
        <f>G30+$H$28</f>
        <v>0.2722222222222222</v>
      </c>
      <c r="I30" s="8">
        <f>H30+$I$28</f>
        <v>0.28055555555555556</v>
      </c>
      <c r="J30" s="8">
        <f>I30+$J$28</f>
        <v>0.2902777777777778</v>
      </c>
      <c r="K30" s="8">
        <f>J30+$K$28</f>
        <v>0.29791666666666666</v>
      </c>
      <c r="L30" s="8">
        <f>K30+$L$28</f>
        <v>0.30486111111111108</v>
      </c>
      <c r="M30" s="8">
        <f>L30+$M$28</f>
        <v>0.30972222222222218</v>
      </c>
      <c r="N30" s="8">
        <f>M30+$N$28</f>
        <v>0.32152777777777775</v>
      </c>
      <c r="O30" s="8">
        <f>N30+$O$28</f>
        <v>0.3298611111111111</v>
      </c>
      <c r="P30" s="27">
        <f t="shared" si="1"/>
        <v>39.22</v>
      </c>
      <c r="Q30" s="8">
        <f t="shared" si="2"/>
        <v>9.0277777777777762E-2</v>
      </c>
      <c r="R30" s="27">
        <f t="shared" si="3"/>
        <v>18.101538461538464</v>
      </c>
      <c r="S30" s="34"/>
    </row>
    <row r="31" spans="1:19" s="147" customFormat="1" x14ac:dyDescent="0.2">
      <c r="A31" s="146">
        <f t="shared" si="4"/>
        <v>2.4305555555555663E-2</v>
      </c>
      <c r="B31" s="34">
        <v>3</v>
      </c>
      <c r="C31" s="8">
        <v>0.26388888888888901</v>
      </c>
      <c r="D31" s="8">
        <f>C31+$D$28</f>
        <v>0.27222222222222237</v>
      </c>
      <c r="E31" s="8">
        <f>D31+$E$28</f>
        <v>0.28055555555555572</v>
      </c>
      <c r="F31" s="8">
        <f>E31+$F$28</f>
        <v>0.28611111111111126</v>
      </c>
      <c r="G31" s="8">
        <f>F31+$G$28</f>
        <v>0.29305555555555568</v>
      </c>
      <c r="H31" s="8">
        <f>G31+$H$28</f>
        <v>0.29652777777777789</v>
      </c>
      <c r="I31" s="8">
        <f>H31+$I$28</f>
        <v>0.30486111111111125</v>
      </c>
      <c r="J31" s="8">
        <f>I31+$J$28</f>
        <v>0.31458333333333349</v>
      </c>
      <c r="K31" s="8">
        <f>J31+$K$28</f>
        <v>0.32222222222222235</v>
      </c>
      <c r="L31" s="8">
        <f>K31+$L$28</f>
        <v>0.32916666666666677</v>
      </c>
      <c r="M31" s="8">
        <f>L31+$M$28</f>
        <v>0.33402777777777787</v>
      </c>
      <c r="N31" s="8">
        <f>M31+$N$28</f>
        <v>0.34583333333333344</v>
      </c>
      <c r="O31" s="8">
        <f>N31+$O$28</f>
        <v>0.3541666666666668</v>
      </c>
      <c r="P31" s="27">
        <f t="shared" si="1"/>
        <v>39.22</v>
      </c>
      <c r="Q31" s="8">
        <f t="shared" si="2"/>
        <v>9.027777777777779E-2</v>
      </c>
      <c r="R31" s="27">
        <f t="shared" si="3"/>
        <v>18.101538461538457</v>
      </c>
      <c r="S31" s="34"/>
    </row>
    <row r="32" spans="1:19" s="147" customFormat="1" x14ac:dyDescent="0.2">
      <c r="A32" s="146">
        <f t="shared" si="4"/>
        <v>2.430555555555497E-2</v>
      </c>
      <c r="B32" s="34">
        <v>4</v>
      </c>
      <c r="C32" s="8">
        <v>0.28819444444444398</v>
      </c>
      <c r="D32" s="8">
        <f>C32+$D$28</f>
        <v>0.29652777777777733</v>
      </c>
      <c r="E32" s="8">
        <f>D32+$E$28</f>
        <v>0.30486111111111069</v>
      </c>
      <c r="F32" s="8">
        <f>E32+$F$28</f>
        <v>0.31041666666666623</v>
      </c>
      <c r="G32" s="8">
        <f>F32+$G$28</f>
        <v>0.31736111111111065</v>
      </c>
      <c r="H32" s="8">
        <f>G32+$H$28</f>
        <v>0.32083333333333286</v>
      </c>
      <c r="I32" s="8">
        <f>H32+$I$28</f>
        <v>0.32916666666666622</v>
      </c>
      <c r="J32" s="8">
        <f>I32+$J$28</f>
        <v>0.33888888888888846</v>
      </c>
      <c r="K32" s="8">
        <f>J32+$K$28</f>
        <v>0.34652777777777732</v>
      </c>
      <c r="L32" s="8">
        <f>K32+$L$28</f>
        <v>0.35347222222222174</v>
      </c>
      <c r="M32" s="8">
        <f>L32+$M$28</f>
        <v>0.35833333333333284</v>
      </c>
      <c r="N32" s="8">
        <f>M32+$N$28</f>
        <v>0.37013888888888841</v>
      </c>
      <c r="O32" s="8">
        <f>N32+$O$28</f>
        <v>0.37847222222222177</v>
      </c>
      <c r="P32" s="27">
        <f t="shared" si="1"/>
        <v>39.22</v>
      </c>
      <c r="Q32" s="8">
        <f t="shared" si="2"/>
        <v>9.027777777777779E-2</v>
      </c>
      <c r="R32" s="27">
        <f t="shared" si="3"/>
        <v>18.101538461538457</v>
      </c>
      <c r="S32" s="34"/>
    </row>
    <row r="33" spans="1:24" s="147" customFormat="1" x14ac:dyDescent="0.2">
      <c r="A33" s="146">
        <f t="shared" si="4"/>
        <v>2.4305555555556024E-2</v>
      </c>
      <c r="B33" s="34">
        <v>5</v>
      </c>
      <c r="C33" s="8">
        <v>0.3125</v>
      </c>
      <c r="D33" s="241">
        <f>C33+D28</f>
        <v>0.32083333333333336</v>
      </c>
      <c r="E33" s="241">
        <f t="shared" ref="E33:O33" si="5">D33+E28</f>
        <v>0.32916666666666672</v>
      </c>
      <c r="F33" s="241">
        <f t="shared" si="5"/>
        <v>0.33472222222222225</v>
      </c>
      <c r="G33" s="241">
        <f t="shared" si="5"/>
        <v>0.34166666666666667</v>
      </c>
      <c r="H33" s="241">
        <f t="shared" si="5"/>
        <v>0.34513888888888888</v>
      </c>
      <c r="I33" s="241">
        <f t="shared" si="5"/>
        <v>0.35347222222222224</v>
      </c>
      <c r="J33" s="241">
        <f t="shared" si="5"/>
        <v>0.36319444444444449</v>
      </c>
      <c r="K33" s="241">
        <f t="shared" si="5"/>
        <v>0.37083333333333335</v>
      </c>
      <c r="L33" s="241">
        <f t="shared" si="5"/>
        <v>0.37777777777777777</v>
      </c>
      <c r="M33" s="241">
        <f t="shared" si="5"/>
        <v>0.38263888888888886</v>
      </c>
      <c r="N33" s="241">
        <f t="shared" si="5"/>
        <v>0.39444444444444443</v>
      </c>
      <c r="O33" s="241">
        <f t="shared" si="5"/>
        <v>0.40277777777777779</v>
      </c>
      <c r="P33" s="27">
        <f t="shared" si="1"/>
        <v>39.22</v>
      </c>
      <c r="Q33" s="8">
        <f t="shared" si="2"/>
        <v>9.027777777777779E-2</v>
      </c>
      <c r="R33" s="27">
        <f t="shared" si="3"/>
        <v>18.101538461538457</v>
      </c>
      <c r="S33" s="34"/>
    </row>
    <row r="34" spans="1:24" s="147" customFormat="1" x14ac:dyDescent="0.2">
      <c r="A34" s="146">
        <f t="shared" si="4"/>
        <v>2.4305555555556024E-2</v>
      </c>
      <c r="B34" s="34">
        <v>6</v>
      </c>
      <c r="C34" s="8">
        <v>0.33680555555555602</v>
      </c>
      <c r="D34" s="241">
        <f>C34+D28</f>
        <v>0.34513888888888938</v>
      </c>
      <c r="E34" s="241">
        <f t="shared" ref="E34:O34" si="6">D34+E28</f>
        <v>0.35347222222222274</v>
      </c>
      <c r="F34" s="241">
        <f t="shared" si="6"/>
        <v>0.35902777777777828</v>
      </c>
      <c r="G34" s="241">
        <f t="shared" si="6"/>
        <v>0.3659722222222227</v>
      </c>
      <c r="H34" s="241">
        <f t="shared" si="6"/>
        <v>0.36944444444444491</v>
      </c>
      <c r="I34" s="241">
        <f t="shared" si="6"/>
        <v>0.37777777777777827</v>
      </c>
      <c r="J34" s="241">
        <f t="shared" si="6"/>
        <v>0.38750000000000051</v>
      </c>
      <c r="K34" s="241">
        <f t="shared" si="6"/>
        <v>0.39513888888888937</v>
      </c>
      <c r="L34" s="241">
        <f t="shared" si="6"/>
        <v>0.40208333333333379</v>
      </c>
      <c r="M34" s="241">
        <f t="shared" si="6"/>
        <v>0.40694444444444489</v>
      </c>
      <c r="N34" s="241">
        <f t="shared" si="6"/>
        <v>0.41875000000000046</v>
      </c>
      <c r="O34" s="241">
        <f t="shared" si="6"/>
        <v>0.42708333333333381</v>
      </c>
      <c r="P34" s="27">
        <f t="shared" si="1"/>
        <v>39.22</v>
      </c>
      <c r="Q34" s="8">
        <f t="shared" si="2"/>
        <v>9.027777777777779E-2</v>
      </c>
      <c r="R34" s="27">
        <f t="shared" si="3"/>
        <v>18.101538461538457</v>
      </c>
      <c r="S34" s="34"/>
    </row>
    <row r="35" spans="1:24" s="147" customFormat="1" x14ac:dyDescent="0.2">
      <c r="A35" s="146">
        <f t="shared" si="4"/>
        <v>2.430555555555497E-2</v>
      </c>
      <c r="B35" s="34">
        <v>7</v>
      </c>
      <c r="C35" s="8">
        <v>0.36111111111111099</v>
      </c>
      <c r="D35" s="241">
        <f>C35+D28</f>
        <v>0.36944444444444435</v>
      </c>
      <c r="E35" s="241">
        <f t="shared" ref="E35:O35" si="7">D35+E28</f>
        <v>0.37777777777777771</v>
      </c>
      <c r="F35" s="241">
        <f t="shared" si="7"/>
        <v>0.38333333333333325</v>
      </c>
      <c r="G35" s="241">
        <f t="shared" si="7"/>
        <v>0.39027777777777767</v>
      </c>
      <c r="H35" s="241">
        <f>G35+H28</f>
        <v>0.39374999999999988</v>
      </c>
      <c r="I35" s="241">
        <f t="shared" si="7"/>
        <v>0.40208333333333324</v>
      </c>
      <c r="J35" s="241">
        <f t="shared" si="7"/>
        <v>0.41180555555555548</v>
      </c>
      <c r="K35" s="241">
        <f t="shared" si="7"/>
        <v>0.41944444444444434</v>
      </c>
      <c r="L35" s="241">
        <f t="shared" si="7"/>
        <v>0.42638888888888876</v>
      </c>
      <c r="M35" s="241">
        <f t="shared" si="7"/>
        <v>0.43124999999999986</v>
      </c>
      <c r="N35" s="241">
        <f t="shared" si="7"/>
        <v>0.44305555555555542</v>
      </c>
      <c r="O35" s="241">
        <f t="shared" si="7"/>
        <v>0.45138888888888878</v>
      </c>
      <c r="P35" s="27">
        <f t="shared" si="1"/>
        <v>39.22</v>
      </c>
      <c r="Q35" s="8">
        <f t="shared" si="2"/>
        <v>9.027777777777779E-2</v>
      </c>
      <c r="R35" s="27">
        <f t="shared" si="3"/>
        <v>18.101538461538457</v>
      </c>
      <c r="S35" s="34"/>
    </row>
    <row r="36" spans="1:24" s="147" customFormat="1" x14ac:dyDescent="0.2">
      <c r="A36" s="146">
        <f t="shared" si="4"/>
        <v>2.4305555555556024E-2</v>
      </c>
      <c r="B36" s="34">
        <v>8</v>
      </c>
      <c r="C36" s="8">
        <v>0.38541666666666702</v>
      </c>
      <c r="D36" s="241">
        <f>C36+D28</f>
        <v>0.39375000000000038</v>
      </c>
      <c r="E36" s="241">
        <f t="shared" ref="E36:O36" si="8">D36+E28</f>
        <v>0.40208333333333374</v>
      </c>
      <c r="F36" s="241">
        <f t="shared" si="8"/>
        <v>0.40763888888888927</v>
      </c>
      <c r="G36" s="241">
        <f t="shared" si="8"/>
        <v>0.41458333333333369</v>
      </c>
      <c r="H36" s="241">
        <f t="shared" si="8"/>
        <v>0.4180555555555559</v>
      </c>
      <c r="I36" s="241">
        <f t="shared" si="8"/>
        <v>0.42638888888888926</v>
      </c>
      <c r="J36" s="241">
        <f t="shared" si="8"/>
        <v>0.4361111111111115</v>
      </c>
      <c r="K36" s="241">
        <f t="shared" si="8"/>
        <v>0.44375000000000037</v>
      </c>
      <c r="L36" s="241">
        <f t="shared" si="8"/>
        <v>0.45069444444444479</v>
      </c>
      <c r="M36" s="241">
        <f t="shared" si="8"/>
        <v>0.45555555555555588</v>
      </c>
      <c r="N36" s="241">
        <f t="shared" si="8"/>
        <v>0.46736111111111145</v>
      </c>
      <c r="O36" s="241">
        <f t="shared" si="8"/>
        <v>0.47569444444444481</v>
      </c>
      <c r="P36" s="27">
        <f t="shared" si="1"/>
        <v>39.22</v>
      </c>
      <c r="Q36" s="8">
        <f t="shared" si="2"/>
        <v>9.027777777777779E-2</v>
      </c>
      <c r="R36" s="27">
        <f t="shared" si="3"/>
        <v>18.101538461538457</v>
      </c>
      <c r="S36" s="34"/>
    </row>
    <row r="37" spans="1:24" s="147" customFormat="1" x14ac:dyDescent="0.2">
      <c r="A37" s="146">
        <f t="shared" si="4"/>
        <v>2.430555555555497E-2</v>
      </c>
      <c r="B37" s="34">
        <v>9</v>
      </c>
      <c r="C37" s="8">
        <v>0.40972222222222199</v>
      </c>
      <c r="D37" s="241">
        <f>C37+D28</f>
        <v>0.41805555555555535</v>
      </c>
      <c r="E37" s="241">
        <f t="shared" ref="E37:O37" si="9">D37+E28</f>
        <v>0.42638888888888871</v>
      </c>
      <c r="F37" s="241">
        <f t="shared" si="9"/>
        <v>0.43194444444444424</v>
      </c>
      <c r="G37" s="241">
        <f t="shared" si="9"/>
        <v>0.43888888888888866</v>
      </c>
      <c r="H37" s="241">
        <f t="shared" si="9"/>
        <v>0.44236111111111087</v>
      </c>
      <c r="I37" s="241">
        <f t="shared" si="9"/>
        <v>0.45069444444444423</v>
      </c>
      <c r="J37" s="241">
        <f t="shared" si="9"/>
        <v>0.46041666666666647</v>
      </c>
      <c r="K37" s="241">
        <f t="shared" si="9"/>
        <v>0.46805555555555534</v>
      </c>
      <c r="L37" s="241">
        <f t="shared" si="9"/>
        <v>0.47499999999999976</v>
      </c>
      <c r="M37" s="241">
        <f t="shared" si="9"/>
        <v>0.47986111111111085</v>
      </c>
      <c r="N37" s="241">
        <f t="shared" si="9"/>
        <v>0.49166666666666642</v>
      </c>
      <c r="O37" s="241">
        <f t="shared" si="9"/>
        <v>0.49999999999999978</v>
      </c>
      <c r="P37" s="27">
        <f t="shared" si="1"/>
        <v>39.22</v>
      </c>
      <c r="Q37" s="8">
        <f t="shared" si="2"/>
        <v>9.027777777777779E-2</v>
      </c>
      <c r="R37" s="27">
        <f t="shared" si="3"/>
        <v>18.101538461538457</v>
      </c>
      <c r="S37" s="8"/>
      <c r="T37" s="146"/>
      <c r="U37" s="146"/>
      <c r="V37" s="146"/>
      <c r="W37" s="146"/>
      <c r="X37" s="146"/>
    </row>
    <row r="38" spans="1:24" s="147" customFormat="1" x14ac:dyDescent="0.2">
      <c r="A38" s="146">
        <f t="shared" si="4"/>
        <v>2.4305555555556024E-2</v>
      </c>
      <c r="B38" s="34">
        <v>10</v>
      </c>
      <c r="C38" s="8">
        <v>0.43402777777777801</v>
      </c>
      <c r="D38" s="241">
        <f>C38+D28</f>
        <v>0.44236111111111137</v>
      </c>
      <c r="E38" s="241">
        <f t="shared" ref="E38:O38" si="10">D38+E28</f>
        <v>0.45069444444444473</v>
      </c>
      <c r="F38" s="241">
        <f t="shared" si="10"/>
        <v>0.45625000000000027</v>
      </c>
      <c r="G38" s="241">
        <f t="shared" si="10"/>
        <v>0.46319444444444469</v>
      </c>
      <c r="H38" s="241">
        <f t="shared" si="10"/>
        <v>0.4666666666666669</v>
      </c>
      <c r="I38" s="241">
        <f t="shared" si="10"/>
        <v>0.47500000000000026</v>
      </c>
      <c r="J38" s="241">
        <f t="shared" si="10"/>
        <v>0.4847222222222225</v>
      </c>
      <c r="K38" s="241">
        <f t="shared" si="10"/>
        <v>0.49236111111111136</v>
      </c>
      <c r="L38" s="241">
        <f t="shared" si="10"/>
        <v>0.49930555555555578</v>
      </c>
      <c r="M38" s="241">
        <f t="shared" si="10"/>
        <v>0.50416666666666687</v>
      </c>
      <c r="N38" s="241">
        <f t="shared" si="10"/>
        <v>0.51597222222222239</v>
      </c>
      <c r="O38" s="241">
        <f t="shared" si="10"/>
        <v>0.52430555555555569</v>
      </c>
      <c r="P38" s="27">
        <f t="shared" si="1"/>
        <v>39.22</v>
      </c>
      <c r="Q38" s="8">
        <f t="shared" si="2"/>
        <v>9.0277777777777679E-2</v>
      </c>
      <c r="R38" s="27">
        <f t="shared" si="3"/>
        <v>18.101538461538482</v>
      </c>
      <c r="S38" s="34"/>
    </row>
    <row r="39" spans="1:24" s="147" customFormat="1" x14ac:dyDescent="0.2">
      <c r="A39" s="146">
        <f t="shared" si="4"/>
        <v>2.4305555555555969E-2</v>
      </c>
      <c r="B39" s="34">
        <v>11</v>
      </c>
      <c r="C39" s="8">
        <v>0.45833333333333398</v>
      </c>
      <c r="D39" s="241">
        <f>C39+D28</f>
        <v>0.46666666666666734</v>
      </c>
      <c r="E39" s="241">
        <f t="shared" ref="E39:O39" si="11">D39+E28</f>
        <v>0.4750000000000007</v>
      </c>
      <c r="F39" s="241">
        <f t="shared" si="11"/>
        <v>0.48055555555555624</v>
      </c>
      <c r="G39" s="241">
        <f t="shared" si="11"/>
        <v>0.48750000000000066</v>
      </c>
      <c r="H39" s="241">
        <f t="shared" si="11"/>
        <v>0.49097222222222286</v>
      </c>
      <c r="I39" s="241">
        <f t="shared" si="11"/>
        <v>0.49930555555555622</v>
      </c>
      <c r="J39" s="241">
        <f t="shared" si="11"/>
        <v>0.50902777777777841</v>
      </c>
      <c r="K39" s="241">
        <f t="shared" si="11"/>
        <v>0.51666666666666727</v>
      </c>
      <c r="L39" s="241">
        <f t="shared" si="11"/>
        <v>0.52361111111111169</v>
      </c>
      <c r="M39" s="241">
        <f t="shared" si="11"/>
        <v>0.52847222222222279</v>
      </c>
      <c r="N39" s="241">
        <f t="shared" si="11"/>
        <v>0.5402777777777783</v>
      </c>
      <c r="O39" s="241">
        <f t="shared" si="11"/>
        <v>0.5486111111111116</v>
      </c>
      <c r="P39" s="27">
        <f t="shared" si="1"/>
        <v>39.22</v>
      </c>
      <c r="Q39" s="8">
        <f t="shared" si="2"/>
        <v>9.0277777777777624E-2</v>
      </c>
      <c r="R39" s="27">
        <f t="shared" si="3"/>
        <v>18.101538461538492</v>
      </c>
      <c r="S39" s="34"/>
    </row>
    <row r="40" spans="1:24" s="147" customFormat="1" x14ac:dyDescent="0.2">
      <c r="A40" s="146">
        <f t="shared" si="4"/>
        <v>2.4305555555555025E-2</v>
      </c>
      <c r="B40" s="34">
        <v>12</v>
      </c>
      <c r="C40" s="8">
        <v>0.48263888888888901</v>
      </c>
      <c r="D40" s="241">
        <f>C40+D28</f>
        <v>0.49097222222222237</v>
      </c>
      <c r="E40" s="241">
        <f t="shared" ref="E40:O40" si="12">D40+E28</f>
        <v>0.49930555555555572</v>
      </c>
      <c r="F40" s="241">
        <f t="shared" si="12"/>
        <v>0.50486111111111132</v>
      </c>
      <c r="G40" s="241">
        <f t="shared" si="12"/>
        <v>0.51180555555555574</v>
      </c>
      <c r="H40" s="241">
        <f t="shared" si="12"/>
        <v>0.51527777777777795</v>
      </c>
      <c r="I40" s="241">
        <f t="shared" si="12"/>
        <v>0.52361111111111125</v>
      </c>
      <c r="J40" s="241">
        <f t="shared" si="12"/>
        <v>0.53333333333333344</v>
      </c>
      <c r="K40" s="241">
        <f t="shared" si="12"/>
        <v>0.5409722222222223</v>
      </c>
      <c r="L40" s="241">
        <f t="shared" si="12"/>
        <v>0.54791666666666672</v>
      </c>
      <c r="M40" s="241">
        <f t="shared" si="12"/>
        <v>0.55277777777777781</v>
      </c>
      <c r="N40" s="241">
        <f t="shared" si="12"/>
        <v>0.56458333333333333</v>
      </c>
      <c r="O40" s="241">
        <f t="shared" si="12"/>
        <v>0.57291666666666663</v>
      </c>
      <c r="P40" s="27">
        <f t="shared" si="1"/>
        <v>39.22</v>
      </c>
      <c r="Q40" s="8">
        <f t="shared" si="2"/>
        <v>9.0277777777777624E-2</v>
      </c>
      <c r="R40" s="27">
        <f t="shared" si="3"/>
        <v>18.101538461538492</v>
      </c>
      <c r="S40" s="34"/>
      <c r="W40" s="146"/>
    </row>
    <row r="41" spans="1:24" s="147" customFormat="1" x14ac:dyDescent="0.2">
      <c r="A41" s="146">
        <f t="shared" si="4"/>
        <v>2.4305555555555969E-2</v>
      </c>
      <c r="B41" s="34">
        <v>13</v>
      </c>
      <c r="C41" s="8">
        <v>0.50694444444444497</v>
      </c>
      <c r="D41" s="241">
        <f>C41+D28</f>
        <v>0.51527777777777828</v>
      </c>
      <c r="E41" s="241">
        <f t="shared" ref="E41:O41" si="13">D41+E28</f>
        <v>0.52361111111111158</v>
      </c>
      <c r="F41" s="241">
        <f t="shared" si="13"/>
        <v>0.52916666666666712</v>
      </c>
      <c r="G41" s="241">
        <f t="shared" si="13"/>
        <v>0.53611111111111154</v>
      </c>
      <c r="H41" s="241">
        <f t="shared" si="13"/>
        <v>0.53958333333333375</v>
      </c>
      <c r="I41" s="241">
        <f t="shared" si="13"/>
        <v>0.54791666666666705</v>
      </c>
      <c r="J41" s="241">
        <f t="shared" si="13"/>
        <v>0.55763888888888924</v>
      </c>
      <c r="K41" s="241">
        <f t="shared" si="13"/>
        <v>0.5652777777777781</v>
      </c>
      <c r="L41" s="241">
        <f t="shared" si="13"/>
        <v>0.57222222222222252</v>
      </c>
      <c r="M41" s="241">
        <f t="shared" si="13"/>
        <v>0.57708333333333361</v>
      </c>
      <c r="N41" s="241">
        <f t="shared" si="13"/>
        <v>0.58888888888888913</v>
      </c>
      <c r="O41" s="241">
        <f t="shared" si="13"/>
        <v>0.59722222222222243</v>
      </c>
      <c r="P41" s="27">
        <f t="shared" si="1"/>
        <v>39.22</v>
      </c>
      <c r="Q41" s="8">
        <f t="shared" si="2"/>
        <v>9.0277777777777457E-2</v>
      </c>
      <c r="R41" s="27">
        <f t="shared" si="3"/>
        <v>18.101538461538524</v>
      </c>
      <c r="S41" s="34"/>
    </row>
    <row r="42" spans="1:24" s="147" customFormat="1" x14ac:dyDescent="0.2">
      <c r="A42" s="146">
        <f t="shared" si="4"/>
        <v>2.4305555555555025E-2</v>
      </c>
      <c r="B42" s="34">
        <v>14</v>
      </c>
      <c r="C42" s="8">
        <v>0.53125</v>
      </c>
      <c r="D42" s="241">
        <f>C42+D28</f>
        <v>0.5395833333333333</v>
      </c>
      <c r="E42" s="241">
        <f t="shared" ref="E42:O42" si="14">D42+E28</f>
        <v>0.54791666666666661</v>
      </c>
      <c r="F42" s="241">
        <f t="shared" si="14"/>
        <v>0.55347222222222214</v>
      </c>
      <c r="G42" s="241">
        <f t="shared" si="14"/>
        <v>0.56041666666666656</v>
      </c>
      <c r="H42" s="241">
        <f t="shared" si="14"/>
        <v>0.56388888888888877</v>
      </c>
      <c r="I42" s="241">
        <f t="shared" si="14"/>
        <v>0.57222222222222208</v>
      </c>
      <c r="J42" s="241">
        <f t="shared" si="14"/>
        <v>0.58194444444444426</v>
      </c>
      <c r="K42" s="241">
        <f t="shared" si="14"/>
        <v>0.58958333333333313</v>
      </c>
      <c r="L42" s="241">
        <f t="shared" si="14"/>
        <v>0.59652777777777755</v>
      </c>
      <c r="M42" s="241">
        <f t="shared" si="14"/>
        <v>0.60138888888888864</v>
      </c>
      <c r="N42" s="241">
        <f t="shared" si="14"/>
        <v>0.61319444444444415</v>
      </c>
      <c r="O42" s="241">
        <f t="shared" si="14"/>
        <v>0.62152777777777746</v>
      </c>
      <c r="P42" s="27">
        <f t="shared" si="1"/>
        <v>39.22</v>
      </c>
      <c r="Q42" s="8">
        <f t="shared" si="2"/>
        <v>9.0277777777777457E-2</v>
      </c>
      <c r="R42" s="27">
        <f t="shared" si="3"/>
        <v>18.101538461538524</v>
      </c>
      <c r="S42" s="34"/>
    </row>
    <row r="43" spans="1:24" s="147" customFormat="1" x14ac:dyDescent="0.2">
      <c r="A43" s="146">
        <f t="shared" si="4"/>
        <v>2.4305555555556024E-2</v>
      </c>
      <c r="B43" s="34">
        <v>15</v>
      </c>
      <c r="C43" s="8">
        <v>0.55555555555555602</v>
      </c>
      <c r="D43" s="241">
        <f>C43+D28</f>
        <v>0.56388888888888933</v>
      </c>
      <c r="E43" s="241">
        <f t="shared" ref="E43:O43" si="15">D43+E28</f>
        <v>0.57222222222222263</v>
      </c>
      <c r="F43" s="241">
        <f t="shared" si="15"/>
        <v>0.57777777777777817</v>
      </c>
      <c r="G43" s="241">
        <f t="shared" si="15"/>
        <v>0.58472222222222259</v>
      </c>
      <c r="H43" s="241">
        <f t="shared" si="15"/>
        <v>0.5881944444444448</v>
      </c>
      <c r="I43" s="241">
        <f t="shared" si="15"/>
        <v>0.5965277777777781</v>
      </c>
      <c r="J43" s="241">
        <f t="shared" si="15"/>
        <v>0.60625000000000029</v>
      </c>
      <c r="K43" s="241">
        <f t="shared" si="15"/>
        <v>0.61388888888888915</v>
      </c>
      <c r="L43" s="241">
        <f t="shared" si="15"/>
        <v>0.62083333333333357</v>
      </c>
      <c r="M43" s="241">
        <f t="shared" si="15"/>
        <v>0.62569444444444466</v>
      </c>
      <c r="N43" s="241">
        <f t="shared" si="15"/>
        <v>0.63750000000000018</v>
      </c>
      <c r="O43" s="241">
        <f t="shared" si="15"/>
        <v>0.64583333333333348</v>
      </c>
      <c r="P43" s="27">
        <f t="shared" si="1"/>
        <v>39.22</v>
      </c>
      <c r="Q43" s="8">
        <f t="shared" si="2"/>
        <v>9.0277777777777457E-2</v>
      </c>
      <c r="R43" s="27">
        <f t="shared" si="3"/>
        <v>18.101538461538524</v>
      </c>
      <c r="S43" s="34"/>
    </row>
    <row r="44" spans="1:24" s="147" customFormat="1" x14ac:dyDescent="0.2">
      <c r="A44" s="146">
        <f t="shared" si="4"/>
        <v>2.4305555555555025E-2</v>
      </c>
      <c r="B44" s="34">
        <v>16</v>
      </c>
      <c r="C44" s="8">
        <v>0.57986111111111105</v>
      </c>
      <c r="D44" s="241">
        <f>C44+D28</f>
        <v>0.58819444444444435</v>
      </c>
      <c r="E44" s="241">
        <f t="shared" ref="E44:O44" si="16">D44+E28</f>
        <v>0.59652777777777766</v>
      </c>
      <c r="F44" s="241">
        <f t="shared" si="16"/>
        <v>0.60208333333333319</v>
      </c>
      <c r="G44" s="241">
        <f t="shared" si="16"/>
        <v>0.60902777777777761</v>
      </c>
      <c r="H44" s="241">
        <f t="shared" si="16"/>
        <v>0.61249999999999982</v>
      </c>
      <c r="I44" s="241">
        <f t="shared" si="16"/>
        <v>0.62083333333333313</v>
      </c>
      <c r="J44" s="241">
        <f t="shared" si="16"/>
        <v>0.63055555555555531</v>
      </c>
      <c r="K44" s="241">
        <f t="shared" si="16"/>
        <v>0.63819444444444418</v>
      </c>
      <c r="L44" s="241">
        <f t="shared" si="16"/>
        <v>0.6451388888888886</v>
      </c>
      <c r="M44" s="241">
        <f t="shared" si="16"/>
        <v>0.64999999999999969</v>
      </c>
      <c r="N44" s="241">
        <f t="shared" si="16"/>
        <v>0.6618055555555552</v>
      </c>
      <c r="O44" s="241">
        <f t="shared" si="16"/>
        <v>0.67013888888888851</v>
      </c>
      <c r="P44" s="27">
        <f t="shared" si="1"/>
        <v>39.22</v>
      </c>
      <c r="Q44" s="8">
        <f t="shared" si="2"/>
        <v>9.0277777777777457E-2</v>
      </c>
      <c r="R44" s="27">
        <f t="shared" si="3"/>
        <v>18.101538461538524</v>
      </c>
      <c r="S44" s="34"/>
    </row>
    <row r="45" spans="1:24" s="147" customFormat="1" x14ac:dyDescent="0.2">
      <c r="A45" s="146">
        <f t="shared" si="4"/>
        <v>2.4305555555555913E-2</v>
      </c>
      <c r="B45" s="34">
        <v>17</v>
      </c>
      <c r="C45" s="8">
        <v>0.60416666666666696</v>
      </c>
      <c r="D45" s="8">
        <f t="shared" ref="D45:D58" si="17">C45+$D$28</f>
        <v>0.61250000000000027</v>
      </c>
      <c r="E45" s="8">
        <f t="shared" ref="E45:E58" si="18">D45+$E$28</f>
        <v>0.62083333333333357</v>
      </c>
      <c r="F45" s="8">
        <f t="shared" ref="F45:F58" si="19">E45+$F$28</f>
        <v>0.62638888888888911</v>
      </c>
      <c r="G45" s="8">
        <f t="shared" ref="G45:G58" si="20">F45+$G$28</f>
        <v>0.63333333333333353</v>
      </c>
      <c r="H45" s="8">
        <f t="shared" ref="H45:H58" si="21">G45+$H$28</f>
        <v>0.63680555555555574</v>
      </c>
      <c r="I45" s="8">
        <f t="shared" ref="I45:I58" si="22">H45+$I$28</f>
        <v>0.64513888888888904</v>
      </c>
      <c r="J45" s="8">
        <f t="shared" ref="J45:J58" si="23">I45+$J$28</f>
        <v>0.65486111111111123</v>
      </c>
      <c r="K45" s="8">
        <f t="shared" ref="K45:K58" si="24">J45+$K$28</f>
        <v>0.66250000000000009</v>
      </c>
      <c r="L45" s="8">
        <f t="shared" ref="L45:L58" si="25">K45+$L$28</f>
        <v>0.66944444444444451</v>
      </c>
      <c r="M45" s="8">
        <f t="shared" ref="M45:M58" si="26">L45+$M$28</f>
        <v>0.6743055555555556</v>
      </c>
      <c r="N45" s="8">
        <f t="shared" ref="N45:N58" si="27">M45+$N$28</f>
        <v>0.68611111111111112</v>
      </c>
      <c r="O45" s="8">
        <f t="shared" ref="O45:O58" si="28">N45+$O$28</f>
        <v>0.69444444444444442</v>
      </c>
      <c r="P45" s="27">
        <f t="shared" si="1"/>
        <v>39.22</v>
      </c>
      <c r="Q45" s="8">
        <f t="shared" si="2"/>
        <v>9.0277777777777457E-2</v>
      </c>
      <c r="R45" s="27">
        <f t="shared" si="3"/>
        <v>18.101538461538524</v>
      </c>
      <c r="S45" s="34"/>
    </row>
    <row r="46" spans="1:24" s="147" customFormat="1" x14ac:dyDescent="0.2">
      <c r="A46" s="146">
        <f t="shared" si="4"/>
        <v>2.4305555555555025E-2</v>
      </c>
      <c r="B46" s="34">
        <v>18</v>
      </c>
      <c r="C46" s="8">
        <v>0.62847222222222199</v>
      </c>
      <c r="D46" s="8">
        <f t="shared" si="17"/>
        <v>0.63680555555555529</v>
      </c>
      <c r="E46" s="8">
        <f t="shared" si="18"/>
        <v>0.6451388888888886</v>
      </c>
      <c r="F46" s="8">
        <f t="shared" si="19"/>
        <v>0.65069444444444413</v>
      </c>
      <c r="G46" s="8">
        <f t="shared" si="20"/>
        <v>0.65763888888888855</v>
      </c>
      <c r="H46" s="8">
        <f t="shared" si="21"/>
        <v>0.66111111111111076</v>
      </c>
      <c r="I46" s="8">
        <f t="shared" si="22"/>
        <v>0.66944444444444406</v>
      </c>
      <c r="J46" s="8">
        <f t="shared" si="23"/>
        <v>0.67916666666666625</v>
      </c>
      <c r="K46" s="8">
        <f t="shared" si="24"/>
        <v>0.68680555555555511</v>
      </c>
      <c r="L46" s="8">
        <f t="shared" si="25"/>
        <v>0.69374999999999953</v>
      </c>
      <c r="M46" s="8">
        <f t="shared" si="26"/>
        <v>0.69861111111111063</v>
      </c>
      <c r="N46" s="8">
        <f t="shared" si="27"/>
        <v>0.71041666666666614</v>
      </c>
      <c r="O46" s="8">
        <f t="shared" si="28"/>
        <v>0.71874999999999944</v>
      </c>
      <c r="P46" s="27">
        <f t="shared" si="1"/>
        <v>39.22</v>
      </c>
      <c r="Q46" s="8">
        <f t="shared" si="2"/>
        <v>9.0277777777777457E-2</v>
      </c>
      <c r="R46" s="27">
        <f t="shared" si="3"/>
        <v>18.101538461538524</v>
      </c>
      <c r="S46" s="34"/>
    </row>
    <row r="47" spans="1:24" s="147" customFormat="1" x14ac:dyDescent="0.2">
      <c r="A47" s="146">
        <f t="shared" si="4"/>
        <v>2.4305555555556024E-2</v>
      </c>
      <c r="B47" s="34">
        <v>19</v>
      </c>
      <c r="C47" s="8">
        <v>0.65277777777777801</v>
      </c>
      <c r="D47" s="8">
        <f t="shared" si="17"/>
        <v>0.66111111111111132</v>
      </c>
      <c r="E47" s="8">
        <f t="shared" si="18"/>
        <v>0.66944444444444462</v>
      </c>
      <c r="F47" s="8">
        <f t="shared" si="19"/>
        <v>0.67500000000000016</v>
      </c>
      <c r="G47" s="8">
        <f t="shared" si="20"/>
        <v>0.68194444444444458</v>
      </c>
      <c r="H47" s="8">
        <f t="shared" si="21"/>
        <v>0.68541666666666679</v>
      </c>
      <c r="I47" s="8">
        <f t="shared" si="22"/>
        <v>0.69375000000000009</v>
      </c>
      <c r="J47" s="8">
        <f t="shared" si="23"/>
        <v>0.70347222222222228</v>
      </c>
      <c r="K47" s="8">
        <f t="shared" si="24"/>
        <v>0.71111111111111114</v>
      </c>
      <c r="L47" s="8">
        <f t="shared" si="25"/>
        <v>0.71805555555555556</v>
      </c>
      <c r="M47" s="8">
        <f t="shared" si="26"/>
        <v>0.72291666666666665</v>
      </c>
      <c r="N47" s="8">
        <f t="shared" si="27"/>
        <v>0.73472222222222217</v>
      </c>
      <c r="O47" s="8">
        <f t="shared" si="28"/>
        <v>0.74305555555555547</v>
      </c>
      <c r="P47" s="27">
        <f t="shared" si="1"/>
        <v>39.22</v>
      </c>
      <c r="Q47" s="8">
        <f t="shared" si="2"/>
        <v>9.0277777777777457E-2</v>
      </c>
      <c r="R47" s="27">
        <f t="shared" si="3"/>
        <v>18.101538461538524</v>
      </c>
      <c r="S47" s="34"/>
    </row>
    <row r="48" spans="1:24" s="147" customFormat="1" x14ac:dyDescent="0.2">
      <c r="A48" s="146">
        <f t="shared" si="4"/>
        <v>2.4305555555555025E-2</v>
      </c>
      <c r="B48" s="34">
        <v>20</v>
      </c>
      <c r="C48" s="8">
        <v>0.67708333333333304</v>
      </c>
      <c r="D48" s="8">
        <f t="shared" si="17"/>
        <v>0.68541666666666634</v>
      </c>
      <c r="E48" s="8">
        <f t="shared" si="18"/>
        <v>0.69374999999999964</v>
      </c>
      <c r="F48" s="8">
        <f t="shared" si="19"/>
        <v>0.69930555555555518</v>
      </c>
      <c r="G48" s="8">
        <f t="shared" si="20"/>
        <v>0.7062499999999996</v>
      </c>
      <c r="H48" s="8">
        <f t="shared" si="21"/>
        <v>0.70972222222222181</v>
      </c>
      <c r="I48" s="8">
        <f t="shared" si="22"/>
        <v>0.71805555555555511</v>
      </c>
      <c r="J48" s="8">
        <f t="shared" si="23"/>
        <v>0.7277777777777773</v>
      </c>
      <c r="K48" s="8">
        <f t="shared" si="24"/>
        <v>0.73541666666666616</v>
      </c>
      <c r="L48" s="8">
        <f t="shared" si="25"/>
        <v>0.74236111111111058</v>
      </c>
      <c r="M48" s="8">
        <f t="shared" si="26"/>
        <v>0.74722222222222168</v>
      </c>
      <c r="N48" s="8">
        <f t="shared" si="27"/>
        <v>0.75902777777777719</v>
      </c>
      <c r="O48" s="8">
        <f t="shared" si="28"/>
        <v>0.76736111111111049</v>
      </c>
      <c r="P48" s="27">
        <f t="shared" si="1"/>
        <v>39.22</v>
      </c>
      <c r="Q48" s="8">
        <f t="shared" si="2"/>
        <v>9.0277777777777457E-2</v>
      </c>
      <c r="R48" s="27">
        <f t="shared" si="3"/>
        <v>18.101538461538524</v>
      </c>
      <c r="S48" s="34"/>
    </row>
    <row r="49" spans="1:19" s="147" customFormat="1" x14ac:dyDescent="0.2">
      <c r="A49" s="146">
        <f t="shared" si="4"/>
        <v>2.4305555555555913E-2</v>
      </c>
      <c r="B49" s="34">
        <v>21</v>
      </c>
      <c r="C49" s="8">
        <v>0.70138888888888895</v>
      </c>
      <c r="D49" s="8">
        <f t="shared" si="17"/>
        <v>0.70972222222222225</v>
      </c>
      <c r="E49" s="8">
        <f t="shared" si="18"/>
        <v>0.71805555555555556</v>
      </c>
      <c r="F49" s="8">
        <f t="shared" si="19"/>
        <v>0.72361111111111109</v>
      </c>
      <c r="G49" s="8">
        <f t="shared" si="20"/>
        <v>0.73055555555555551</v>
      </c>
      <c r="H49" s="8">
        <f t="shared" si="21"/>
        <v>0.73402777777777772</v>
      </c>
      <c r="I49" s="8">
        <f t="shared" si="22"/>
        <v>0.74236111111111103</v>
      </c>
      <c r="J49" s="8">
        <f t="shared" si="23"/>
        <v>0.75208333333333321</v>
      </c>
      <c r="K49" s="8">
        <f t="shared" si="24"/>
        <v>0.75972222222222208</v>
      </c>
      <c r="L49" s="8">
        <f t="shared" si="25"/>
        <v>0.7666666666666665</v>
      </c>
      <c r="M49" s="8">
        <f t="shared" si="26"/>
        <v>0.77152777777777759</v>
      </c>
      <c r="N49" s="8">
        <f t="shared" si="27"/>
        <v>0.7833333333333331</v>
      </c>
      <c r="O49" s="8">
        <f t="shared" si="28"/>
        <v>0.79166666666666641</v>
      </c>
      <c r="P49" s="27">
        <f t="shared" si="1"/>
        <v>39.22</v>
      </c>
      <c r="Q49" s="8">
        <f t="shared" si="2"/>
        <v>9.0277777777777457E-2</v>
      </c>
      <c r="R49" s="27">
        <f t="shared" si="3"/>
        <v>18.101538461538524</v>
      </c>
      <c r="S49" s="34"/>
    </row>
    <row r="50" spans="1:19" s="147" customFormat="1" x14ac:dyDescent="0.2">
      <c r="A50" s="146">
        <f t="shared" si="4"/>
        <v>2.4305555555556024E-2</v>
      </c>
      <c r="B50" s="34">
        <v>22</v>
      </c>
      <c r="C50" s="8">
        <v>0.72569444444444497</v>
      </c>
      <c r="D50" s="8">
        <f t="shared" si="17"/>
        <v>0.73402777777777828</v>
      </c>
      <c r="E50" s="8">
        <f t="shared" si="18"/>
        <v>0.74236111111111158</v>
      </c>
      <c r="F50" s="8">
        <f t="shared" si="19"/>
        <v>0.74791666666666712</v>
      </c>
      <c r="G50" s="8">
        <f t="shared" si="20"/>
        <v>0.75486111111111154</v>
      </c>
      <c r="H50" s="8">
        <f t="shared" si="21"/>
        <v>0.75833333333333375</v>
      </c>
      <c r="I50" s="8">
        <f t="shared" si="22"/>
        <v>0.76666666666666705</v>
      </c>
      <c r="J50" s="8">
        <f t="shared" si="23"/>
        <v>0.77638888888888924</v>
      </c>
      <c r="K50" s="8">
        <f t="shared" si="24"/>
        <v>0.7840277777777781</v>
      </c>
      <c r="L50" s="8">
        <f t="shared" si="25"/>
        <v>0.79097222222222252</v>
      </c>
      <c r="M50" s="8">
        <f t="shared" si="26"/>
        <v>0.79583333333333361</v>
      </c>
      <c r="N50" s="8">
        <f t="shared" si="27"/>
        <v>0.80763888888888913</v>
      </c>
      <c r="O50" s="8">
        <f t="shared" si="28"/>
        <v>0.81597222222222243</v>
      </c>
      <c r="P50" s="27">
        <f t="shared" si="1"/>
        <v>39.22</v>
      </c>
      <c r="Q50" s="8">
        <f t="shared" si="2"/>
        <v>9.0277777777777457E-2</v>
      </c>
      <c r="R50" s="27">
        <f t="shared" si="3"/>
        <v>18.101538461538524</v>
      </c>
      <c r="S50" s="34"/>
    </row>
    <row r="51" spans="1:19" s="147" customFormat="1" x14ac:dyDescent="0.2">
      <c r="A51" s="146">
        <f t="shared" si="4"/>
        <v>2.4305555555555025E-2</v>
      </c>
      <c r="B51" s="34">
        <v>23</v>
      </c>
      <c r="C51" s="8">
        <v>0.75</v>
      </c>
      <c r="D51" s="8">
        <f t="shared" si="17"/>
        <v>0.7583333333333333</v>
      </c>
      <c r="E51" s="8">
        <f t="shared" si="18"/>
        <v>0.76666666666666661</v>
      </c>
      <c r="F51" s="8">
        <f t="shared" si="19"/>
        <v>0.77222222222222214</v>
      </c>
      <c r="G51" s="8">
        <f t="shared" si="20"/>
        <v>0.77916666666666656</v>
      </c>
      <c r="H51" s="8">
        <f t="shared" si="21"/>
        <v>0.78263888888888877</v>
      </c>
      <c r="I51" s="8">
        <f t="shared" si="22"/>
        <v>0.79097222222222208</v>
      </c>
      <c r="J51" s="8">
        <f t="shared" si="23"/>
        <v>0.80069444444444426</v>
      </c>
      <c r="K51" s="8">
        <f t="shared" si="24"/>
        <v>0.80833333333333313</v>
      </c>
      <c r="L51" s="8">
        <f t="shared" si="25"/>
        <v>0.81527777777777755</v>
      </c>
      <c r="M51" s="8">
        <f t="shared" si="26"/>
        <v>0.82013888888888864</v>
      </c>
      <c r="N51" s="8">
        <f t="shared" si="27"/>
        <v>0.83194444444444415</v>
      </c>
      <c r="O51" s="8">
        <f t="shared" si="28"/>
        <v>0.84027777777777746</v>
      </c>
      <c r="P51" s="27">
        <f t="shared" si="1"/>
        <v>39.22</v>
      </c>
      <c r="Q51" s="8">
        <f t="shared" si="2"/>
        <v>9.0277777777777457E-2</v>
      </c>
      <c r="R51" s="27">
        <f t="shared" si="3"/>
        <v>18.101538461538524</v>
      </c>
      <c r="S51" s="34"/>
    </row>
    <row r="52" spans="1:19" s="147" customFormat="1" x14ac:dyDescent="0.2">
      <c r="A52" s="146">
        <f t="shared" si="4"/>
        <v>2.4305555555556024E-2</v>
      </c>
      <c r="B52" s="34">
        <v>24</v>
      </c>
      <c r="C52" s="8">
        <v>0.77430555555555602</v>
      </c>
      <c r="D52" s="8">
        <f t="shared" si="17"/>
        <v>0.78263888888888933</v>
      </c>
      <c r="E52" s="8">
        <f t="shared" si="18"/>
        <v>0.79097222222222263</v>
      </c>
      <c r="F52" s="8">
        <f t="shared" si="19"/>
        <v>0.79652777777777817</v>
      </c>
      <c r="G52" s="8">
        <f t="shared" si="20"/>
        <v>0.80347222222222259</v>
      </c>
      <c r="H52" s="8">
        <f t="shared" si="21"/>
        <v>0.8069444444444448</v>
      </c>
      <c r="I52" s="8">
        <f t="shared" si="22"/>
        <v>0.8152777777777781</v>
      </c>
      <c r="J52" s="8">
        <f t="shared" si="23"/>
        <v>0.82500000000000029</v>
      </c>
      <c r="K52" s="8">
        <f t="shared" si="24"/>
        <v>0.83263888888888915</v>
      </c>
      <c r="L52" s="8">
        <f t="shared" si="25"/>
        <v>0.83958333333333357</v>
      </c>
      <c r="M52" s="8">
        <f t="shared" si="26"/>
        <v>0.84444444444444466</v>
      </c>
      <c r="N52" s="8">
        <f t="shared" si="27"/>
        <v>0.85625000000000018</v>
      </c>
      <c r="O52" s="8">
        <f t="shared" si="28"/>
        <v>0.86458333333333348</v>
      </c>
      <c r="P52" s="27">
        <f t="shared" si="1"/>
        <v>39.22</v>
      </c>
      <c r="Q52" s="8">
        <f t="shared" si="2"/>
        <v>9.0277777777777457E-2</v>
      </c>
      <c r="R52" s="27">
        <f t="shared" si="3"/>
        <v>18.101538461538524</v>
      </c>
      <c r="S52" s="34"/>
    </row>
    <row r="53" spans="1:19" s="147" customFormat="1" x14ac:dyDescent="0.2">
      <c r="A53" s="146">
        <f t="shared" si="4"/>
        <v>2.4305555555555025E-2</v>
      </c>
      <c r="B53" s="34">
        <v>25</v>
      </c>
      <c r="C53" s="8">
        <v>0.79861111111111105</v>
      </c>
      <c r="D53" s="8">
        <f t="shared" si="17"/>
        <v>0.80694444444444435</v>
      </c>
      <c r="E53" s="8">
        <f t="shared" si="18"/>
        <v>0.81527777777777766</v>
      </c>
      <c r="F53" s="8">
        <f t="shared" si="19"/>
        <v>0.82083333333333319</v>
      </c>
      <c r="G53" s="8">
        <f t="shared" si="20"/>
        <v>0.82777777777777761</v>
      </c>
      <c r="H53" s="8">
        <f t="shared" si="21"/>
        <v>0.83124999999999982</v>
      </c>
      <c r="I53" s="8">
        <f t="shared" si="22"/>
        <v>0.83958333333333313</v>
      </c>
      <c r="J53" s="8">
        <f t="shared" si="23"/>
        <v>0.84930555555555531</v>
      </c>
      <c r="K53" s="8">
        <f t="shared" si="24"/>
        <v>0.85694444444444418</v>
      </c>
      <c r="L53" s="8">
        <f t="shared" si="25"/>
        <v>0.8638888888888886</v>
      </c>
      <c r="M53" s="8">
        <f t="shared" si="26"/>
        <v>0.86874999999999969</v>
      </c>
      <c r="N53" s="8">
        <f t="shared" si="27"/>
        <v>0.8805555555555552</v>
      </c>
      <c r="O53" s="8">
        <f t="shared" si="28"/>
        <v>0.88888888888888851</v>
      </c>
      <c r="P53" s="27">
        <f t="shared" si="1"/>
        <v>39.22</v>
      </c>
      <c r="Q53" s="8">
        <f t="shared" si="2"/>
        <v>9.0277777777777457E-2</v>
      </c>
      <c r="R53" s="27">
        <f t="shared" si="3"/>
        <v>18.101538461538524</v>
      </c>
      <c r="S53" s="34"/>
    </row>
    <row r="54" spans="1:19" s="147" customFormat="1" x14ac:dyDescent="0.2">
      <c r="A54" s="146">
        <f t="shared" si="4"/>
        <v>2.4305555555555913E-2</v>
      </c>
      <c r="B54" s="34">
        <v>26</v>
      </c>
      <c r="C54" s="8">
        <v>0.82291666666666696</v>
      </c>
      <c r="D54" s="8">
        <f t="shared" si="17"/>
        <v>0.83125000000000027</v>
      </c>
      <c r="E54" s="8">
        <f t="shared" si="18"/>
        <v>0.83958333333333357</v>
      </c>
      <c r="F54" s="8">
        <f t="shared" si="19"/>
        <v>0.84513888888888911</v>
      </c>
      <c r="G54" s="8">
        <f t="shared" si="20"/>
        <v>0.85208333333333353</v>
      </c>
      <c r="H54" s="8">
        <f t="shared" si="21"/>
        <v>0.85555555555555574</v>
      </c>
      <c r="I54" s="8">
        <f t="shared" si="22"/>
        <v>0.86388888888888904</v>
      </c>
      <c r="J54" s="8">
        <f t="shared" si="23"/>
        <v>0.87361111111111123</v>
      </c>
      <c r="K54" s="8">
        <f t="shared" si="24"/>
        <v>0.88125000000000009</v>
      </c>
      <c r="L54" s="8">
        <f t="shared" si="25"/>
        <v>0.88819444444444451</v>
      </c>
      <c r="M54" s="8">
        <f t="shared" si="26"/>
        <v>0.8930555555555556</v>
      </c>
      <c r="N54" s="8">
        <f t="shared" si="27"/>
        <v>0.90486111111111112</v>
      </c>
      <c r="O54" s="8">
        <f t="shared" si="28"/>
        <v>0.91319444444444442</v>
      </c>
      <c r="P54" s="27">
        <f t="shared" si="1"/>
        <v>39.22</v>
      </c>
      <c r="Q54" s="8">
        <f t="shared" si="2"/>
        <v>9.0277777777777457E-2</v>
      </c>
      <c r="R54" s="27">
        <f t="shared" si="3"/>
        <v>18.101538461538524</v>
      </c>
      <c r="S54" s="34"/>
    </row>
    <row r="55" spans="1:19" s="147" customFormat="1" x14ac:dyDescent="0.2">
      <c r="A55" s="146">
        <f t="shared" si="4"/>
        <v>2.4305555555555025E-2</v>
      </c>
      <c r="B55" s="34">
        <v>27</v>
      </c>
      <c r="C55" s="8">
        <v>0.84722222222222199</v>
      </c>
      <c r="D55" s="241">
        <f t="shared" si="17"/>
        <v>0.85555555555555529</v>
      </c>
      <c r="E55" s="241">
        <f t="shared" si="18"/>
        <v>0.8638888888888886</v>
      </c>
      <c r="F55" s="241">
        <f t="shared" si="19"/>
        <v>0.86944444444444413</v>
      </c>
      <c r="G55" s="241">
        <f t="shared" si="20"/>
        <v>0.87638888888888855</v>
      </c>
      <c r="H55" s="241">
        <f t="shared" si="21"/>
        <v>0.87986111111111076</v>
      </c>
      <c r="I55" s="241">
        <f t="shared" si="22"/>
        <v>0.88819444444444406</v>
      </c>
      <c r="J55" s="241">
        <f t="shared" si="23"/>
        <v>0.89791666666666625</v>
      </c>
      <c r="K55" s="241">
        <f t="shared" si="24"/>
        <v>0.90555555555555511</v>
      </c>
      <c r="L55" s="241">
        <f t="shared" si="25"/>
        <v>0.91249999999999953</v>
      </c>
      <c r="M55" s="241">
        <f t="shared" si="26"/>
        <v>0.91736111111111063</v>
      </c>
      <c r="N55" s="241">
        <f t="shared" si="27"/>
        <v>0.92916666666666614</v>
      </c>
      <c r="O55" s="241">
        <f t="shared" si="28"/>
        <v>0.93749999999999944</v>
      </c>
      <c r="P55" s="27">
        <f t="shared" si="1"/>
        <v>39.22</v>
      </c>
      <c r="Q55" s="8">
        <f t="shared" si="2"/>
        <v>9.0277777777777457E-2</v>
      </c>
      <c r="R55" s="27">
        <f t="shared" si="3"/>
        <v>18.101538461538524</v>
      </c>
      <c r="S55" s="34"/>
    </row>
    <row r="56" spans="1:19" s="147" customFormat="1" ht="14.25" customHeight="1" x14ac:dyDescent="0.2">
      <c r="A56" s="146">
        <f t="shared" si="4"/>
        <v>2.4305555555555025E-2</v>
      </c>
      <c r="B56" s="34">
        <v>28</v>
      </c>
      <c r="C56" s="8">
        <v>0.87152777777777701</v>
      </c>
      <c r="D56" s="241">
        <f t="shared" si="17"/>
        <v>0.87986111111111032</v>
      </c>
      <c r="E56" s="241">
        <f t="shared" si="18"/>
        <v>0.88819444444444362</v>
      </c>
      <c r="F56" s="241">
        <f t="shared" si="19"/>
        <v>0.89374999999999916</v>
      </c>
      <c r="G56" s="241">
        <f t="shared" si="20"/>
        <v>0.90069444444444358</v>
      </c>
      <c r="H56" s="241">
        <f t="shared" si="21"/>
        <v>0.90416666666666579</v>
      </c>
      <c r="I56" s="241">
        <f t="shared" si="22"/>
        <v>0.91249999999999909</v>
      </c>
      <c r="J56" s="241">
        <f t="shared" si="23"/>
        <v>0.92222222222222128</v>
      </c>
      <c r="K56" s="241">
        <f t="shared" si="24"/>
        <v>0.92986111111111014</v>
      </c>
      <c r="L56" s="241">
        <f t="shared" si="25"/>
        <v>0.93680555555555456</v>
      </c>
      <c r="M56" s="241">
        <f t="shared" si="26"/>
        <v>0.94166666666666565</v>
      </c>
      <c r="N56" s="241">
        <f t="shared" si="27"/>
        <v>0.95347222222222117</v>
      </c>
      <c r="O56" s="241">
        <f t="shared" si="28"/>
        <v>0.96180555555555447</v>
      </c>
      <c r="P56" s="273">
        <f t="shared" si="1"/>
        <v>39.22</v>
      </c>
      <c r="Q56" s="8">
        <f t="shared" si="2"/>
        <v>9.0277777777777457E-2</v>
      </c>
      <c r="R56" s="27">
        <f t="shared" si="3"/>
        <v>18.101538461538524</v>
      </c>
      <c r="S56" s="34"/>
    </row>
    <row r="57" spans="1:19" s="147" customFormat="1" ht="14.25" customHeight="1" x14ac:dyDescent="0.2">
      <c r="A57" s="146">
        <f t="shared" si="4"/>
        <v>2.4305555555555025E-2</v>
      </c>
      <c r="B57" s="34">
        <v>29</v>
      </c>
      <c r="C57" s="8">
        <v>0.89583333333333204</v>
      </c>
      <c r="D57" s="241">
        <f t="shared" si="17"/>
        <v>0.90416666666666534</v>
      </c>
      <c r="E57" s="241">
        <f t="shared" si="18"/>
        <v>0.91249999999999865</v>
      </c>
      <c r="F57" s="241">
        <f t="shared" si="19"/>
        <v>0.91805555555555418</v>
      </c>
      <c r="G57" s="241">
        <f t="shared" si="20"/>
        <v>0.9249999999999986</v>
      </c>
      <c r="H57" s="241">
        <f t="shared" si="21"/>
        <v>0.92847222222222081</v>
      </c>
      <c r="I57" s="241">
        <f t="shared" si="22"/>
        <v>0.93680555555555411</v>
      </c>
      <c r="J57" s="241">
        <f t="shared" si="23"/>
        <v>0.9465277777777763</v>
      </c>
      <c r="K57" s="241">
        <f t="shared" si="24"/>
        <v>0.95416666666666516</v>
      </c>
      <c r="L57" s="241">
        <f t="shared" si="25"/>
        <v>0.96111111111110958</v>
      </c>
      <c r="M57" s="241">
        <f t="shared" si="26"/>
        <v>0.96597222222222068</v>
      </c>
      <c r="N57" s="241">
        <f t="shared" si="27"/>
        <v>0.97777777777777619</v>
      </c>
      <c r="O57" s="241">
        <f t="shared" si="28"/>
        <v>0.9861111111111095</v>
      </c>
      <c r="P57" s="273">
        <f t="shared" si="1"/>
        <v>39.22</v>
      </c>
      <c r="Q57" s="8">
        <f t="shared" si="2"/>
        <v>9.0277777777777457E-2</v>
      </c>
      <c r="R57" s="27">
        <f t="shared" si="3"/>
        <v>18.101538461538524</v>
      </c>
      <c r="S57" s="151"/>
    </row>
    <row r="58" spans="1:19" s="147" customFormat="1" ht="14.25" customHeight="1" x14ac:dyDescent="0.2">
      <c r="A58" s="146">
        <f>C58-C57</f>
        <v>0.10416666666666796</v>
      </c>
      <c r="B58" s="34">
        <v>30</v>
      </c>
      <c r="C58" s="241">
        <v>1</v>
      </c>
      <c r="D58" s="241">
        <f t="shared" si="17"/>
        <v>1.0083333333333333</v>
      </c>
      <c r="E58" s="241">
        <f t="shared" si="18"/>
        <v>1.0166666666666666</v>
      </c>
      <c r="F58" s="241">
        <f t="shared" si="19"/>
        <v>1.0222222222222221</v>
      </c>
      <c r="G58" s="241">
        <f t="shared" si="20"/>
        <v>1.0291666666666666</v>
      </c>
      <c r="H58" s="241">
        <f t="shared" si="21"/>
        <v>1.0326388888888889</v>
      </c>
      <c r="I58" s="241">
        <f t="shared" si="22"/>
        <v>1.0409722222222222</v>
      </c>
      <c r="J58" s="241">
        <f t="shared" si="23"/>
        <v>1.0506944444444444</v>
      </c>
      <c r="K58" s="241">
        <f t="shared" si="24"/>
        <v>1.0583333333333333</v>
      </c>
      <c r="L58" s="241">
        <f t="shared" si="25"/>
        <v>1.0652777777777778</v>
      </c>
      <c r="M58" s="241">
        <f t="shared" si="26"/>
        <v>1.070138888888889</v>
      </c>
      <c r="N58" s="241">
        <f t="shared" si="27"/>
        <v>1.0819444444444446</v>
      </c>
      <c r="O58" s="241">
        <f t="shared" si="28"/>
        <v>1.0902777777777779</v>
      </c>
      <c r="P58" s="273">
        <f t="shared" si="1"/>
        <v>39.22</v>
      </c>
      <c r="Q58" s="8">
        <f t="shared" si="2"/>
        <v>9.0277777777777901E-2</v>
      </c>
      <c r="R58" s="27">
        <f t="shared" si="3"/>
        <v>18.101538461538439</v>
      </c>
      <c r="S58" s="151"/>
    </row>
    <row r="59" spans="1:19" s="147" customFormat="1" ht="14.25" customHeight="1" x14ac:dyDescent="0.2">
      <c r="A59" s="74"/>
      <c r="B59" s="98"/>
      <c r="C59" s="74"/>
      <c r="D59" s="74"/>
      <c r="E59" s="74"/>
      <c r="F59" s="74"/>
      <c r="G59" s="74"/>
      <c r="H59" s="74"/>
      <c r="I59" s="74"/>
      <c r="J59" s="88"/>
      <c r="K59" s="88"/>
      <c r="L59" s="88"/>
      <c r="M59" s="88"/>
      <c r="N59" s="88"/>
      <c r="O59" s="88"/>
      <c r="P59" s="88"/>
      <c r="Q59" s="74"/>
      <c r="R59" s="37"/>
      <c r="S59" s="36"/>
    </row>
    <row r="60" spans="1:19" s="147" customFormat="1" ht="14.25" customHeight="1" x14ac:dyDescent="0.2">
      <c r="A60" s="74"/>
      <c r="B60" s="98"/>
      <c r="C60" s="74"/>
      <c r="D60" s="74"/>
      <c r="E60" s="74"/>
      <c r="F60" s="74"/>
      <c r="G60" s="74"/>
      <c r="H60" s="74"/>
      <c r="I60" s="74"/>
      <c r="J60" s="88"/>
      <c r="K60" s="88"/>
      <c r="L60" s="88"/>
      <c r="M60" s="88"/>
      <c r="N60" s="88"/>
      <c r="O60" s="88"/>
      <c r="P60" s="88"/>
      <c r="Q60" s="74"/>
      <c r="R60" s="37"/>
      <c r="S60" s="36"/>
    </row>
    <row r="61" spans="1:19" s="147" customFormat="1" ht="14.25" customHeight="1" x14ac:dyDescent="0.2">
      <c r="A61" s="74"/>
      <c r="B61" s="98"/>
      <c r="C61" s="74"/>
      <c r="D61" s="74"/>
      <c r="E61" s="74"/>
      <c r="F61" s="369"/>
      <c r="G61" s="369"/>
      <c r="H61" s="369"/>
      <c r="I61" s="369"/>
      <c r="J61" s="370"/>
      <c r="K61" s="369"/>
      <c r="L61" s="369"/>
      <c r="M61" s="370"/>
      <c r="N61" s="369"/>
      <c r="O61" s="313"/>
      <c r="P61" s="358"/>
      <c r="Q61" s="369"/>
      <c r="R61" s="37"/>
      <c r="S61" s="36"/>
    </row>
    <row r="62" spans="1:19" ht="14.25" customHeight="1" x14ac:dyDescent="0.2">
      <c r="B62" s="98"/>
      <c r="C62" s="74"/>
      <c r="D62" s="74"/>
      <c r="E62" s="74"/>
      <c r="F62" s="369"/>
      <c r="G62" s="369"/>
      <c r="H62" s="369"/>
      <c r="I62" s="369"/>
      <c r="J62" s="370"/>
      <c r="K62" s="370"/>
      <c r="L62" s="370"/>
      <c r="M62" s="370"/>
      <c r="N62" s="370"/>
      <c r="O62" s="370"/>
      <c r="P62" s="370"/>
      <c r="Q62" s="369"/>
      <c r="R62" s="37"/>
      <c r="S62" s="36"/>
    </row>
    <row r="63" spans="1:19" x14ac:dyDescent="0.2">
      <c r="B63" s="38"/>
      <c r="C63" s="37" t="s">
        <v>3</v>
      </c>
      <c r="D63" s="37"/>
      <c r="E63" s="37">
        <v>28</v>
      </c>
      <c r="F63" s="37"/>
      <c r="G63" s="37"/>
      <c r="H63" s="37"/>
      <c r="I63" s="37"/>
      <c r="J63" s="37"/>
      <c r="K63" s="37"/>
      <c r="L63" s="37"/>
      <c r="M63" s="37"/>
      <c r="N63" s="37"/>
      <c r="O63" s="37"/>
      <c r="P63" s="37"/>
      <c r="Q63" s="37"/>
      <c r="R63" s="37"/>
      <c r="S63" s="36"/>
    </row>
    <row r="64" spans="1:19" x14ac:dyDescent="0.2">
      <c r="B64" s="38"/>
      <c r="C64" s="37" t="s">
        <v>2</v>
      </c>
      <c r="D64" s="37"/>
      <c r="E64" s="37">
        <v>2</v>
      </c>
      <c r="F64" s="37"/>
      <c r="G64" s="37"/>
      <c r="H64" s="37"/>
      <c r="I64" s="37"/>
      <c r="J64" s="37"/>
      <c r="K64" s="37"/>
      <c r="L64" s="37"/>
      <c r="M64" s="37"/>
      <c r="N64" s="37"/>
      <c r="O64" s="37"/>
      <c r="P64" s="37"/>
      <c r="Q64" s="37"/>
      <c r="R64" s="37"/>
      <c r="S64" s="36"/>
    </row>
    <row r="65" spans="2:19" x14ac:dyDescent="0.2">
      <c r="B65" s="38"/>
      <c r="C65" s="37" t="s">
        <v>1</v>
      </c>
      <c r="D65" s="37"/>
      <c r="E65" s="37">
        <f>E63+E64</f>
        <v>30</v>
      </c>
      <c r="F65" s="37"/>
      <c r="G65" s="37"/>
      <c r="H65" s="37"/>
      <c r="I65" s="37"/>
      <c r="J65" s="37"/>
      <c r="K65" s="37"/>
      <c r="L65" s="37"/>
      <c r="M65" s="37"/>
      <c r="N65" s="37"/>
      <c r="O65" s="37"/>
      <c r="P65" s="37"/>
      <c r="Q65" s="37"/>
      <c r="R65" s="37"/>
      <c r="S65" s="36"/>
    </row>
    <row r="66" spans="2:19" x14ac:dyDescent="0.2">
      <c r="B66" s="67"/>
      <c r="C66" s="68" t="s">
        <v>0</v>
      </c>
      <c r="D66" s="68"/>
      <c r="E66" s="51">
        <v>39.479999999999997</v>
      </c>
      <c r="F66" s="68"/>
      <c r="G66" s="68"/>
      <c r="H66" s="68"/>
      <c r="I66" s="68"/>
      <c r="J66" s="68"/>
      <c r="K66" s="68"/>
      <c r="L66" s="68"/>
      <c r="M66" s="68"/>
      <c r="N66" s="68"/>
      <c r="O66" s="68"/>
      <c r="P66" s="68"/>
      <c r="Q66" s="68"/>
      <c r="R66" s="68"/>
      <c r="S66" s="69"/>
    </row>
  </sheetData>
  <mergeCells count="9">
    <mergeCell ref="B26:S26"/>
    <mergeCell ref="B23:C23"/>
    <mergeCell ref="B22:C22"/>
    <mergeCell ref="D22:M22"/>
    <mergeCell ref="P22:P23"/>
    <mergeCell ref="Q22:Q25"/>
    <mergeCell ref="R22:R25"/>
    <mergeCell ref="S22:S25"/>
    <mergeCell ref="P24:P25"/>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6">
    <pageSetUpPr fitToPage="1"/>
  </sheetPr>
  <dimension ref="A5:W92"/>
  <sheetViews>
    <sheetView topLeftCell="A25" zoomScale="80" zoomScaleNormal="80" workbookViewId="0">
      <selection activeCell="O13" sqref="O13"/>
    </sheetView>
  </sheetViews>
  <sheetFormatPr baseColWidth="10" defaultColWidth="11.42578125" defaultRowHeight="14.25" x14ac:dyDescent="0.2"/>
  <cols>
    <col min="1" max="10" width="11.42578125" style="57"/>
    <col min="11" max="11" width="8.85546875" style="57" customWidth="1"/>
    <col min="12" max="12" width="9.28515625" style="57" customWidth="1"/>
    <col min="13" max="18" width="11.42578125" style="57"/>
    <col min="19" max="19" width="15.28515625" style="57" bestFit="1" customWidth="1"/>
    <col min="20" max="16384" width="11.42578125" style="57"/>
  </cols>
  <sheetData>
    <row r="5" spans="2:19" ht="15" x14ac:dyDescent="0.25">
      <c r="B5" s="38" t="s">
        <v>27</v>
      </c>
      <c r="C5" s="42"/>
      <c r="D5" s="42"/>
      <c r="E5" s="42"/>
      <c r="F5" s="42"/>
      <c r="G5" s="42"/>
      <c r="H5" s="41"/>
      <c r="I5" s="41"/>
      <c r="J5" s="41"/>
      <c r="K5" s="41"/>
      <c r="L5" s="41"/>
      <c r="M5" s="41"/>
      <c r="N5" s="41"/>
      <c r="O5" s="41"/>
      <c r="P5" s="41"/>
      <c r="Q5" s="41"/>
      <c r="R5" s="41"/>
      <c r="S5" s="40"/>
    </row>
    <row r="6" spans="2:19" x14ac:dyDescent="0.2">
      <c r="B6" s="38" t="s">
        <v>26</v>
      </c>
      <c r="C6" s="37"/>
      <c r="D6" s="37"/>
      <c r="E6" s="37"/>
      <c r="F6" s="37"/>
      <c r="G6" s="37"/>
      <c r="H6" s="37"/>
      <c r="I6" s="37"/>
      <c r="J6" s="37"/>
      <c r="K6" s="37"/>
      <c r="L6" s="37"/>
      <c r="M6" s="37"/>
      <c r="N6" s="37"/>
      <c r="O6" s="37"/>
      <c r="P6" s="37"/>
      <c r="Q6" s="37"/>
      <c r="R6" s="37"/>
      <c r="S6" s="36"/>
    </row>
    <row r="7" spans="2:19" ht="4.5" customHeight="1" x14ac:dyDescent="0.2">
      <c r="B7" s="38"/>
      <c r="C7" s="37"/>
      <c r="D7" s="37"/>
      <c r="E7" s="37"/>
      <c r="F7" s="37"/>
      <c r="G7" s="37"/>
      <c r="H7" s="37"/>
      <c r="I7" s="37"/>
      <c r="J7" s="37"/>
      <c r="K7" s="37"/>
      <c r="L7" s="37"/>
      <c r="M7" s="37"/>
      <c r="N7" s="37"/>
      <c r="O7" s="37"/>
      <c r="P7" s="37"/>
      <c r="Q7" s="37"/>
      <c r="R7" s="37"/>
      <c r="S7" s="36"/>
    </row>
    <row r="8" spans="2:19" ht="14.1" customHeight="1" x14ac:dyDescent="0.2">
      <c r="B8" s="38" t="s">
        <v>201</v>
      </c>
      <c r="C8" s="37"/>
      <c r="D8" s="37"/>
      <c r="E8" s="37"/>
      <c r="F8" s="37"/>
      <c r="G8" s="37"/>
      <c r="H8" s="37"/>
      <c r="I8" s="37"/>
      <c r="J8" s="37"/>
      <c r="K8" s="37"/>
      <c r="L8" s="37"/>
      <c r="M8" s="37"/>
      <c r="N8" s="37"/>
      <c r="O8" s="37"/>
      <c r="P8" s="37"/>
      <c r="Q8" s="37"/>
      <c r="R8" s="37"/>
      <c r="S8" s="36"/>
    </row>
    <row r="9" spans="2:19" ht="14.1" customHeight="1" x14ac:dyDescent="0.2">
      <c r="B9" s="38" t="s">
        <v>136</v>
      </c>
      <c r="C9" s="37"/>
      <c r="D9" s="37"/>
      <c r="E9" s="37"/>
      <c r="F9" s="37"/>
      <c r="G9" s="37"/>
      <c r="H9" s="37"/>
      <c r="I9" s="37"/>
      <c r="J9" s="37"/>
      <c r="K9" s="37"/>
      <c r="L9" s="37"/>
      <c r="M9" s="37"/>
      <c r="N9" s="37"/>
      <c r="O9" s="37"/>
      <c r="P9" s="37"/>
      <c r="Q9" s="37"/>
      <c r="R9" s="37"/>
      <c r="S9" s="36"/>
    </row>
    <row r="10" spans="2:19" ht="14.1" customHeight="1" x14ac:dyDescent="0.2">
      <c r="B10" s="38" t="s">
        <v>25</v>
      </c>
      <c r="C10" s="37"/>
      <c r="D10" s="37"/>
      <c r="E10" s="37"/>
      <c r="F10" s="37"/>
      <c r="G10" s="37"/>
      <c r="H10" s="37"/>
      <c r="I10" s="37"/>
      <c r="J10" s="37"/>
      <c r="K10" s="37"/>
      <c r="L10" s="37"/>
      <c r="M10" s="37"/>
      <c r="N10" s="37"/>
      <c r="O10" s="37"/>
      <c r="P10" s="37"/>
      <c r="Q10" s="37"/>
      <c r="R10" s="37"/>
      <c r="S10" s="36"/>
    </row>
    <row r="11" spans="2:19" ht="14.1" customHeight="1" x14ac:dyDescent="0.2">
      <c r="B11" s="38" t="s">
        <v>160</v>
      </c>
      <c r="C11" s="37"/>
      <c r="D11" s="37"/>
      <c r="E11" s="37"/>
      <c r="F11" s="37"/>
      <c r="G11" s="37"/>
      <c r="H11" s="37"/>
      <c r="I11" s="37"/>
      <c r="J11" s="37"/>
      <c r="K11" s="37"/>
      <c r="L11" s="37"/>
      <c r="M11" s="37"/>
      <c r="N11" s="37"/>
      <c r="O11" s="37"/>
      <c r="P11" s="37"/>
      <c r="Q11" s="37"/>
      <c r="R11" s="37"/>
      <c r="S11" s="36"/>
    </row>
    <row r="12" spans="2:19" ht="14.1" customHeight="1" x14ac:dyDescent="0.2">
      <c r="B12" s="38" t="s">
        <v>159</v>
      </c>
      <c r="C12" s="37"/>
      <c r="D12" s="37"/>
      <c r="E12" s="37"/>
      <c r="F12" s="37"/>
      <c r="G12" s="37"/>
      <c r="H12" s="37"/>
      <c r="I12" s="37"/>
      <c r="J12" s="37"/>
      <c r="K12" s="37"/>
      <c r="L12" s="37"/>
      <c r="M12" s="37"/>
      <c r="N12" s="37"/>
      <c r="O12" s="37"/>
      <c r="P12" s="37"/>
      <c r="Q12" s="37"/>
      <c r="R12" s="37"/>
      <c r="S12" s="36"/>
    </row>
    <row r="13" spans="2:19" ht="14.1" customHeight="1" x14ac:dyDescent="0.2">
      <c r="B13" s="38" t="s">
        <v>22</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1:23" x14ac:dyDescent="0.2">
      <c r="B17" s="38"/>
      <c r="C17" s="37"/>
      <c r="D17" s="37"/>
      <c r="E17" s="37"/>
      <c r="F17" s="37"/>
      <c r="G17" s="37"/>
      <c r="H17" s="37"/>
      <c r="I17" s="37"/>
      <c r="J17" s="37"/>
      <c r="K17" s="37"/>
      <c r="L17" s="37"/>
      <c r="M17" s="37"/>
      <c r="N17" s="37"/>
      <c r="O17" s="37"/>
      <c r="P17" s="37"/>
      <c r="Q17" s="37"/>
      <c r="R17" s="37"/>
      <c r="S17" s="36"/>
    </row>
    <row r="18" spans="1:23" x14ac:dyDescent="0.2">
      <c r="B18" s="38"/>
      <c r="C18" s="37"/>
      <c r="D18" s="37"/>
      <c r="E18" s="37"/>
      <c r="F18" s="37"/>
      <c r="G18" s="37"/>
      <c r="H18" s="37"/>
      <c r="I18" s="37"/>
      <c r="J18" s="37"/>
      <c r="K18" s="37"/>
      <c r="L18" s="37"/>
      <c r="M18" s="37"/>
      <c r="N18" s="37"/>
      <c r="O18" s="37"/>
      <c r="P18" s="37"/>
      <c r="Q18" s="37"/>
      <c r="R18" s="37"/>
      <c r="S18" s="36"/>
    </row>
    <row r="19" spans="1:23" x14ac:dyDescent="0.2">
      <c r="B19" s="38"/>
      <c r="C19" s="37"/>
      <c r="D19" s="37"/>
      <c r="E19" s="37"/>
      <c r="F19" s="37"/>
      <c r="G19" s="37"/>
      <c r="H19" s="37"/>
      <c r="I19" s="37"/>
      <c r="J19" s="37"/>
      <c r="K19" s="37"/>
      <c r="L19" s="37"/>
      <c r="M19" s="37"/>
      <c r="N19" s="37"/>
      <c r="O19" s="37"/>
      <c r="P19" s="37"/>
      <c r="Q19" s="37"/>
      <c r="R19" s="37"/>
      <c r="S19" s="36"/>
    </row>
    <row r="20" spans="1:23" x14ac:dyDescent="0.2">
      <c r="B20" s="38"/>
      <c r="C20" s="37"/>
      <c r="D20" s="37"/>
      <c r="E20" s="37"/>
      <c r="F20" s="37"/>
      <c r="G20" s="37"/>
      <c r="H20" s="37"/>
      <c r="I20" s="37"/>
      <c r="J20" s="37"/>
      <c r="K20" s="37"/>
      <c r="L20" s="37"/>
      <c r="M20" s="37"/>
      <c r="N20" s="37"/>
      <c r="O20" s="37"/>
      <c r="P20" s="37"/>
      <c r="Q20" s="37"/>
      <c r="R20" s="37"/>
      <c r="S20" s="36"/>
    </row>
    <row r="21" spans="1:23" x14ac:dyDescent="0.2">
      <c r="B21" s="38"/>
      <c r="C21" s="37"/>
      <c r="D21" s="37"/>
      <c r="E21" s="37"/>
      <c r="F21" s="37"/>
      <c r="G21" s="37"/>
      <c r="H21" s="37"/>
      <c r="I21" s="37"/>
      <c r="J21" s="37"/>
      <c r="K21" s="37"/>
      <c r="L21" s="37"/>
      <c r="M21" s="37"/>
      <c r="N21" s="37"/>
      <c r="O21" s="37"/>
      <c r="P21" s="37"/>
      <c r="Q21" s="37"/>
      <c r="R21" s="37"/>
      <c r="S21" s="36"/>
    </row>
    <row r="22" spans="1:23" ht="15" thickBot="1" x14ac:dyDescent="0.25">
      <c r="B22" s="38"/>
      <c r="C22" s="37"/>
      <c r="D22" s="37"/>
      <c r="E22" s="37"/>
      <c r="F22" s="37"/>
      <c r="G22" s="37"/>
      <c r="H22" s="37"/>
      <c r="I22" s="37"/>
      <c r="J22" s="37"/>
      <c r="K22" s="37"/>
      <c r="L22" s="37"/>
      <c r="M22" s="37"/>
      <c r="N22" s="37"/>
      <c r="O22" s="37"/>
      <c r="P22" s="37"/>
      <c r="Q22" s="37"/>
      <c r="R22" s="37"/>
      <c r="S22" s="36"/>
    </row>
    <row r="23" spans="1:23" ht="15" customHeight="1" thickBot="1" x14ac:dyDescent="0.25">
      <c r="B23" s="624" t="s">
        <v>21</v>
      </c>
      <c r="C23" s="622"/>
      <c r="D23" s="624" t="s">
        <v>20</v>
      </c>
      <c r="E23" s="616"/>
      <c r="F23" s="616"/>
      <c r="G23" s="616"/>
      <c r="H23" s="616"/>
      <c r="I23" s="616"/>
      <c r="J23" s="616"/>
      <c r="K23" s="616"/>
      <c r="L23" s="616"/>
      <c r="M23" s="616"/>
      <c r="N23" s="85"/>
      <c r="O23" s="71" t="s">
        <v>19</v>
      </c>
      <c r="P23" s="617" t="s">
        <v>18</v>
      </c>
      <c r="Q23" s="608" t="s">
        <v>17</v>
      </c>
      <c r="R23" s="608" t="s">
        <v>16</v>
      </c>
      <c r="S23" s="626" t="s">
        <v>15</v>
      </c>
    </row>
    <row r="24" spans="1:23" ht="60.75" customHeight="1" thickBot="1" x14ac:dyDescent="0.25">
      <c r="B24" s="629" t="s">
        <v>202</v>
      </c>
      <c r="C24" s="612"/>
      <c r="D24" s="468" t="s">
        <v>146</v>
      </c>
      <c r="E24" s="468" t="s">
        <v>152</v>
      </c>
      <c r="F24" s="468" t="s">
        <v>13</v>
      </c>
      <c r="G24" s="468" t="s">
        <v>158</v>
      </c>
      <c r="H24" s="468" t="s">
        <v>148</v>
      </c>
      <c r="I24" s="468" t="s">
        <v>157</v>
      </c>
      <c r="J24" s="468" t="s">
        <v>156</v>
      </c>
      <c r="K24" s="468" t="s">
        <v>155</v>
      </c>
      <c r="L24" s="468" t="s">
        <v>12</v>
      </c>
      <c r="M24" s="468" t="s">
        <v>11</v>
      </c>
      <c r="N24" s="468" t="s">
        <v>146</v>
      </c>
      <c r="O24" s="468" t="s">
        <v>202</v>
      </c>
      <c r="P24" s="618"/>
      <c r="Q24" s="609"/>
      <c r="R24" s="609"/>
      <c r="S24" s="627"/>
    </row>
    <row r="25" spans="1:23" x14ac:dyDescent="0.2">
      <c r="B25" s="72" t="s">
        <v>7</v>
      </c>
      <c r="C25" s="3">
        <v>0</v>
      </c>
      <c r="D25" s="5">
        <v>4.8499999999999996</v>
      </c>
      <c r="E25" s="5">
        <v>3.65</v>
      </c>
      <c r="F25" s="3">
        <v>1.7</v>
      </c>
      <c r="G25" s="3">
        <v>2.9</v>
      </c>
      <c r="H25" s="3">
        <v>4.6100000000000003</v>
      </c>
      <c r="I25" s="3">
        <v>4.5</v>
      </c>
      <c r="J25" s="3">
        <v>2.7</v>
      </c>
      <c r="K25" s="3">
        <v>1.4</v>
      </c>
      <c r="L25" s="3">
        <v>2.65</v>
      </c>
      <c r="M25" s="3">
        <v>1.05</v>
      </c>
      <c r="N25" s="3">
        <v>5.37</v>
      </c>
      <c r="O25" s="3">
        <v>4.9000000000000004</v>
      </c>
      <c r="P25" s="613">
        <f>SUM(C25:O25)</f>
        <v>40.279999999999994</v>
      </c>
      <c r="Q25" s="609"/>
      <c r="R25" s="609"/>
      <c r="S25" s="627"/>
    </row>
    <row r="26" spans="1:23" ht="39" thickBot="1" x14ac:dyDescent="0.25">
      <c r="B26" s="73" t="s">
        <v>6</v>
      </c>
      <c r="C26" s="2">
        <v>0</v>
      </c>
      <c r="D26" s="2">
        <f t="shared" ref="D26:O26" si="0">C26+D25</f>
        <v>4.8499999999999996</v>
      </c>
      <c r="E26" s="2">
        <f t="shared" si="0"/>
        <v>8.5</v>
      </c>
      <c r="F26" s="2">
        <f t="shared" si="0"/>
        <v>10.199999999999999</v>
      </c>
      <c r="G26" s="2">
        <f t="shared" si="0"/>
        <v>13.1</v>
      </c>
      <c r="H26" s="2">
        <f t="shared" si="0"/>
        <v>17.71</v>
      </c>
      <c r="I26" s="2">
        <f t="shared" si="0"/>
        <v>22.21</v>
      </c>
      <c r="J26" s="2">
        <f t="shared" si="0"/>
        <v>24.91</v>
      </c>
      <c r="K26" s="2">
        <f t="shared" si="0"/>
        <v>26.31</v>
      </c>
      <c r="L26" s="2">
        <f t="shared" si="0"/>
        <v>28.959999999999997</v>
      </c>
      <c r="M26" s="2">
        <f t="shared" si="0"/>
        <v>30.009999999999998</v>
      </c>
      <c r="N26" s="2">
        <f t="shared" si="0"/>
        <v>35.379999999999995</v>
      </c>
      <c r="O26" s="2">
        <f t="shared" si="0"/>
        <v>40.279999999999994</v>
      </c>
      <c r="P26" s="614"/>
      <c r="Q26" s="610"/>
      <c r="R26" s="610"/>
      <c r="S26" s="628"/>
    </row>
    <row r="27" spans="1:23" ht="16.5" thickBot="1" x14ac:dyDescent="0.25">
      <c r="B27" s="630" t="s">
        <v>5</v>
      </c>
      <c r="C27" s="606"/>
      <c r="D27" s="606"/>
      <c r="E27" s="606"/>
      <c r="F27" s="606"/>
      <c r="G27" s="606"/>
      <c r="H27" s="606"/>
      <c r="I27" s="606"/>
      <c r="J27" s="606"/>
      <c r="K27" s="606"/>
      <c r="L27" s="606"/>
      <c r="M27" s="606"/>
      <c r="N27" s="606"/>
      <c r="O27" s="606"/>
      <c r="P27" s="606"/>
      <c r="Q27" s="606"/>
      <c r="R27" s="606"/>
      <c r="S27" s="631"/>
    </row>
    <row r="28" spans="1:23" ht="15.75" hidden="1" x14ac:dyDescent="0.2">
      <c r="B28" s="381"/>
      <c r="C28" s="382"/>
      <c r="D28" s="74">
        <v>1.0416666666666666E-2</v>
      </c>
      <c r="E28" s="74">
        <v>9.0277777777777787E-3</v>
      </c>
      <c r="F28" s="74">
        <v>5.5555555555555558E-3</v>
      </c>
      <c r="G28" s="74">
        <v>5.5555555555555558E-3</v>
      </c>
      <c r="H28" s="74">
        <v>9.0277777777777787E-3</v>
      </c>
      <c r="I28" s="74">
        <v>9.7222222222222224E-3</v>
      </c>
      <c r="J28" s="74">
        <v>8.3333333333333332E-3</v>
      </c>
      <c r="K28" s="74">
        <v>3.472222222222222E-3</v>
      </c>
      <c r="L28" s="74">
        <v>6.9444444444444441E-3</v>
      </c>
      <c r="M28" s="74">
        <v>4.8611111111111112E-3</v>
      </c>
      <c r="N28" s="74">
        <v>1.3888888888888888E-2</v>
      </c>
      <c r="O28" s="74">
        <v>1.0416666666666666E-2</v>
      </c>
      <c r="P28" s="37"/>
      <c r="Q28" s="74">
        <f>SUM(D28:O28)</f>
        <v>9.7222222222222224E-2</v>
      </c>
      <c r="R28" s="382"/>
      <c r="S28" s="383"/>
    </row>
    <row r="29" spans="1:23" s="460" customFormat="1" ht="16.5" hidden="1" customHeight="1" x14ac:dyDescent="0.2">
      <c r="B29" s="457"/>
      <c r="C29" s="454"/>
      <c r="D29" s="458">
        <v>9.7222222222222224E-3</v>
      </c>
      <c r="E29" s="458">
        <v>9.0277777777777787E-3</v>
      </c>
      <c r="F29" s="458">
        <v>5.5555555555555558E-3</v>
      </c>
      <c r="G29" s="458">
        <v>5.5555555555555558E-3</v>
      </c>
      <c r="H29" s="458">
        <v>9.0277777777777787E-3</v>
      </c>
      <c r="I29" s="458">
        <v>9.7222222222222224E-3</v>
      </c>
      <c r="J29" s="458">
        <v>8.3333333333333332E-3</v>
      </c>
      <c r="K29" s="458">
        <v>3.472222222222222E-3</v>
      </c>
      <c r="L29" s="458">
        <v>6.9444444444444441E-3</v>
      </c>
      <c r="M29" s="458">
        <v>4.8611111111111112E-3</v>
      </c>
      <c r="N29" s="458">
        <v>1.3194444444444444E-2</v>
      </c>
      <c r="O29" s="458">
        <v>9.0277777777777787E-3</v>
      </c>
      <c r="P29" s="454"/>
      <c r="Q29" s="455">
        <f>SUM(D29:O29)</f>
        <v>9.4444444444444442E-2</v>
      </c>
      <c r="R29" s="454"/>
      <c r="S29" s="459"/>
    </row>
    <row r="30" spans="1:23" s="460" customFormat="1" ht="17.25" hidden="1" customHeight="1" thickBot="1" x14ac:dyDescent="0.25">
      <c r="B30" s="457"/>
      <c r="C30" s="454"/>
      <c r="D30" s="461">
        <v>8.3333333333333332E-3</v>
      </c>
      <c r="E30" s="461">
        <v>8.3333333333333332E-3</v>
      </c>
      <c r="F30" s="461">
        <v>5.5555555555555558E-3</v>
      </c>
      <c r="G30" s="461">
        <v>5.5555555555555558E-3</v>
      </c>
      <c r="H30" s="461">
        <v>9.0277777777777787E-3</v>
      </c>
      <c r="I30" s="461">
        <v>9.7222222222222224E-3</v>
      </c>
      <c r="J30" s="461">
        <v>8.3333333333333332E-3</v>
      </c>
      <c r="K30" s="461">
        <v>3.472222222222222E-3</v>
      </c>
      <c r="L30" s="461">
        <v>6.9444444444444441E-3</v>
      </c>
      <c r="M30" s="461">
        <v>4.8611111111111112E-3</v>
      </c>
      <c r="N30" s="461">
        <v>1.1805555555555555E-2</v>
      </c>
      <c r="O30" s="461">
        <v>8.3333333333333332E-3</v>
      </c>
      <c r="P30" s="454"/>
      <c r="Q30" s="455">
        <f>SUM(D30:O30)</f>
        <v>9.0277777777777776E-2</v>
      </c>
      <c r="R30" s="454"/>
      <c r="S30" s="459"/>
    </row>
    <row r="31" spans="1:23" s="147" customFormat="1" x14ac:dyDescent="0.2">
      <c r="B31" s="259">
        <v>1</v>
      </c>
      <c r="C31" s="241">
        <v>0.21527777777777779</v>
      </c>
      <c r="D31" s="348">
        <f>C31+$D$30</f>
        <v>0.22361111111111112</v>
      </c>
      <c r="E31" s="348">
        <f>D31+$E$30</f>
        <v>0.23194444444444445</v>
      </c>
      <c r="F31" s="348">
        <f>E31+$F$30</f>
        <v>0.23750000000000002</v>
      </c>
      <c r="G31" s="348">
        <f>F31+$G$30</f>
        <v>0.24305555555555558</v>
      </c>
      <c r="H31" s="348">
        <f>G31+$H$30</f>
        <v>0.25208333333333338</v>
      </c>
      <c r="I31" s="348">
        <f>H31+$I$30</f>
        <v>0.26180555555555562</v>
      </c>
      <c r="J31" s="348">
        <f>I31+$J$30</f>
        <v>0.27013888888888898</v>
      </c>
      <c r="K31" s="348">
        <f>J31+$K$30</f>
        <v>0.27361111111111119</v>
      </c>
      <c r="L31" s="348">
        <f>K31+$L$30</f>
        <v>0.28055555555555561</v>
      </c>
      <c r="M31" s="348">
        <f>L31+$M$30</f>
        <v>0.28541666666666671</v>
      </c>
      <c r="N31" s="348">
        <f>M31+$N$30</f>
        <v>0.29722222222222228</v>
      </c>
      <c r="O31" s="348">
        <f>N31+$O$30</f>
        <v>0.30555555555555564</v>
      </c>
      <c r="P31" s="377">
        <f t="shared" ref="P31:P62" si="1">$P$25</f>
        <v>40.279999999999994</v>
      </c>
      <c r="Q31" s="348">
        <f>O31-C31</f>
        <v>9.0277777777777846E-2</v>
      </c>
      <c r="R31" s="377">
        <f t="shared" ref="R31:R62" si="2">(P31/(Q31*24*60)*60)</f>
        <v>18.590769230769215</v>
      </c>
      <c r="S31" s="378"/>
      <c r="W31" s="150"/>
    </row>
    <row r="32" spans="1:23" s="147" customFormat="1" x14ac:dyDescent="0.2">
      <c r="A32" s="146">
        <f t="shared" ref="A32:A63" si="3">C32-C31</f>
        <v>1.5972222222222193E-2</v>
      </c>
      <c r="B32" s="260">
        <v>2</v>
      </c>
      <c r="C32" s="241">
        <v>0.23124999999999998</v>
      </c>
      <c r="D32" s="241">
        <f>C32+$D$30</f>
        <v>0.23958333333333331</v>
      </c>
      <c r="E32" s="241">
        <f>D32+$E$30</f>
        <v>0.24791666666666665</v>
      </c>
      <c r="F32" s="241">
        <f>E32+$F$30</f>
        <v>0.25347222222222221</v>
      </c>
      <c r="G32" s="241">
        <f>F32+$G$30</f>
        <v>0.25902777777777775</v>
      </c>
      <c r="H32" s="241">
        <f>G32+$H$30</f>
        <v>0.26805555555555555</v>
      </c>
      <c r="I32" s="241">
        <f>H32+$I$30</f>
        <v>0.27777777777777779</v>
      </c>
      <c r="J32" s="241">
        <f>I32+$J$30</f>
        <v>0.28611111111111115</v>
      </c>
      <c r="K32" s="241">
        <f>J32+$K$30</f>
        <v>0.28958333333333336</v>
      </c>
      <c r="L32" s="241">
        <f>K32+$L$30</f>
        <v>0.29652777777777778</v>
      </c>
      <c r="M32" s="241">
        <f>L32+$M$30</f>
        <v>0.30138888888888887</v>
      </c>
      <c r="N32" s="241">
        <f>M32+$N$30</f>
        <v>0.31319444444444444</v>
      </c>
      <c r="O32" s="241">
        <f>N32+$O$30</f>
        <v>0.3215277777777778</v>
      </c>
      <c r="P32" s="273">
        <f t="shared" si="1"/>
        <v>40.279999999999994</v>
      </c>
      <c r="Q32" s="241">
        <f>O32-C32</f>
        <v>9.0277777777777818E-2</v>
      </c>
      <c r="R32" s="273">
        <f t="shared" si="2"/>
        <v>18.590769230769219</v>
      </c>
      <c r="S32" s="323"/>
    </row>
    <row r="33" spans="1:19" s="147" customFormat="1" x14ac:dyDescent="0.2">
      <c r="A33" s="146">
        <f t="shared" si="3"/>
        <v>1.5972222222222027E-2</v>
      </c>
      <c r="B33" s="260">
        <v>3</v>
      </c>
      <c r="C33" s="241">
        <v>0.24722222222222201</v>
      </c>
      <c r="D33" s="241">
        <f>C33+$D$30</f>
        <v>0.25555555555555537</v>
      </c>
      <c r="E33" s="241">
        <f>D33+$E$30</f>
        <v>0.26388888888888873</v>
      </c>
      <c r="F33" s="241">
        <f>E33+$F$30</f>
        <v>0.26944444444444426</v>
      </c>
      <c r="G33" s="241">
        <f>F33+$G$30</f>
        <v>0.2749999999999998</v>
      </c>
      <c r="H33" s="241">
        <f>G33+$H$30</f>
        <v>0.2840277777777776</v>
      </c>
      <c r="I33" s="241">
        <f>H33+$I$30</f>
        <v>0.29374999999999984</v>
      </c>
      <c r="J33" s="241">
        <f>I33+$J$30</f>
        <v>0.3020833333333332</v>
      </c>
      <c r="K33" s="241">
        <f>J33+$K$30</f>
        <v>0.30555555555555541</v>
      </c>
      <c r="L33" s="241">
        <f>K33+$L$30</f>
        <v>0.31249999999999983</v>
      </c>
      <c r="M33" s="241">
        <f>L33+$M$30</f>
        <v>0.31736111111111093</v>
      </c>
      <c r="N33" s="241">
        <f>M33+$N$30</f>
        <v>0.3291666666666665</v>
      </c>
      <c r="O33" s="241">
        <f>N33+$O$30</f>
        <v>0.33749999999999986</v>
      </c>
      <c r="P33" s="273">
        <f t="shared" si="1"/>
        <v>40.279999999999994</v>
      </c>
      <c r="Q33" s="241">
        <f t="shared" ref="Q33:Q62" si="4">O33-C33</f>
        <v>9.0277777777777846E-2</v>
      </c>
      <c r="R33" s="273">
        <f t="shared" si="2"/>
        <v>18.590769230769215</v>
      </c>
      <c r="S33" s="323"/>
    </row>
    <row r="34" spans="1:19" s="147" customFormat="1" x14ac:dyDescent="0.2">
      <c r="A34" s="146">
        <f t="shared" si="3"/>
        <v>1.5972222222221999E-2</v>
      </c>
      <c r="B34" s="260">
        <v>4</v>
      </c>
      <c r="C34" s="241">
        <v>0.26319444444444401</v>
      </c>
      <c r="D34" s="241">
        <f t="shared" ref="D34:D35" si="5">C34+$D$30</f>
        <v>0.27152777777777737</v>
      </c>
      <c r="E34" s="241">
        <f t="shared" ref="E34:E35" si="6">D34+$E$30</f>
        <v>0.27986111111111073</v>
      </c>
      <c r="F34" s="241">
        <f t="shared" ref="F34:F35" si="7">E34+$F$30</f>
        <v>0.28541666666666626</v>
      </c>
      <c r="G34" s="241">
        <f t="shared" ref="G34:G35" si="8">F34+$G$30</f>
        <v>0.2909722222222218</v>
      </c>
      <c r="H34" s="241">
        <f t="shared" ref="H34:H35" si="9">G34+$H$30</f>
        <v>0.2999999999999996</v>
      </c>
      <c r="I34" s="241">
        <f t="shared" ref="I34:I35" si="10">H34+$I$30</f>
        <v>0.30972222222222184</v>
      </c>
      <c r="J34" s="241">
        <f t="shared" ref="J34:J35" si="11">I34+$J$30</f>
        <v>0.3180555555555552</v>
      </c>
      <c r="K34" s="241">
        <f t="shared" ref="K34:K35" si="12">J34+$K$30</f>
        <v>0.32152777777777741</v>
      </c>
      <c r="L34" s="241">
        <f t="shared" ref="L34:L35" si="13">K34+$L$30</f>
        <v>0.32847222222222183</v>
      </c>
      <c r="M34" s="241">
        <f t="shared" ref="M34:M35" si="14">L34+$M$30</f>
        <v>0.33333333333333293</v>
      </c>
      <c r="N34" s="241">
        <f t="shared" ref="N34:N35" si="15">M34+$N$30</f>
        <v>0.3451388888888885</v>
      </c>
      <c r="O34" s="241">
        <f t="shared" ref="O34:O35" si="16">N34+$O$30</f>
        <v>0.35347222222222185</v>
      </c>
      <c r="P34" s="273">
        <f t="shared" si="1"/>
        <v>40.279999999999994</v>
      </c>
      <c r="Q34" s="241">
        <f t="shared" si="4"/>
        <v>9.0277777777777846E-2</v>
      </c>
      <c r="R34" s="273">
        <f t="shared" si="2"/>
        <v>18.590769230769215</v>
      </c>
      <c r="S34" s="323"/>
    </row>
    <row r="35" spans="1:19" s="147" customFormat="1" x14ac:dyDescent="0.2">
      <c r="A35" s="146">
        <f t="shared" si="3"/>
        <v>1.5972222222222998E-2</v>
      </c>
      <c r="B35" s="260">
        <v>5</v>
      </c>
      <c r="C35" s="241">
        <v>0.27916666666666701</v>
      </c>
      <c r="D35" s="241">
        <f t="shared" si="5"/>
        <v>0.28750000000000037</v>
      </c>
      <c r="E35" s="241">
        <f t="shared" si="6"/>
        <v>0.29583333333333373</v>
      </c>
      <c r="F35" s="241">
        <f t="shared" si="7"/>
        <v>0.30138888888888926</v>
      </c>
      <c r="G35" s="241">
        <f t="shared" si="8"/>
        <v>0.3069444444444448</v>
      </c>
      <c r="H35" s="241">
        <f t="shared" si="9"/>
        <v>0.3159722222222226</v>
      </c>
      <c r="I35" s="241">
        <f t="shared" si="10"/>
        <v>0.32569444444444484</v>
      </c>
      <c r="J35" s="241">
        <f t="shared" si="11"/>
        <v>0.3340277777777782</v>
      </c>
      <c r="K35" s="241">
        <f t="shared" si="12"/>
        <v>0.33750000000000041</v>
      </c>
      <c r="L35" s="241">
        <f t="shared" si="13"/>
        <v>0.34444444444444483</v>
      </c>
      <c r="M35" s="241">
        <f t="shared" si="14"/>
        <v>0.34930555555555592</v>
      </c>
      <c r="N35" s="241">
        <f t="shared" si="15"/>
        <v>0.36111111111111149</v>
      </c>
      <c r="O35" s="241">
        <f t="shared" si="16"/>
        <v>0.36944444444444485</v>
      </c>
      <c r="P35" s="273">
        <f t="shared" si="1"/>
        <v>40.279999999999994</v>
      </c>
      <c r="Q35" s="241">
        <f t="shared" si="4"/>
        <v>9.0277777777777846E-2</v>
      </c>
      <c r="R35" s="273">
        <f t="shared" si="2"/>
        <v>18.590769230769215</v>
      </c>
      <c r="S35" s="323"/>
    </row>
    <row r="36" spans="1:19" s="147" customFormat="1" x14ac:dyDescent="0.2">
      <c r="A36" s="146">
        <f t="shared" si="3"/>
        <v>1.5972222222221999E-2</v>
      </c>
      <c r="B36" s="260">
        <v>6</v>
      </c>
      <c r="C36" s="241">
        <v>0.29513888888888901</v>
      </c>
      <c r="D36" s="241">
        <f t="shared" ref="D36:D81" si="17">C36+$D$29</f>
        <v>0.30486111111111125</v>
      </c>
      <c r="E36" s="241">
        <f t="shared" ref="E36:E81" si="18">D36+$E$29</f>
        <v>0.31388888888888905</v>
      </c>
      <c r="F36" s="241">
        <f t="shared" ref="F36:F81" si="19">E36+$F$29</f>
        <v>0.31944444444444459</v>
      </c>
      <c r="G36" s="241">
        <f t="shared" ref="G36:G81" si="20">F36+$G$29</f>
        <v>0.32500000000000012</v>
      </c>
      <c r="H36" s="241">
        <f t="shared" ref="H36:H81" si="21">G36+$H$29</f>
        <v>0.33402777777777792</v>
      </c>
      <c r="I36" s="241">
        <f t="shared" ref="I36:I81" si="22">H36+$I$29</f>
        <v>0.34375000000000017</v>
      </c>
      <c r="J36" s="241">
        <f t="shared" ref="J36:J81" si="23">I36+$J$29</f>
        <v>0.35208333333333353</v>
      </c>
      <c r="K36" s="241">
        <f t="shared" ref="K36:K81" si="24">J36+$K$29</f>
        <v>0.35555555555555574</v>
      </c>
      <c r="L36" s="241">
        <f t="shared" ref="L36:L81" si="25">K36+$L$29</f>
        <v>0.36250000000000016</v>
      </c>
      <c r="M36" s="241">
        <f t="shared" ref="M36:M81" si="26">L36+$M$29</f>
        <v>0.36736111111111125</v>
      </c>
      <c r="N36" s="241">
        <f t="shared" ref="N36:N81" si="27">M36+$N$29</f>
        <v>0.3805555555555557</v>
      </c>
      <c r="O36" s="241">
        <f t="shared" ref="O36:O81" si="28">N36+$O$29</f>
        <v>0.3895833333333335</v>
      </c>
      <c r="P36" s="273">
        <f t="shared" si="1"/>
        <v>40.279999999999994</v>
      </c>
      <c r="Q36" s="241">
        <f t="shared" si="4"/>
        <v>9.4444444444444497E-2</v>
      </c>
      <c r="R36" s="273">
        <f t="shared" si="2"/>
        <v>17.770588235294102</v>
      </c>
      <c r="S36" s="323"/>
    </row>
    <row r="37" spans="1:19" s="147" customFormat="1" x14ac:dyDescent="0.2">
      <c r="A37" s="146">
        <f t="shared" si="3"/>
        <v>1.5972222222221999E-2</v>
      </c>
      <c r="B37" s="260">
        <v>7</v>
      </c>
      <c r="C37" s="241">
        <v>0.31111111111111101</v>
      </c>
      <c r="D37" s="241">
        <f t="shared" si="17"/>
        <v>0.32083333333333325</v>
      </c>
      <c r="E37" s="241">
        <f t="shared" si="18"/>
        <v>0.32986111111111105</v>
      </c>
      <c r="F37" s="241">
        <f t="shared" si="19"/>
        <v>0.33541666666666659</v>
      </c>
      <c r="G37" s="241">
        <f t="shared" si="20"/>
        <v>0.34097222222222212</v>
      </c>
      <c r="H37" s="241">
        <f t="shared" si="21"/>
        <v>0.34999999999999992</v>
      </c>
      <c r="I37" s="241">
        <f t="shared" si="22"/>
        <v>0.35972222222222217</v>
      </c>
      <c r="J37" s="241">
        <f t="shared" si="23"/>
        <v>0.36805555555555552</v>
      </c>
      <c r="K37" s="241">
        <f t="shared" si="24"/>
        <v>0.37152777777777773</v>
      </c>
      <c r="L37" s="241">
        <f t="shared" si="25"/>
        <v>0.37847222222222215</v>
      </c>
      <c r="M37" s="241">
        <f t="shared" si="26"/>
        <v>0.38333333333333325</v>
      </c>
      <c r="N37" s="241">
        <f t="shared" si="27"/>
        <v>0.3965277777777777</v>
      </c>
      <c r="O37" s="241">
        <f t="shared" si="28"/>
        <v>0.4055555555555555</v>
      </c>
      <c r="P37" s="273">
        <f t="shared" si="1"/>
        <v>40.279999999999994</v>
      </c>
      <c r="Q37" s="241">
        <f t="shared" si="4"/>
        <v>9.4444444444444497E-2</v>
      </c>
      <c r="R37" s="273">
        <f t="shared" si="2"/>
        <v>17.770588235294102</v>
      </c>
      <c r="S37" s="323"/>
    </row>
    <row r="38" spans="1:19" s="147" customFormat="1" x14ac:dyDescent="0.2">
      <c r="A38" s="146">
        <f t="shared" si="3"/>
        <v>9.0277777777779122E-3</v>
      </c>
      <c r="B38" s="260">
        <v>8</v>
      </c>
      <c r="C38" s="241">
        <v>0.32013888888888892</v>
      </c>
      <c r="D38" s="241">
        <f t="shared" si="17"/>
        <v>0.32986111111111116</v>
      </c>
      <c r="E38" s="241">
        <f t="shared" si="18"/>
        <v>0.33888888888888896</v>
      </c>
      <c r="F38" s="241">
        <f t="shared" si="19"/>
        <v>0.3444444444444445</v>
      </c>
      <c r="G38" s="241">
        <f t="shared" si="20"/>
        <v>0.35000000000000003</v>
      </c>
      <c r="H38" s="241">
        <f t="shared" si="21"/>
        <v>0.35902777777777783</v>
      </c>
      <c r="I38" s="241">
        <f t="shared" si="22"/>
        <v>0.36875000000000008</v>
      </c>
      <c r="J38" s="241">
        <f t="shared" si="23"/>
        <v>0.37708333333333344</v>
      </c>
      <c r="K38" s="241">
        <f t="shared" si="24"/>
        <v>0.38055555555555565</v>
      </c>
      <c r="L38" s="241">
        <f t="shared" si="25"/>
        <v>0.38750000000000007</v>
      </c>
      <c r="M38" s="241">
        <f t="shared" si="26"/>
        <v>0.39236111111111116</v>
      </c>
      <c r="N38" s="241">
        <f t="shared" si="27"/>
        <v>0.40555555555555561</v>
      </c>
      <c r="O38" s="241">
        <f t="shared" si="28"/>
        <v>0.41458333333333341</v>
      </c>
      <c r="P38" s="273">
        <f t="shared" si="1"/>
        <v>40.279999999999994</v>
      </c>
      <c r="Q38" s="241">
        <f t="shared" si="4"/>
        <v>9.4444444444444497E-2</v>
      </c>
      <c r="R38" s="273">
        <f t="shared" si="2"/>
        <v>17.770588235294102</v>
      </c>
      <c r="S38" s="323"/>
    </row>
    <row r="39" spans="1:19" s="147" customFormat="1" x14ac:dyDescent="0.2">
      <c r="A39" s="146">
        <f t="shared" si="3"/>
        <v>9.0277777777780788E-3</v>
      </c>
      <c r="B39" s="260">
        <v>9</v>
      </c>
      <c r="C39" s="241">
        <v>0.329166666666667</v>
      </c>
      <c r="D39" s="241">
        <f t="shared" si="17"/>
        <v>0.33888888888888924</v>
      </c>
      <c r="E39" s="241">
        <f t="shared" si="18"/>
        <v>0.34791666666666704</v>
      </c>
      <c r="F39" s="241">
        <f t="shared" si="19"/>
        <v>0.35347222222222258</v>
      </c>
      <c r="G39" s="241">
        <f t="shared" si="20"/>
        <v>0.35902777777777811</v>
      </c>
      <c r="H39" s="241">
        <f t="shared" si="21"/>
        <v>0.36805555555555591</v>
      </c>
      <c r="I39" s="241">
        <f t="shared" si="22"/>
        <v>0.37777777777777816</v>
      </c>
      <c r="J39" s="241">
        <f t="shared" si="23"/>
        <v>0.38611111111111152</v>
      </c>
      <c r="K39" s="241">
        <f t="shared" si="24"/>
        <v>0.38958333333333373</v>
      </c>
      <c r="L39" s="241">
        <f t="shared" si="25"/>
        <v>0.39652777777777815</v>
      </c>
      <c r="M39" s="241">
        <f t="shared" si="26"/>
        <v>0.40138888888888924</v>
      </c>
      <c r="N39" s="241">
        <f t="shared" si="27"/>
        <v>0.41458333333333369</v>
      </c>
      <c r="O39" s="241">
        <f t="shared" si="28"/>
        <v>0.42361111111111149</v>
      </c>
      <c r="P39" s="273">
        <f t="shared" si="1"/>
        <v>40.279999999999994</v>
      </c>
      <c r="Q39" s="241">
        <f t="shared" si="4"/>
        <v>9.4444444444444497E-2</v>
      </c>
      <c r="R39" s="273">
        <f t="shared" si="2"/>
        <v>17.770588235294102</v>
      </c>
      <c r="S39" s="323"/>
    </row>
    <row r="40" spans="1:19" s="147" customFormat="1" x14ac:dyDescent="0.2">
      <c r="A40" s="146">
        <f t="shared" si="3"/>
        <v>9.0277777777780233E-3</v>
      </c>
      <c r="B40" s="260">
        <v>10</v>
      </c>
      <c r="C40" s="241">
        <v>0.33819444444444502</v>
      </c>
      <c r="D40" s="241">
        <f t="shared" si="17"/>
        <v>0.34791666666666726</v>
      </c>
      <c r="E40" s="241">
        <f t="shared" si="18"/>
        <v>0.35694444444444506</v>
      </c>
      <c r="F40" s="241">
        <f t="shared" si="19"/>
        <v>0.3625000000000006</v>
      </c>
      <c r="G40" s="241">
        <f t="shared" si="20"/>
        <v>0.36805555555555614</v>
      </c>
      <c r="H40" s="241">
        <f t="shared" si="21"/>
        <v>0.37708333333333394</v>
      </c>
      <c r="I40" s="241">
        <f t="shared" si="22"/>
        <v>0.38680555555555618</v>
      </c>
      <c r="J40" s="241">
        <f t="shared" si="23"/>
        <v>0.39513888888888954</v>
      </c>
      <c r="K40" s="241">
        <f t="shared" si="24"/>
        <v>0.39861111111111175</v>
      </c>
      <c r="L40" s="241">
        <f t="shared" si="25"/>
        <v>0.40555555555555617</v>
      </c>
      <c r="M40" s="241">
        <f t="shared" si="26"/>
        <v>0.41041666666666726</v>
      </c>
      <c r="N40" s="241">
        <f t="shared" si="27"/>
        <v>0.42361111111111172</v>
      </c>
      <c r="O40" s="241">
        <f t="shared" si="28"/>
        <v>0.43263888888888952</v>
      </c>
      <c r="P40" s="273">
        <f t="shared" si="1"/>
        <v>40.279999999999994</v>
      </c>
      <c r="Q40" s="241">
        <f t="shared" si="4"/>
        <v>9.4444444444444497E-2</v>
      </c>
      <c r="R40" s="273">
        <f t="shared" si="2"/>
        <v>17.770588235294102</v>
      </c>
      <c r="S40" s="323"/>
    </row>
    <row r="41" spans="1:19" s="147" customFormat="1" x14ac:dyDescent="0.2">
      <c r="A41" s="146">
        <f t="shared" si="3"/>
        <v>9.0277777777779677E-3</v>
      </c>
      <c r="B41" s="260">
        <v>11</v>
      </c>
      <c r="C41" s="241">
        <v>0.34722222222222299</v>
      </c>
      <c r="D41" s="241">
        <f t="shared" si="17"/>
        <v>0.35694444444444523</v>
      </c>
      <c r="E41" s="241">
        <f t="shared" si="18"/>
        <v>0.36597222222222303</v>
      </c>
      <c r="F41" s="241">
        <f t="shared" si="19"/>
        <v>0.37152777777777857</v>
      </c>
      <c r="G41" s="241">
        <f t="shared" si="20"/>
        <v>0.3770833333333341</v>
      </c>
      <c r="H41" s="241">
        <f t="shared" si="21"/>
        <v>0.3861111111111119</v>
      </c>
      <c r="I41" s="241">
        <f t="shared" si="22"/>
        <v>0.39583333333333415</v>
      </c>
      <c r="J41" s="241">
        <f t="shared" si="23"/>
        <v>0.40416666666666751</v>
      </c>
      <c r="K41" s="241">
        <f t="shared" si="24"/>
        <v>0.40763888888888972</v>
      </c>
      <c r="L41" s="241">
        <f t="shared" si="25"/>
        <v>0.41458333333333414</v>
      </c>
      <c r="M41" s="241">
        <f t="shared" si="26"/>
        <v>0.41944444444444523</v>
      </c>
      <c r="N41" s="241">
        <f t="shared" si="27"/>
        <v>0.43263888888888968</v>
      </c>
      <c r="O41" s="241">
        <f t="shared" si="28"/>
        <v>0.44166666666666748</v>
      </c>
      <c r="P41" s="273">
        <f t="shared" si="1"/>
        <v>40.279999999999994</v>
      </c>
      <c r="Q41" s="241">
        <f t="shared" si="4"/>
        <v>9.4444444444444497E-2</v>
      </c>
      <c r="R41" s="273">
        <f t="shared" si="2"/>
        <v>17.770588235294102</v>
      </c>
      <c r="S41" s="323"/>
    </row>
    <row r="42" spans="1:19" s="147" customFormat="1" x14ac:dyDescent="0.2">
      <c r="A42" s="146">
        <f t="shared" si="3"/>
        <v>9.0277777777780233E-3</v>
      </c>
      <c r="B42" s="260">
        <v>12</v>
      </c>
      <c r="C42" s="241">
        <v>0.35625000000000101</v>
      </c>
      <c r="D42" s="241">
        <f t="shared" si="17"/>
        <v>0.36597222222222325</v>
      </c>
      <c r="E42" s="241">
        <f t="shared" si="18"/>
        <v>0.37500000000000105</v>
      </c>
      <c r="F42" s="241">
        <f t="shared" si="19"/>
        <v>0.38055555555555659</v>
      </c>
      <c r="G42" s="241">
        <f t="shared" si="20"/>
        <v>0.38611111111111213</v>
      </c>
      <c r="H42" s="241">
        <f t="shared" si="21"/>
        <v>0.39513888888888993</v>
      </c>
      <c r="I42" s="241">
        <f t="shared" si="22"/>
        <v>0.40486111111111217</v>
      </c>
      <c r="J42" s="241">
        <f t="shared" si="23"/>
        <v>0.41319444444444553</v>
      </c>
      <c r="K42" s="241">
        <f t="shared" si="24"/>
        <v>0.41666666666666774</v>
      </c>
      <c r="L42" s="241">
        <f t="shared" si="25"/>
        <v>0.42361111111111216</v>
      </c>
      <c r="M42" s="241">
        <f t="shared" si="26"/>
        <v>0.42847222222222325</v>
      </c>
      <c r="N42" s="241">
        <f t="shared" si="27"/>
        <v>0.44166666666666771</v>
      </c>
      <c r="O42" s="241">
        <f t="shared" si="28"/>
        <v>0.45069444444444551</v>
      </c>
      <c r="P42" s="273">
        <f t="shared" si="1"/>
        <v>40.279999999999994</v>
      </c>
      <c r="Q42" s="241">
        <f t="shared" si="4"/>
        <v>9.4444444444444497E-2</v>
      </c>
      <c r="R42" s="273">
        <f t="shared" si="2"/>
        <v>17.770588235294102</v>
      </c>
      <c r="S42" s="216"/>
    </row>
    <row r="43" spans="1:19" s="147" customFormat="1" x14ac:dyDescent="0.2">
      <c r="A43" s="146">
        <f t="shared" si="3"/>
        <v>9.0277777777769685E-3</v>
      </c>
      <c r="B43" s="260">
        <v>13</v>
      </c>
      <c r="C43" s="241">
        <v>0.36527777777777798</v>
      </c>
      <c r="D43" s="241">
        <f t="shared" si="17"/>
        <v>0.37500000000000022</v>
      </c>
      <c r="E43" s="241">
        <f t="shared" si="18"/>
        <v>0.38402777777777802</v>
      </c>
      <c r="F43" s="241">
        <f t="shared" si="19"/>
        <v>0.38958333333333356</v>
      </c>
      <c r="G43" s="241">
        <f t="shared" si="20"/>
        <v>0.39513888888888909</v>
      </c>
      <c r="H43" s="241">
        <f t="shared" si="21"/>
        <v>0.4041666666666669</v>
      </c>
      <c r="I43" s="241">
        <f t="shared" si="22"/>
        <v>0.41388888888888914</v>
      </c>
      <c r="J43" s="241">
        <f t="shared" si="23"/>
        <v>0.4222222222222225</v>
      </c>
      <c r="K43" s="241">
        <f t="shared" si="24"/>
        <v>0.42569444444444471</v>
      </c>
      <c r="L43" s="241">
        <f t="shared" si="25"/>
        <v>0.43263888888888913</v>
      </c>
      <c r="M43" s="241">
        <f t="shared" si="26"/>
        <v>0.43750000000000022</v>
      </c>
      <c r="N43" s="241">
        <f t="shared" si="27"/>
        <v>0.45069444444444468</v>
      </c>
      <c r="O43" s="241">
        <f t="shared" si="28"/>
        <v>0.45972222222222248</v>
      </c>
      <c r="P43" s="273">
        <f t="shared" si="1"/>
        <v>40.279999999999994</v>
      </c>
      <c r="Q43" s="241">
        <f t="shared" si="4"/>
        <v>9.4444444444444497E-2</v>
      </c>
      <c r="R43" s="273">
        <f t="shared" si="2"/>
        <v>17.770588235294102</v>
      </c>
      <c r="S43" s="216"/>
    </row>
    <row r="44" spans="1:19" s="147" customFormat="1" x14ac:dyDescent="0.2">
      <c r="A44" s="146">
        <f t="shared" si="3"/>
        <v>9.0277777777780233E-3</v>
      </c>
      <c r="B44" s="260">
        <v>14</v>
      </c>
      <c r="C44" s="241">
        <v>0.374305555555556</v>
      </c>
      <c r="D44" s="241">
        <f t="shared" si="17"/>
        <v>0.38402777777777825</v>
      </c>
      <c r="E44" s="241">
        <f t="shared" si="18"/>
        <v>0.39305555555555605</v>
      </c>
      <c r="F44" s="241">
        <f t="shared" si="19"/>
        <v>0.39861111111111158</v>
      </c>
      <c r="G44" s="241">
        <f t="shared" si="20"/>
        <v>0.40416666666666712</v>
      </c>
      <c r="H44" s="241">
        <f t="shared" si="21"/>
        <v>0.41319444444444492</v>
      </c>
      <c r="I44" s="241">
        <f t="shared" si="22"/>
        <v>0.42291666666666716</v>
      </c>
      <c r="J44" s="241">
        <f t="shared" si="23"/>
        <v>0.43125000000000052</v>
      </c>
      <c r="K44" s="241">
        <f t="shared" si="24"/>
        <v>0.43472222222222273</v>
      </c>
      <c r="L44" s="241">
        <f t="shared" si="25"/>
        <v>0.44166666666666715</v>
      </c>
      <c r="M44" s="241">
        <f t="shared" si="26"/>
        <v>0.44652777777777825</v>
      </c>
      <c r="N44" s="241">
        <f t="shared" si="27"/>
        <v>0.4597222222222227</v>
      </c>
      <c r="O44" s="241">
        <f t="shared" si="28"/>
        <v>0.4687500000000005</v>
      </c>
      <c r="P44" s="273">
        <f t="shared" si="1"/>
        <v>40.279999999999994</v>
      </c>
      <c r="Q44" s="241">
        <f t="shared" si="4"/>
        <v>9.4444444444444497E-2</v>
      </c>
      <c r="R44" s="273">
        <f t="shared" si="2"/>
        <v>17.770588235294102</v>
      </c>
      <c r="S44" s="216"/>
    </row>
    <row r="45" spans="1:19" s="147" customFormat="1" x14ac:dyDescent="0.2">
      <c r="A45" s="146">
        <f t="shared" si="3"/>
        <v>1.5972222222221777E-2</v>
      </c>
      <c r="B45" s="260">
        <v>15</v>
      </c>
      <c r="C45" s="241">
        <v>0.39027777777777778</v>
      </c>
      <c r="D45" s="241">
        <f t="shared" si="17"/>
        <v>0.4</v>
      </c>
      <c r="E45" s="241">
        <f t="shared" si="18"/>
        <v>0.40902777777777782</v>
      </c>
      <c r="F45" s="241">
        <f t="shared" si="19"/>
        <v>0.41458333333333336</v>
      </c>
      <c r="G45" s="241">
        <f t="shared" si="20"/>
        <v>0.4201388888888889</v>
      </c>
      <c r="H45" s="241">
        <f t="shared" si="21"/>
        <v>0.4291666666666667</v>
      </c>
      <c r="I45" s="241">
        <f t="shared" si="22"/>
        <v>0.43888888888888894</v>
      </c>
      <c r="J45" s="241">
        <f t="shared" si="23"/>
        <v>0.4472222222222223</v>
      </c>
      <c r="K45" s="241">
        <f t="shared" si="24"/>
        <v>0.45069444444444451</v>
      </c>
      <c r="L45" s="241">
        <f t="shared" si="25"/>
        <v>0.45763888888888893</v>
      </c>
      <c r="M45" s="241">
        <f t="shared" si="26"/>
        <v>0.46250000000000002</v>
      </c>
      <c r="N45" s="241">
        <f t="shared" si="27"/>
        <v>0.47569444444444448</v>
      </c>
      <c r="O45" s="241">
        <f t="shared" si="28"/>
        <v>0.48472222222222228</v>
      </c>
      <c r="P45" s="273">
        <f t="shared" si="1"/>
        <v>40.279999999999994</v>
      </c>
      <c r="Q45" s="241">
        <f t="shared" si="4"/>
        <v>9.4444444444444497E-2</v>
      </c>
      <c r="R45" s="273">
        <f t="shared" si="2"/>
        <v>17.770588235294102</v>
      </c>
      <c r="S45" s="216"/>
    </row>
    <row r="46" spans="1:19" s="147" customFormat="1" x14ac:dyDescent="0.2">
      <c r="A46" s="146">
        <f t="shared" si="3"/>
        <v>1.5972222222222221E-2</v>
      </c>
      <c r="B46" s="260">
        <v>16</v>
      </c>
      <c r="C46" s="241">
        <v>0.40625</v>
      </c>
      <c r="D46" s="241">
        <f t="shared" si="17"/>
        <v>0.41597222222222224</v>
      </c>
      <c r="E46" s="241">
        <f t="shared" si="18"/>
        <v>0.42500000000000004</v>
      </c>
      <c r="F46" s="241">
        <f t="shared" si="19"/>
        <v>0.43055555555555558</v>
      </c>
      <c r="G46" s="241">
        <f t="shared" si="20"/>
        <v>0.43611111111111112</v>
      </c>
      <c r="H46" s="241">
        <f t="shared" si="21"/>
        <v>0.44513888888888892</v>
      </c>
      <c r="I46" s="241">
        <f t="shared" si="22"/>
        <v>0.45486111111111116</v>
      </c>
      <c r="J46" s="241">
        <f t="shared" si="23"/>
        <v>0.46319444444444452</v>
      </c>
      <c r="K46" s="241">
        <f t="shared" si="24"/>
        <v>0.46666666666666673</v>
      </c>
      <c r="L46" s="241">
        <f t="shared" si="25"/>
        <v>0.47361111111111115</v>
      </c>
      <c r="M46" s="241">
        <f t="shared" si="26"/>
        <v>0.47847222222222224</v>
      </c>
      <c r="N46" s="241">
        <f t="shared" si="27"/>
        <v>0.4916666666666667</v>
      </c>
      <c r="O46" s="241">
        <f t="shared" si="28"/>
        <v>0.50069444444444444</v>
      </c>
      <c r="P46" s="273">
        <f t="shared" si="1"/>
        <v>40.279999999999994</v>
      </c>
      <c r="Q46" s="241">
        <f t="shared" si="4"/>
        <v>9.4444444444444442E-2</v>
      </c>
      <c r="R46" s="273">
        <f t="shared" si="2"/>
        <v>17.770588235294117</v>
      </c>
      <c r="S46" s="216"/>
    </row>
    <row r="47" spans="1:19" s="147" customFormat="1" x14ac:dyDescent="0.2">
      <c r="A47" s="146">
        <f t="shared" si="3"/>
        <v>1.5972222222221E-2</v>
      </c>
      <c r="B47" s="260">
        <v>17</v>
      </c>
      <c r="C47" s="241">
        <v>0.422222222222221</v>
      </c>
      <c r="D47" s="241">
        <f t="shared" si="17"/>
        <v>0.43194444444444324</v>
      </c>
      <c r="E47" s="241">
        <f t="shared" si="18"/>
        <v>0.44097222222222104</v>
      </c>
      <c r="F47" s="241">
        <f t="shared" si="19"/>
        <v>0.44652777777777658</v>
      </c>
      <c r="G47" s="241">
        <f t="shared" si="20"/>
        <v>0.45208333333333212</v>
      </c>
      <c r="H47" s="241">
        <f t="shared" si="21"/>
        <v>0.46111111111110992</v>
      </c>
      <c r="I47" s="241">
        <f t="shared" si="22"/>
        <v>0.47083333333333216</v>
      </c>
      <c r="J47" s="241">
        <f t="shared" si="23"/>
        <v>0.47916666666666552</v>
      </c>
      <c r="K47" s="241">
        <f t="shared" si="24"/>
        <v>0.48263888888888773</v>
      </c>
      <c r="L47" s="241">
        <f t="shared" si="25"/>
        <v>0.48958333333333215</v>
      </c>
      <c r="M47" s="241">
        <f t="shared" si="26"/>
        <v>0.49444444444444324</v>
      </c>
      <c r="N47" s="241">
        <f t="shared" si="27"/>
        <v>0.50763888888888764</v>
      </c>
      <c r="O47" s="241">
        <f t="shared" si="28"/>
        <v>0.51666666666666539</v>
      </c>
      <c r="P47" s="273">
        <f t="shared" si="1"/>
        <v>40.279999999999994</v>
      </c>
      <c r="Q47" s="241">
        <f t="shared" si="4"/>
        <v>9.4444444444444386E-2</v>
      </c>
      <c r="R47" s="273">
        <f t="shared" si="2"/>
        <v>17.770588235294127</v>
      </c>
      <c r="S47" s="216"/>
    </row>
    <row r="48" spans="1:19" s="147" customFormat="1" x14ac:dyDescent="0.2">
      <c r="A48" s="146">
        <f t="shared" si="3"/>
        <v>1.5972222222221999E-2</v>
      </c>
      <c r="B48" s="260">
        <v>18</v>
      </c>
      <c r="C48" s="241">
        <v>0.438194444444443</v>
      </c>
      <c r="D48" s="241">
        <f t="shared" si="17"/>
        <v>0.44791666666666524</v>
      </c>
      <c r="E48" s="241">
        <f t="shared" si="18"/>
        <v>0.45694444444444304</v>
      </c>
      <c r="F48" s="241">
        <f t="shared" si="19"/>
        <v>0.46249999999999858</v>
      </c>
      <c r="G48" s="241">
        <f t="shared" si="20"/>
        <v>0.46805555555555411</v>
      </c>
      <c r="H48" s="241">
        <f t="shared" si="21"/>
        <v>0.47708333333333192</v>
      </c>
      <c r="I48" s="241">
        <f t="shared" si="22"/>
        <v>0.48680555555555416</v>
      </c>
      <c r="J48" s="241">
        <f t="shared" si="23"/>
        <v>0.49513888888888752</v>
      </c>
      <c r="K48" s="241">
        <f t="shared" si="24"/>
        <v>0.49861111111110973</v>
      </c>
      <c r="L48" s="241">
        <f t="shared" si="25"/>
        <v>0.5055555555555542</v>
      </c>
      <c r="M48" s="241">
        <f t="shared" si="26"/>
        <v>0.5104166666666653</v>
      </c>
      <c r="N48" s="241">
        <f t="shared" si="27"/>
        <v>0.52361111111110969</v>
      </c>
      <c r="O48" s="241">
        <f t="shared" si="28"/>
        <v>0.53263888888888744</v>
      </c>
      <c r="P48" s="273">
        <f t="shared" si="1"/>
        <v>40.279999999999994</v>
      </c>
      <c r="Q48" s="241">
        <f t="shared" si="4"/>
        <v>9.4444444444444442E-2</v>
      </c>
      <c r="R48" s="273">
        <f t="shared" si="2"/>
        <v>17.770588235294117</v>
      </c>
      <c r="S48" s="216"/>
    </row>
    <row r="49" spans="1:19" s="147" customFormat="1" x14ac:dyDescent="0.2">
      <c r="A49" s="146">
        <f t="shared" si="3"/>
        <v>1.5972222222221999E-2</v>
      </c>
      <c r="B49" s="260">
        <v>19</v>
      </c>
      <c r="C49" s="241">
        <v>0.454166666666665</v>
      </c>
      <c r="D49" s="241">
        <f t="shared" si="17"/>
        <v>0.46388888888888724</v>
      </c>
      <c r="E49" s="241">
        <f t="shared" si="18"/>
        <v>0.47291666666666504</v>
      </c>
      <c r="F49" s="241">
        <f t="shared" si="19"/>
        <v>0.47847222222222058</v>
      </c>
      <c r="G49" s="241">
        <f t="shared" si="20"/>
        <v>0.48402777777777611</v>
      </c>
      <c r="H49" s="241">
        <f t="shared" si="21"/>
        <v>0.49305555555555391</v>
      </c>
      <c r="I49" s="241">
        <f t="shared" si="22"/>
        <v>0.5027777777777761</v>
      </c>
      <c r="J49" s="241">
        <f t="shared" si="23"/>
        <v>0.51111111111110941</v>
      </c>
      <c r="K49" s="241">
        <f t="shared" si="24"/>
        <v>0.51458333333333162</v>
      </c>
      <c r="L49" s="241">
        <f t="shared" si="25"/>
        <v>0.52152777777777604</v>
      </c>
      <c r="M49" s="241">
        <f t="shared" si="26"/>
        <v>0.52638888888888713</v>
      </c>
      <c r="N49" s="241">
        <f t="shared" si="27"/>
        <v>0.53958333333333153</v>
      </c>
      <c r="O49" s="241">
        <f t="shared" si="28"/>
        <v>0.54861111111110927</v>
      </c>
      <c r="P49" s="273">
        <f t="shared" si="1"/>
        <v>40.279999999999994</v>
      </c>
      <c r="Q49" s="241">
        <f t="shared" si="4"/>
        <v>9.4444444444444275E-2</v>
      </c>
      <c r="R49" s="273">
        <f t="shared" si="2"/>
        <v>17.770588235294149</v>
      </c>
      <c r="S49" s="216"/>
    </row>
    <row r="50" spans="1:19" s="147" customFormat="1" x14ac:dyDescent="0.2">
      <c r="A50" s="146">
        <f t="shared" si="3"/>
        <v>1.5972222222221999E-2</v>
      </c>
      <c r="B50" s="260">
        <v>20</v>
      </c>
      <c r="C50" s="241">
        <v>0.470138888888887</v>
      </c>
      <c r="D50" s="241">
        <f t="shared" si="17"/>
        <v>0.47986111111110924</v>
      </c>
      <c r="E50" s="241">
        <f t="shared" si="18"/>
        <v>0.48888888888888704</v>
      </c>
      <c r="F50" s="241">
        <f t="shared" si="19"/>
        <v>0.49444444444444258</v>
      </c>
      <c r="G50" s="241">
        <f t="shared" si="20"/>
        <v>0.49999999999999811</v>
      </c>
      <c r="H50" s="241">
        <f t="shared" si="21"/>
        <v>0.50902777777777586</v>
      </c>
      <c r="I50" s="241">
        <f t="shared" si="22"/>
        <v>0.51874999999999805</v>
      </c>
      <c r="J50" s="241">
        <f t="shared" si="23"/>
        <v>0.52708333333333135</v>
      </c>
      <c r="K50" s="241">
        <f t="shared" si="24"/>
        <v>0.53055555555555356</v>
      </c>
      <c r="L50" s="241">
        <f t="shared" si="25"/>
        <v>0.53749999999999798</v>
      </c>
      <c r="M50" s="241">
        <f t="shared" si="26"/>
        <v>0.54236111111110907</v>
      </c>
      <c r="N50" s="241">
        <f t="shared" si="27"/>
        <v>0.55555555555555347</v>
      </c>
      <c r="O50" s="241">
        <f t="shared" si="28"/>
        <v>0.56458333333333122</v>
      </c>
      <c r="P50" s="273">
        <f t="shared" si="1"/>
        <v>40.279999999999994</v>
      </c>
      <c r="Q50" s="241">
        <f t="shared" si="4"/>
        <v>9.444444444444422E-2</v>
      </c>
      <c r="R50" s="273">
        <f t="shared" si="2"/>
        <v>17.770588235294156</v>
      </c>
      <c r="S50" s="216"/>
    </row>
    <row r="51" spans="1:19" s="147" customFormat="1" x14ac:dyDescent="0.2">
      <c r="A51" s="146">
        <f t="shared" si="3"/>
        <v>1.5972222222221E-2</v>
      </c>
      <c r="B51" s="260">
        <v>21</v>
      </c>
      <c r="C51" s="241">
        <v>0.486111111111108</v>
      </c>
      <c r="D51" s="241">
        <f t="shared" si="17"/>
        <v>0.49583333333333024</v>
      </c>
      <c r="E51" s="241">
        <f t="shared" si="18"/>
        <v>0.50486111111110799</v>
      </c>
      <c r="F51" s="241">
        <f t="shared" si="19"/>
        <v>0.51041666666666352</v>
      </c>
      <c r="G51" s="241">
        <f t="shared" si="20"/>
        <v>0.51597222222221906</v>
      </c>
      <c r="H51" s="241">
        <f t="shared" si="21"/>
        <v>0.5249999999999968</v>
      </c>
      <c r="I51" s="241">
        <f t="shared" si="22"/>
        <v>0.53472222222221899</v>
      </c>
      <c r="J51" s="241">
        <f t="shared" si="23"/>
        <v>0.54305555555555229</v>
      </c>
      <c r="K51" s="241">
        <f t="shared" si="24"/>
        <v>0.5465277777777745</v>
      </c>
      <c r="L51" s="241">
        <f t="shared" si="25"/>
        <v>0.55347222222221892</v>
      </c>
      <c r="M51" s="241">
        <f t="shared" si="26"/>
        <v>0.55833333333333002</v>
      </c>
      <c r="N51" s="241">
        <f t="shared" si="27"/>
        <v>0.57152777777777442</v>
      </c>
      <c r="O51" s="241">
        <f t="shared" si="28"/>
        <v>0.58055555555555216</v>
      </c>
      <c r="P51" s="273">
        <f t="shared" si="1"/>
        <v>40.279999999999994</v>
      </c>
      <c r="Q51" s="241">
        <f t="shared" si="4"/>
        <v>9.4444444444444164E-2</v>
      </c>
      <c r="R51" s="273">
        <f t="shared" si="2"/>
        <v>17.770588235294166</v>
      </c>
      <c r="S51" s="216"/>
    </row>
    <row r="52" spans="1:19" s="147" customFormat="1" x14ac:dyDescent="0.2">
      <c r="A52" s="146">
        <f t="shared" si="3"/>
        <v>1.5972222222221999E-2</v>
      </c>
      <c r="B52" s="260">
        <v>22</v>
      </c>
      <c r="C52" s="241">
        <v>0.50208333333333</v>
      </c>
      <c r="D52" s="241">
        <f t="shared" si="17"/>
        <v>0.51180555555555218</v>
      </c>
      <c r="E52" s="241">
        <f t="shared" si="18"/>
        <v>0.52083333333332993</v>
      </c>
      <c r="F52" s="241">
        <f t="shared" si="19"/>
        <v>0.52638888888888546</v>
      </c>
      <c r="G52" s="241">
        <f t="shared" si="20"/>
        <v>0.531944444444441</v>
      </c>
      <c r="H52" s="241">
        <f t="shared" si="21"/>
        <v>0.54097222222221875</v>
      </c>
      <c r="I52" s="241">
        <f t="shared" si="22"/>
        <v>0.55069444444444093</v>
      </c>
      <c r="J52" s="241">
        <f t="shared" si="23"/>
        <v>0.55902777777777424</v>
      </c>
      <c r="K52" s="241">
        <f t="shared" si="24"/>
        <v>0.56249999999999645</v>
      </c>
      <c r="L52" s="241">
        <f t="shared" si="25"/>
        <v>0.56944444444444087</v>
      </c>
      <c r="M52" s="241">
        <f t="shared" si="26"/>
        <v>0.57430555555555196</v>
      </c>
      <c r="N52" s="241">
        <f t="shared" si="27"/>
        <v>0.58749999999999636</v>
      </c>
      <c r="O52" s="241">
        <f t="shared" si="28"/>
        <v>0.5965277777777741</v>
      </c>
      <c r="P52" s="273">
        <f t="shared" si="1"/>
        <v>40.279999999999994</v>
      </c>
      <c r="Q52" s="241">
        <f t="shared" si="4"/>
        <v>9.4444444444444109E-2</v>
      </c>
      <c r="R52" s="273">
        <f t="shared" si="2"/>
        <v>17.770588235294181</v>
      </c>
      <c r="S52" s="216"/>
    </row>
    <row r="53" spans="1:19" s="147" customFormat="1" x14ac:dyDescent="0.2">
      <c r="A53" s="146">
        <f t="shared" si="3"/>
        <v>1.5972222222222054E-2</v>
      </c>
      <c r="B53" s="260">
        <v>23</v>
      </c>
      <c r="C53" s="241">
        <v>0.51805555555555205</v>
      </c>
      <c r="D53" s="241">
        <f t="shared" si="17"/>
        <v>0.52777777777777424</v>
      </c>
      <c r="E53" s="241">
        <f t="shared" si="18"/>
        <v>0.53680555555555198</v>
      </c>
      <c r="F53" s="241">
        <f t="shared" si="19"/>
        <v>0.54236111111110752</v>
      </c>
      <c r="G53" s="241">
        <f t="shared" si="20"/>
        <v>0.54791666666666305</v>
      </c>
      <c r="H53" s="241">
        <f t="shared" si="21"/>
        <v>0.5569444444444408</v>
      </c>
      <c r="I53" s="241">
        <f t="shared" si="22"/>
        <v>0.56666666666666299</v>
      </c>
      <c r="J53" s="241">
        <f t="shared" si="23"/>
        <v>0.57499999999999629</v>
      </c>
      <c r="K53" s="241">
        <f t="shared" si="24"/>
        <v>0.5784722222222185</v>
      </c>
      <c r="L53" s="241">
        <f t="shared" si="25"/>
        <v>0.58541666666666292</v>
      </c>
      <c r="M53" s="241">
        <f t="shared" si="26"/>
        <v>0.59027777777777402</v>
      </c>
      <c r="N53" s="241">
        <f t="shared" si="27"/>
        <v>0.60347222222221841</v>
      </c>
      <c r="O53" s="241">
        <f t="shared" si="28"/>
        <v>0.61249999999999616</v>
      </c>
      <c r="P53" s="273">
        <f t="shared" si="1"/>
        <v>40.279999999999994</v>
      </c>
      <c r="Q53" s="241">
        <f t="shared" si="4"/>
        <v>9.4444444444444109E-2</v>
      </c>
      <c r="R53" s="273">
        <f t="shared" si="2"/>
        <v>17.770588235294181</v>
      </c>
      <c r="S53" s="216"/>
    </row>
    <row r="54" spans="1:19" s="147" customFormat="1" x14ac:dyDescent="0.2">
      <c r="A54" s="146">
        <f t="shared" si="3"/>
        <v>1.5972222222221943E-2</v>
      </c>
      <c r="B54" s="260">
        <v>24</v>
      </c>
      <c r="C54" s="241">
        <v>0.53402777777777399</v>
      </c>
      <c r="D54" s="241">
        <f t="shared" si="17"/>
        <v>0.54374999999999618</v>
      </c>
      <c r="E54" s="241">
        <f t="shared" si="18"/>
        <v>0.55277777777777393</v>
      </c>
      <c r="F54" s="241">
        <f t="shared" si="19"/>
        <v>0.55833333333332946</v>
      </c>
      <c r="G54" s="241">
        <f t="shared" si="20"/>
        <v>0.563888888888885</v>
      </c>
      <c r="H54" s="241">
        <f t="shared" si="21"/>
        <v>0.57291666666666274</v>
      </c>
      <c r="I54" s="241">
        <f t="shared" si="22"/>
        <v>0.58263888888888493</v>
      </c>
      <c r="J54" s="241">
        <f t="shared" si="23"/>
        <v>0.59097222222221824</v>
      </c>
      <c r="K54" s="241">
        <f t="shared" si="24"/>
        <v>0.59444444444444045</v>
      </c>
      <c r="L54" s="241">
        <f t="shared" si="25"/>
        <v>0.60138888888888486</v>
      </c>
      <c r="M54" s="241">
        <f t="shared" si="26"/>
        <v>0.60624999999999596</v>
      </c>
      <c r="N54" s="241">
        <f t="shared" si="27"/>
        <v>0.61944444444444036</v>
      </c>
      <c r="O54" s="241">
        <f t="shared" si="28"/>
        <v>0.6284722222222181</v>
      </c>
      <c r="P54" s="273">
        <f t="shared" si="1"/>
        <v>40.279999999999994</v>
      </c>
      <c r="Q54" s="241">
        <f t="shared" si="4"/>
        <v>9.4444444444444109E-2</v>
      </c>
      <c r="R54" s="273">
        <f t="shared" si="2"/>
        <v>17.770588235294181</v>
      </c>
      <c r="S54" s="216"/>
    </row>
    <row r="55" spans="1:19" s="147" customFormat="1" x14ac:dyDescent="0.2">
      <c r="A55" s="146">
        <f t="shared" si="3"/>
        <v>1.5972222222222054E-2</v>
      </c>
      <c r="B55" s="260">
        <v>25</v>
      </c>
      <c r="C55" s="241">
        <v>0.54999999999999605</v>
      </c>
      <c r="D55" s="241">
        <f t="shared" si="17"/>
        <v>0.55972222222221824</v>
      </c>
      <c r="E55" s="241">
        <f t="shared" si="18"/>
        <v>0.56874999999999598</v>
      </c>
      <c r="F55" s="241">
        <f t="shared" si="19"/>
        <v>0.57430555555555152</v>
      </c>
      <c r="G55" s="241">
        <f t="shared" si="20"/>
        <v>0.57986111111110705</v>
      </c>
      <c r="H55" s="241">
        <f t="shared" si="21"/>
        <v>0.5888888888888848</v>
      </c>
      <c r="I55" s="241">
        <f t="shared" si="22"/>
        <v>0.59861111111110699</v>
      </c>
      <c r="J55" s="241">
        <f t="shared" si="23"/>
        <v>0.60694444444444029</v>
      </c>
      <c r="K55" s="241">
        <f t="shared" si="24"/>
        <v>0.6104166666666625</v>
      </c>
      <c r="L55" s="241">
        <f t="shared" si="25"/>
        <v>0.61736111111110692</v>
      </c>
      <c r="M55" s="241">
        <f t="shared" si="26"/>
        <v>0.62222222222221801</v>
      </c>
      <c r="N55" s="241">
        <f t="shared" si="27"/>
        <v>0.63541666666666241</v>
      </c>
      <c r="O55" s="241">
        <f t="shared" si="28"/>
        <v>0.64444444444444016</v>
      </c>
      <c r="P55" s="273">
        <f t="shared" si="1"/>
        <v>40.279999999999994</v>
      </c>
      <c r="Q55" s="241">
        <f t="shared" si="4"/>
        <v>9.4444444444444109E-2</v>
      </c>
      <c r="R55" s="273">
        <f t="shared" si="2"/>
        <v>17.770588235294181</v>
      </c>
      <c r="S55" s="216"/>
    </row>
    <row r="56" spans="1:19" s="147" customFormat="1" x14ac:dyDescent="0.2">
      <c r="A56" s="146">
        <f t="shared" si="3"/>
        <v>1.5972222222220944E-2</v>
      </c>
      <c r="B56" s="260">
        <v>26</v>
      </c>
      <c r="C56" s="241">
        <v>0.56597222222221699</v>
      </c>
      <c r="D56" s="241">
        <f t="shared" si="17"/>
        <v>0.57569444444443918</v>
      </c>
      <c r="E56" s="241">
        <f t="shared" si="18"/>
        <v>0.58472222222221693</v>
      </c>
      <c r="F56" s="241">
        <f t="shared" si="19"/>
        <v>0.59027777777777246</v>
      </c>
      <c r="G56" s="241">
        <f t="shared" si="20"/>
        <v>0.595833333333328</v>
      </c>
      <c r="H56" s="241">
        <f t="shared" si="21"/>
        <v>0.60486111111110574</v>
      </c>
      <c r="I56" s="241">
        <f t="shared" si="22"/>
        <v>0.61458333333332793</v>
      </c>
      <c r="J56" s="241">
        <f t="shared" si="23"/>
        <v>0.62291666666666123</v>
      </c>
      <c r="K56" s="241">
        <f t="shared" si="24"/>
        <v>0.62638888888888344</v>
      </c>
      <c r="L56" s="241">
        <f t="shared" si="25"/>
        <v>0.63333333333332786</v>
      </c>
      <c r="M56" s="241">
        <f t="shared" si="26"/>
        <v>0.63819444444443896</v>
      </c>
      <c r="N56" s="241">
        <f t="shared" si="27"/>
        <v>0.65138888888888336</v>
      </c>
      <c r="O56" s="241">
        <f t="shared" si="28"/>
        <v>0.6604166666666611</v>
      </c>
      <c r="P56" s="273">
        <f t="shared" si="1"/>
        <v>40.279999999999994</v>
      </c>
      <c r="Q56" s="241">
        <f t="shared" si="4"/>
        <v>9.4444444444444109E-2</v>
      </c>
      <c r="R56" s="273">
        <f t="shared" si="2"/>
        <v>17.770588235294181</v>
      </c>
      <c r="S56" s="216"/>
    </row>
    <row r="57" spans="1:19" s="147" customFormat="1" x14ac:dyDescent="0.2">
      <c r="A57" s="146">
        <f t="shared" si="3"/>
        <v>1.5972222222222054E-2</v>
      </c>
      <c r="B57" s="260">
        <v>27</v>
      </c>
      <c r="C57" s="241">
        <v>0.58194444444443905</v>
      </c>
      <c r="D57" s="241">
        <f t="shared" si="17"/>
        <v>0.59166666666666123</v>
      </c>
      <c r="E57" s="241">
        <f t="shared" si="18"/>
        <v>0.60069444444443898</v>
      </c>
      <c r="F57" s="241">
        <f t="shared" si="19"/>
        <v>0.60624999999999452</v>
      </c>
      <c r="G57" s="241">
        <f t="shared" si="20"/>
        <v>0.61180555555555005</v>
      </c>
      <c r="H57" s="241">
        <f t="shared" si="21"/>
        <v>0.6208333333333278</v>
      </c>
      <c r="I57" s="241">
        <f t="shared" si="22"/>
        <v>0.63055555555554998</v>
      </c>
      <c r="J57" s="241">
        <f t="shared" si="23"/>
        <v>0.63888888888888329</v>
      </c>
      <c r="K57" s="241">
        <f t="shared" si="24"/>
        <v>0.6423611111111055</v>
      </c>
      <c r="L57" s="241">
        <f t="shared" si="25"/>
        <v>0.64930555555554992</v>
      </c>
      <c r="M57" s="241">
        <f t="shared" si="26"/>
        <v>0.65416666666666101</v>
      </c>
      <c r="N57" s="241">
        <f t="shared" si="27"/>
        <v>0.66736111111110541</v>
      </c>
      <c r="O57" s="241">
        <f t="shared" si="28"/>
        <v>0.67638888888888316</v>
      </c>
      <c r="P57" s="273">
        <f t="shared" si="1"/>
        <v>40.279999999999994</v>
      </c>
      <c r="Q57" s="241">
        <f t="shared" si="4"/>
        <v>9.4444444444444109E-2</v>
      </c>
      <c r="R57" s="273">
        <f t="shared" si="2"/>
        <v>17.770588235294181</v>
      </c>
      <c r="S57" s="216"/>
    </row>
    <row r="58" spans="1:19" s="147" customFormat="1" x14ac:dyDescent="0.2">
      <c r="A58" s="146">
        <f t="shared" si="3"/>
        <v>1.5972222222221943E-2</v>
      </c>
      <c r="B58" s="260">
        <v>28</v>
      </c>
      <c r="C58" s="241">
        <v>0.59791666666666099</v>
      </c>
      <c r="D58" s="241">
        <f t="shared" si="17"/>
        <v>0.60763888888888318</v>
      </c>
      <c r="E58" s="241">
        <f t="shared" si="18"/>
        <v>0.61666666666666092</v>
      </c>
      <c r="F58" s="241">
        <f t="shared" si="19"/>
        <v>0.62222222222221646</v>
      </c>
      <c r="G58" s="241">
        <f t="shared" si="20"/>
        <v>0.62777777777777199</v>
      </c>
      <c r="H58" s="241">
        <f t="shared" si="21"/>
        <v>0.63680555555554974</v>
      </c>
      <c r="I58" s="241">
        <f t="shared" si="22"/>
        <v>0.64652777777777193</v>
      </c>
      <c r="J58" s="241">
        <f t="shared" si="23"/>
        <v>0.65486111111110523</v>
      </c>
      <c r="K58" s="241">
        <f t="shared" si="24"/>
        <v>0.65833333333332744</v>
      </c>
      <c r="L58" s="241">
        <f t="shared" si="25"/>
        <v>0.66527777777777186</v>
      </c>
      <c r="M58" s="241">
        <f t="shared" si="26"/>
        <v>0.67013888888888296</v>
      </c>
      <c r="N58" s="241">
        <f t="shared" si="27"/>
        <v>0.68333333333332735</v>
      </c>
      <c r="O58" s="241">
        <f t="shared" si="28"/>
        <v>0.6923611111111051</v>
      </c>
      <c r="P58" s="273">
        <f t="shared" si="1"/>
        <v>40.279999999999994</v>
      </c>
      <c r="Q58" s="241">
        <f t="shared" si="4"/>
        <v>9.4444444444444109E-2</v>
      </c>
      <c r="R58" s="273">
        <f t="shared" si="2"/>
        <v>17.770588235294181</v>
      </c>
      <c r="S58" s="216"/>
    </row>
    <row r="59" spans="1:19" s="147" customFormat="1" x14ac:dyDescent="0.2">
      <c r="A59" s="146">
        <f t="shared" si="3"/>
        <v>1.5972222222222054E-2</v>
      </c>
      <c r="B59" s="260">
        <v>29</v>
      </c>
      <c r="C59" s="241">
        <v>0.61388888888888304</v>
      </c>
      <c r="D59" s="241">
        <f t="shared" si="17"/>
        <v>0.62361111111110523</v>
      </c>
      <c r="E59" s="241">
        <f t="shared" si="18"/>
        <v>0.63263888888888298</v>
      </c>
      <c r="F59" s="241">
        <f t="shared" si="19"/>
        <v>0.63819444444443851</v>
      </c>
      <c r="G59" s="241">
        <f t="shared" si="20"/>
        <v>0.64374999999999405</v>
      </c>
      <c r="H59" s="241">
        <f t="shared" si="21"/>
        <v>0.65277777777777179</v>
      </c>
      <c r="I59" s="241">
        <f t="shared" si="22"/>
        <v>0.66249999999999398</v>
      </c>
      <c r="J59" s="241">
        <f t="shared" si="23"/>
        <v>0.67083333333332729</v>
      </c>
      <c r="K59" s="241">
        <f t="shared" si="24"/>
        <v>0.6743055555555495</v>
      </c>
      <c r="L59" s="241">
        <f t="shared" si="25"/>
        <v>0.68124999999999392</v>
      </c>
      <c r="M59" s="241">
        <f t="shared" si="26"/>
        <v>0.68611111111110501</v>
      </c>
      <c r="N59" s="241">
        <f t="shared" si="27"/>
        <v>0.69930555555554941</v>
      </c>
      <c r="O59" s="241">
        <f t="shared" si="28"/>
        <v>0.70833333333332715</v>
      </c>
      <c r="P59" s="273">
        <f t="shared" si="1"/>
        <v>40.279999999999994</v>
      </c>
      <c r="Q59" s="241">
        <f t="shared" si="4"/>
        <v>9.4444444444444109E-2</v>
      </c>
      <c r="R59" s="273">
        <f t="shared" si="2"/>
        <v>17.770588235294181</v>
      </c>
      <c r="S59" s="216"/>
    </row>
    <row r="60" spans="1:19" s="147" customFormat="1" x14ac:dyDescent="0.2">
      <c r="A60" s="146">
        <f t="shared" si="3"/>
        <v>1.5972222222220944E-2</v>
      </c>
      <c r="B60" s="260">
        <v>30</v>
      </c>
      <c r="C60" s="241">
        <v>0.62986111111110399</v>
      </c>
      <c r="D60" s="241">
        <f t="shared" si="17"/>
        <v>0.63958333333332618</v>
      </c>
      <c r="E60" s="241">
        <f t="shared" si="18"/>
        <v>0.64861111111110392</v>
      </c>
      <c r="F60" s="241">
        <f t="shared" si="19"/>
        <v>0.65416666666665946</v>
      </c>
      <c r="G60" s="241">
        <f t="shared" si="20"/>
        <v>0.65972222222221499</v>
      </c>
      <c r="H60" s="241">
        <f t="shared" si="21"/>
        <v>0.66874999999999274</v>
      </c>
      <c r="I60" s="241">
        <f t="shared" si="22"/>
        <v>0.67847222222221493</v>
      </c>
      <c r="J60" s="241">
        <f t="shared" si="23"/>
        <v>0.68680555555554823</v>
      </c>
      <c r="K60" s="241">
        <f t="shared" si="24"/>
        <v>0.69027777777777044</v>
      </c>
      <c r="L60" s="241">
        <f t="shared" si="25"/>
        <v>0.69722222222221486</v>
      </c>
      <c r="M60" s="241">
        <f t="shared" si="26"/>
        <v>0.70208333333332595</v>
      </c>
      <c r="N60" s="241">
        <f t="shared" si="27"/>
        <v>0.71527777777777035</v>
      </c>
      <c r="O60" s="241">
        <f t="shared" si="28"/>
        <v>0.7243055555555481</v>
      </c>
      <c r="P60" s="273">
        <f t="shared" si="1"/>
        <v>40.279999999999994</v>
      </c>
      <c r="Q60" s="241">
        <f t="shared" si="4"/>
        <v>9.4444444444444109E-2</v>
      </c>
      <c r="R60" s="273">
        <f t="shared" si="2"/>
        <v>17.770588235294181</v>
      </c>
      <c r="S60" s="216"/>
    </row>
    <row r="61" spans="1:19" s="147" customFormat="1" x14ac:dyDescent="0.2">
      <c r="A61" s="146">
        <f t="shared" si="3"/>
        <v>1.5972222222222054E-2</v>
      </c>
      <c r="B61" s="260">
        <v>31</v>
      </c>
      <c r="C61" s="241">
        <v>0.64583333333332604</v>
      </c>
      <c r="D61" s="241">
        <f t="shared" si="17"/>
        <v>0.65555555555554823</v>
      </c>
      <c r="E61" s="241">
        <f t="shared" si="18"/>
        <v>0.66458333333332598</v>
      </c>
      <c r="F61" s="241">
        <f t="shared" si="19"/>
        <v>0.67013888888888151</v>
      </c>
      <c r="G61" s="241">
        <f t="shared" si="20"/>
        <v>0.67569444444443705</v>
      </c>
      <c r="H61" s="241">
        <f t="shared" si="21"/>
        <v>0.68472222222221479</v>
      </c>
      <c r="I61" s="241">
        <f t="shared" si="22"/>
        <v>0.69444444444443698</v>
      </c>
      <c r="J61" s="241">
        <f t="shared" si="23"/>
        <v>0.70277777777777029</v>
      </c>
      <c r="K61" s="241">
        <f t="shared" si="24"/>
        <v>0.70624999999999249</v>
      </c>
      <c r="L61" s="241">
        <f t="shared" si="25"/>
        <v>0.71319444444443691</v>
      </c>
      <c r="M61" s="241">
        <f t="shared" si="26"/>
        <v>0.71805555555554801</v>
      </c>
      <c r="N61" s="241">
        <f t="shared" si="27"/>
        <v>0.73124999999999241</v>
      </c>
      <c r="O61" s="241">
        <f t="shared" si="28"/>
        <v>0.74027777777777015</v>
      </c>
      <c r="P61" s="273">
        <f t="shared" si="1"/>
        <v>40.279999999999994</v>
      </c>
      <c r="Q61" s="241">
        <f t="shared" si="4"/>
        <v>9.4444444444444109E-2</v>
      </c>
      <c r="R61" s="273">
        <f t="shared" si="2"/>
        <v>17.770588235294181</v>
      </c>
      <c r="S61" s="216"/>
    </row>
    <row r="62" spans="1:19" s="147" customFormat="1" x14ac:dyDescent="0.2">
      <c r="A62" s="146">
        <f t="shared" si="3"/>
        <v>1.5972222222221943E-2</v>
      </c>
      <c r="B62" s="260">
        <v>32</v>
      </c>
      <c r="C62" s="241">
        <v>0.66180555555554799</v>
      </c>
      <c r="D62" s="241">
        <f t="shared" si="17"/>
        <v>0.67152777777777017</v>
      </c>
      <c r="E62" s="241">
        <f t="shared" si="18"/>
        <v>0.68055555555554792</v>
      </c>
      <c r="F62" s="241">
        <f t="shared" si="19"/>
        <v>0.68611111111110346</v>
      </c>
      <c r="G62" s="241">
        <f t="shared" si="20"/>
        <v>0.69166666666665899</v>
      </c>
      <c r="H62" s="241">
        <f t="shared" si="21"/>
        <v>0.70069444444443674</v>
      </c>
      <c r="I62" s="241">
        <f t="shared" si="22"/>
        <v>0.71041666666665892</v>
      </c>
      <c r="J62" s="241">
        <f t="shared" si="23"/>
        <v>0.71874999999999223</v>
      </c>
      <c r="K62" s="241">
        <f t="shared" si="24"/>
        <v>0.72222222222221444</v>
      </c>
      <c r="L62" s="241">
        <f t="shared" si="25"/>
        <v>0.72916666666665886</v>
      </c>
      <c r="M62" s="241">
        <f t="shared" si="26"/>
        <v>0.73402777777776995</v>
      </c>
      <c r="N62" s="241">
        <f t="shared" si="27"/>
        <v>0.74722222222221435</v>
      </c>
      <c r="O62" s="241">
        <f t="shared" si="28"/>
        <v>0.7562499999999921</v>
      </c>
      <c r="P62" s="273">
        <f t="shared" si="1"/>
        <v>40.279999999999994</v>
      </c>
      <c r="Q62" s="241">
        <f t="shared" si="4"/>
        <v>9.4444444444444109E-2</v>
      </c>
      <c r="R62" s="273">
        <f t="shared" si="2"/>
        <v>17.770588235294181</v>
      </c>
      <c r="S62" s="216"/>
    </row>
    <row r="63" spans="1:19" s="147" customFormat="1" x14ac:dyDescent="0.2">
      <c r="A63" s="146">
        <f t="shared" si="3"/>
        <v>9.0277777777854062E-3</v>
      </c>
      <c r="B63" s="260">
        <v>33</v>
      </c>
      <c r="C63" s="241">
        <v>0.67083333333333339</v>
      </c>
      <c r="D63" s="241">
        <f t="shared" si="17"/>
        <v>0.68055555555555558</v>
      </c>
      <c r="E63" s="241">
        <f t="shared" si="18"/>
        <v>0.68958333333333333</v>
      </c>
      <c r="F63" s="241">
        <f t="shared" si="19"/>
        <v>0.69513888888888886</v>
      </c>
      <c r="G63" s="241">
        <f t="shared" si="20"/>
        <v>0.7006944444444444</v>
      </c>
      <c r="H63" s="241">
        <f t="shared" si="21"/>
        <v>0.70972222222222214</v>
      </c>
      <c r="I63" s="241">
        <f t="shared" si="22"/>
        <v>0.71944444444444433</v>
      </c>
      <c r="J63" s="241">
        <f t="shared" si="23"/>
        <v>0.72777777777777763</v>
      </c>
      <c r="K63" s="241">
        <f t="shared" si="24"/>
        <v>0.73124999999999984</v>
      </c>
      <c r="L63" s="241">
        <f t="shared" si="25"/>
        <v>0.73819444444444426</v>
      </c>
      <c r="M63" s="241">
        <f t="shared" si="26"/>
        <v>0.74305555555555536</v>
      </c>
      <c r="N63" s="241">
        <f t="shared" si="27"/>
        <v>0.75624999999999976</v>
      </c>
      <c r="O63" s="241">
        <f t="shared" si="28"/>
        <v>0.7652777777777775</v>
      </c>
      <c r="P63" s="273">
        <f t="shared" ref="P63:P85" si="29">$P$25</f>
        <v>40.279999999999994</v>
      </c>
      <c r="Q63" s="241">
        <f t="shared" ref="Q63:Q85" si="30">O63-C63</f>
        <v>9.4444444444444109E-2</v>
      </c>
      <c r="R63" s="273">
        <f t="shared" ref="R63:R85" si="31">(P63/(Q63*24*60)*60)</f>
        <v>17.770588235294181</v>
      </c>
      <c r="S63" s="216"/>
    </row>
    <row r="64" spans="1:19" s="147" customFormat="1" x14ac:dyDescent="0.2">
      <c r="A64" s="146">
        <f t="shared" ref="A64:A81" si="32">C64-C63</f>
        <v>9.0277777777856283E-3</v>
      </c>
      <c r="B64" s="260">
        <v>34</v>
      </c>
      <c r="C64" s="241">
        <v>0.67986111111111902</v>
      </c>
      <c r="D64" s="241">
        <f t="shared" si="17"/>
        <v>0.68958333333334121</v>
      </c>
      <c r="E64" s="241">
        <f t="shared" si="18"/>
        <v>0.69861111111111895</v>
      </c>
      <c r="F64" s="241">
        <f t="shared" si="19"/>
        <v>0.70416666666667449</v>
      </c>
      <c r="G64" s="241">
        <f t="shared" si="20"/>
        <v>0.70972222222223003</v>
      </c>
      <c r="H64" s="241">
        <f t="shared" si="21"/>
        <v>0.71875000000000777</v>
      </c>
      <c r="I64" s="241">
        <f t="shared" si="22"/>
        <v>0.72847222222222996</v>
      </c>
      <c r="J64" s="241">
        <f t="shared" si="23"/>
        <v>0.73680555555556326</v>
      </c>
      <c r="K64" s="241">
        <f t="shared" si="24"/>
        <v>0.74027777777778547</v>
      </c>
      <c r="L64" s="241">
        <f t="shared" si="25"/>
        <v>0.74722222222222989</v>
      </c>
      <c r="M64" s="241">
        <f t="shared" si="26"/>
        <v>0.75208333333334099</v>
      </c>
      <c r="N64" s="241">
        <f t="shared" si="27"/>
        <v>0.76527777777778538</v>
      </c>
      <c r="O64" s="241">
        <f t="shared" si="28"/>
        <v>0.77430555555556313</v>
      </c>
      <c r="P64" s="273">
        <f t="shared" si="29"/>
        <v>40.279999999999994</v>
      </c>
      <c r="Q64" s="241">
        <f t="shared" si="30"/>
        <v>9.4444444444444109E-2</v>
      </c>
      <c r="R64" s="273">
        <f t="shared" si="31"/>
        <v>17.770588235294181</v>
      </c>
      <c r="S64" s="216"/>
    </row>
    <row r="65" spans="1:19" s="147" customFormat="1" x14ac:dyDescent="0.2">
      <c r="A65" s="146">
        <f t="shared" si="32"/>
        <v>9.0277777777849622E-3</v>
      </c>
      <c r="B65" s="260">
        <v>35</v>
      </c>
      <c r="C65" s="241">
        <v>0.68888888888890398</v>
      </c>
      <c r="D65" s="241">
        <f t="shared" si="17"/>
        <v>0.69861111111112617</v>
      </c>
      <c r="E65" s="241">
        <f t="shared" si="18"/>
        <v>0.70763888888890392</v>
      </c>
      <c r="F65" s="241">
        <f t="shared" si="19"/>
        <v>0.71319444444445945</v>
      </c>
      <c r="G65" s="241">
        <f t="shared" si="20"/>
        <v>0.71875000000001499</v>
      </c>
      <c r="H65" s="241">
        <f t="shared" si="21"/>
        <v>0.72777777777779273</v>
      </c>
      <c r="I65" s="241">
        <f t="shared" si="22"/>
        <v>0.73750000000001492</v>
      </c>
      <c r="J65" s="241">
        <f t="shared" si="23"/>
        <v>0.74583333333334823</v>
      </c>
      <c r="K65" s="241">
        <f t="shared" si="24"/>
        <v>0.74930555555557044</v>
      </c>
      <c r="L65" s="241">
        <f t="shared" si="25"/>
        <v>0.75625000000001485</v>
      </c>
      <c r="M65" s="241">
        <f t="shared" si="26"/>
        <v>0.76111111111112595</v>
      </c>
      <c r="N65" s="241">
        <f t="shared" si="27"/>
        <v>0.77430555555557035</v>
      </c>
      <c r="O65" s="241">
        <f t="shared" si="28"/>
        <v>0.78333333333334809</v>
      </c>
      <c r="P65" s="273">
        <f t="shared" si="29"/>
        <v>40.279999999999994</v>
      </c>
      <c r="Q65" s="241">
        <f t="shared" si="30"/>
        <v>9.4444444444444109E-2</v>
      </c>
      <c r="R65" s="273">
        <f t="shared" si="31"/>
        <v>17.770588235294181</v>
      </c>
      <c r="S65" s="216"/>
    </row>
    <row r="66" spans="1:19" s="147" customFormat="1" x14ac:dyDescent="0.2">
      <c r="A66" s="146">
        <f t="shared" si="32"/>
        <v>9.0277777777860724E-3</v>
      </c>
      <c r="B66" s="260">
        <v>36</v>
      </c>
      <c r="C66" s="241">
        <v>0.69791666666669006</v>
      </c>
      <c r="D66" s="241">
        <f t="shared" si="17"/>
        <v>0.70763888888891224</v>
      </c>
      <c r="E66" s="241">
        <f t="shared" si="18"/>
        <v>0.71666666666668999</v>
      </c>
      <c r="F66" s="241">
        <f t="shared" si="19"/>
        <v>0.72222222222224552</v>
      </c>
      <c r="G66" s="241">
        <f t="shared" si="20"/>
        <v>0.72777777777780106</v>
      </c>
      <c r="H66" s="241">
        <f t="shared" si="21"/>
        <v>0.73680555555557881</v>
      </c>
      <c r="I66" s="241">
        <f t="shared" si="22"/>
        <v>0.74652777777780099</v>
      </c>
      <c r="J66" s="241">
        <f t="shared" si="23"/>
        <v>0.7548611111111343</v>
      </c>
      <c r="K66" s="241">
        <f t="shared" si="24"/>
        <v>0.75833333333335651</v>
      </c>
      <c r="L66" s="241">
        <f t="shared" si="25"/>
        <v>0.76527777777780093</v>
      </c>
      <c r="M66" s="241">
        <f t="shared" si="26"/>
        <v>0.77013888888891202</v>
      </c>
      <c r="N66" s="241">
        <f t="shared" si="27"/>
        <v>0.78333333333335642</v>
      </c>
      <c r="O66" s="241">
        <f t="shared" si="28"/>
        <v>0.79236111111113416</v>
      </c>
      <c r="P66" s="273">
        <f t="shared" si="29"/>
        <v>40.279999999999994</v>
      </c>
      <c r="Q66" s="241">
        <f t="shared" si="30"/>
        <v>9.4444444444444109E-2</v>
      </c>
      <c r="R66" s="273">
        <f t="shared" si="31"/>
        <v>17.770588235294181</v>
      </c>
      <c r="S66" s="216"/>
    </row>
    <row r="67" spans="1:19" s="147" customFormat="1" x14ac:dyDescent="0.2">
      <c r="A67" s="146">
        <f t="shared" si="32"/>
        <v>9.0277777777849622E-3</v>
      </c>
      <c r="B67" s="260">
        <v>37</v>
      </c>
      <c r="C67" s="241">
        <v>0.70694444444447502</v>
      </c>
      <c r="D67" s="241">
        <f t="shared" si="17"/>
        <v>0.71666666666669721</v>
      </c>
      <c r="E67" s="241">
        <f t="shared" si="18"/>
        <v>0.72569444444447495</v>
      </c>
      <c r="F67" s="241">
        <f t="shared" si="19"/>
        <v>0.73125000000003049</v>
      </c>
      <c r="G67" s="241">
        <f t="shared" si="20"/>
        <v>0.73680555555558602</v>
      </c>
      <c r="H67" s="241">
        <f t="shared" si="21"/>
        <v>0.74583333333336377</v>
      </c>
      <c r="I67" s="241">
        <f t="shared" si="22"/>
        <v>0.75555555555558596</v>
      </c>
      <c r="J67" s="241">
        <f t="shared" si="23"/>
        <v>0.76388888888891926</v>
      </c>
      <c r="K67" s="241">
        <f t="shared" si="24"/>
        <v>0.76736111111114147</v>
      </c>
      <c r="L67" s="241">
        <f t="shared" si="25"/>
        <v>0.77430555555558589</v>
      </c>
      <c r="M67" s="241">
        <f t="shared" si="26"/>
        <v>0.77916666666669698</v>
      </c>
      <c r="N67" s="241">
        <f t="shared" si="27"/>
        <v>0.79236111111114138</v>
      </c>
      <c r="O67" s="241">
        <f t="shared" si="28"/>
        <v>0.80138888888891913</v>
      </c>
      <c r="P67" s="273">
        <f t="shared" si="29"/>
        <v>40.279999999999994</v>
      </c>
      <c r="Q67" s="241">
        <f t="shared" si="30"/>
        <v>9.4444444444444109E-2</v>
      </c>
      <c r="R67" s="273">
        <f t="shared" si="31"/>
        <v>17.770588235294181</v>
      </c>
      <c r="S67" s="216"/>
    </row>
    <row r="68" spans="1:19" s="147" customFormat="1" x14ac:dyDescent="0.2">
      <c r="A68" s="146">
        <f t="shared" si="32"/>
        <v>9.0277777777849622E-3</v>
      </c>
      <c r="B68" s="260">
        <v>38</v>
      </c>
      <c r="C68" s="241">
        <v>0.71597222222225998</v>
      </c>
      <c r="D68" s="241">
        <f t="shared" si="17"/>
        <v>0.72569444444448217</v>
      </c>
      <c r="E68" s="241">
        <f t="shared" si="18"/>
        <v>0.73472222222225991</v>
      </c>
      <c r="F68" s="241">
        <f t="shared" si="19"/>
        <v>0.74027777777781545</v>
      </c>
      <c r="G68" s="241">
        <f t="shared" si="20"/>
        <v>0.74583333333337098</v>
      </c>
      <c r="H68" s="241">
        <f t="shared" si="21"/>
        <v>0.75486111111114873</v>
      </c>
      <c r="I68" s="241">
        <f t="shared" si="22"/>
        <v>0.76458333333337092</v>
      </c>
      <c r="J68" s="241">
        <f t="shared" si="23"/>
        <v>0.77291666666670422</v>
      </c>
      <c r="K68" s="241">
        <f t="shared" si="24"/>
        <v>0.77638888888892643</v>
      </c>
      <c r="L68" s="241">
        <f t="shared" si="25"/>
        <v>0.78333333333337085</v>
      </c>
      <c r="M68" s="241">
        <f t="shared" si="26"/>
        <v>0.78819444444448195</v>
      </c>
      <c r="N68" s="241">
        <f t="shared" si="27"/>
        <v>0.80138888888892634</v>
      </c>
      <c r="O68" s="241">
        <f t="shared" si="28"/>
        <v>0.81041666666670409</v>
      </c>
      <c r="P68" s="273">
        <f t="shared" si="29"/>
        <v>40.279999999999994</v>
      </c>
      <c r="Q68" s="241">
        <f t="shared" si="30"/>
        <v>9.4444444444444109E-2</v>
      </c>
      <c r="R68" s="273">
        <f t="shared" si="31"/>
        <v>17.770588235294181</v>
      </c>
      <c r="S68" s="216"/>
    </row>
    <row r="69" spans="1:19" s="147" customFormat="1" x14ac:dyDescent="0.2">
      <c r="A69" s="146">
        <f t="shared" si="32"/>
        <v>9.0277777777860724E-3</v>
      </c>
      <c r="B69" s="260">
        <v>39</v>
      </c>
      <c r="C69" s="241">
        <v>0.72500000000004605</v>
      </c>
      <c r="D69" s="241">
        <f t="shared" si="17"/>
        <v>0.73472222222226824</v>
      </c>
      <c r="E69" s="241">
        <f t="shared" si="18"/>
        <v>0.74375000000004599</v>
      </c>
      <c r="F69" s="241">
        <f t="shared" si="19"/>
        <v>0.74930555555560152</v>
      </c>
      <c r="G69" s="241">
        <f t="shared" si="20"/>
        <v>0.75486111111115706</v>
      </c>
      <c r="H69" s="241">
        <f t="shared" si="21"/>
        <v>0.7638888888889348</v>
      </c>
      <c r="I69" s="241">
        <f t="shared" si="22"/>
        <v>0.77361111111115699</v>
      </c>
      <c r="J69" s="241">
        <f t="shared" si="23"/>
        <v>0.78194444444449029</v>
      </c>
      <c r="K69" s="241">
        <f t="shared" si="24"/>
        <v>0.7854166666667125</v>
      </c>
      <c r="L69" s="241">
        <f t="shared" si="25"/>
        <v>0.79236111111115692</v>
      </c>
      <c r="M69" s="241">
        <f t="shared" si="26"/>
        <v>0.79722222222226802</v>
      </c>
      <c r="N69" s="241">
        <f t="shared" si="27"/>
        <v>0.81041666666671242</v>
      </c>
      <c r="O69" s="241">
        <f t="shared" si="28"/>
        <v>0.81944444444449016</v>
      </c>
      <c r="P69" s="273">
        <f t="shared" si="29"/>
        <v>40.279999999999994</v>
      </c>
      <c r="Q69" s="241">
        <f t="shared" si="30"/>
        <v>9.4444444444444109E-2</v>
      </c>
      <c r="R69" s="273">
        <f t="shared" si="31"/>
        <v>17.770588235294181</v>
      </c>
      <c r="S69" s="216"/>
    </row>
    <row r="70" spans="1:19" s="147" customFormat="1" x14ac:dyDescent="0.2">
      <c r="A70" s="146">
        <f t="shared" si="32"/>
        <v>9.0277777777849622E-3</v>
      </c>
      <c r="B70" s="260">
        <v>40</v>
      </c>
      <c r="C70" s="241">
        <v>0.73402777777783101</v>
      </c>
      <c r="D70" s="241">
        <f t="shared" si="17"/>
        <v>0.7437500000000532</v>
      </c>
      <c r="E70" s="241">
        <f t="shared" si="18"/>
        <v>0.75277777777783095</v>
      </c>
      <c r="F70" s="241">
        <f t="shared" si="19"/>
        <v>0.75833333333338648</v>
      </c>
      <c r="G70" s="241">
        <f t="shared" si="20"/>
        <v>0.76388888888894202</v>
      </c>
      <c r="H70" s="241">
        <f t="shared" si="21"/>
        <v>0.77291666666671976</v>
      </c>
      <c r="I70" s="241">
        <f t="shared" si="22"/>
        <v>0.78263888888894195</v>
      </c>
      <c r="J70" s="241">
        <f t="shared" si="23"/>
        <v>0.79097222222227526</v>
      </c>
      <c r="K70" s="241">
        <f t="shared" si="24"/>
        <v>0.79444444444449747</v>
      </c>
      <c r="L70" s="241">
        <f t="shared" si="25"/>
        <v>0.80138888888894189</v>
      </c>
      <c r="M70" s="241">
        <f t="shared" si="26"/>
        <v>0.80625000000005298</v>
      </c>
      <c r="N70" s="241">
        <f t="shared" si="27"/>
        <v>0.81944444444449738</v>
      </c>
      <c r="O70" s="241">
        <f t="shared" si="28"/>
        <v>0.82847222222227512</v>
      </c>
      <c r="P70" s="273">
        <f t="shared" si="29"/>
        <v>40.279999999999994</v>
      </c>
      <c r="Q70" s="241">
        <f t="shared" si="30"/>
        <v>9.4444444444444109E-2</v>
      </c>
      <c r="R70" s="273">
        <f t="shared" si="31"/>
        <v>17.770588235294181</v>
      </c>
      <c r="S70" s="216"/>
    </row>
    <row r="71" spans="1:19" s="147" customFormat="1" x14ac:dyDescent="0.2">
      <c r="A71" s="146">
        <f t="shared" si="32"/>
        <v>9.0277777777859614E-3</v>
      </c>
      <c r="B71" s="260">
        <v>41</v>
      </c>
      <c r="C71" s="241">
        <v>0.74305555555561698</v>
      </c>
      <c r="D71" s="241">
        <f t="shared" si="17"/>
        <v>0.75277777777783916</v>
      </c>
      <c r="E71" s="241">
        <f t="shared" si="18"/>
        <v>0.76180555555561691</v>
      </c>
      <c r="F71" s="241">
        <f t="shared" si="19"/>
        <v>0.76736111111117244</v>
      </c>
      <c r="G71" s="241">
        <f t="shared" si="20"/>
        <v>0.77291666666672798</v>
      </c>
      <c r="H71" s="241">
        <f t="shared" si="21"/>
        <v>0.78194444444450573</v>
      </c>
      <c r="I71" s="241">
        <f t="shared" si="22"/>
        <v>0.79166666666672791</v>
      </c>
      <c r="J71" s="241">
        <f t="shared" si="23"/>
        <v>0.80000000000006122</v>
      </c>
      <c r="K71" s="241">
        <f t="shared" si="24"/>
        <v>0.80347222222228343</v>
      </c>
      <c r="L71" s="241">
        <f t="shared" si="25"/>
        <v>0.81041666666672785</v>
      </c>
      <c r="M71" s="241">
        <f t="shared" si="26"/>
        <v>0.81527777777783894</v>
      </c>
      <c r="N71" s="241">
        <f t="shared" si="27"/>
        <v>0.82847222222228334</v>
      </c>
      <c r="O71" s="241">
        <f t="shared" si="28"/>
        <v>0.83750000000006108</v>
      </c>
      <c r="P71" s="273">
        <f t="shared" si="29"/>
        <v>40.279999999999994</v>
      </c>
      <c r="Q71" s="241">
        <f t="shared" si="30"/>
        <v>9.4444444444444109E-2</v>
      </c>
      <c r="R71" s="273">
        <f t="shared" si="31"/>
        <v>17.770588235294181</v>
      </c>
      <c r="S71" s="216"/>
    </row>
    <row r="72" spans="1:19" s="147" customFormat="1" x14ac:dyDescent="0.2">
      <c r="A72" s="146">
        <f t="shared" si="32"/>
        <v>9.0277777777850732E-3</v>
      </c>
      <c r="B72" s="260">
        <v>42</v>
      </c>
      <c r="C72" s="241">
        <v>0.75208333333340205</v>
      </c>
      <c r="D72" s="241">
        <f t="shared" si="17"/>
        <v>0.76180555555562424</v>
      </c>
      <c r="E72" s="241">
        <f t="shared" si="18"/>
        <v>0.77083333333340198</v>
      </c>
      <c r="F72" s="241">
        <f t="shared" si="19"/>
        <v>0.77638888888895752</v>
      </c>
      <c r="G72" s="241">
        <f t="shared" si="20"/>
        <v>0.78194444444451305</v>
      </c>
      <c r="H72" s="241">
        <f t="shared" si="21"/>
        <v>0.7909722222222908</v>
      </c>
      <c r="I72" s="241">
        <f t="shared" si="22"/>
        <v>0.80069444444451299</v>
      </c>
      <c r="J72" s="241">
        <f t="shared" si="23"/>
        <v>0.80902777777784629</v>
      </c>
      <c r="K72" s="241">
        <f t="shared" si="24"/>
        <v>0.8125000000000685</v>
      </c>
      <c r="L72" s="241">
        <f t="shared" si="25"/>
        <v>0.81944444444451292</v>
      </c>
      <c r="M72" s="241">
        <f t="shared" si="26"/>
        <v>0.82430555555562401</v>
      </c>
      <c r="N72" s="241">
        <f t="shared" si="27"/>
        <v>0.83750000000006841</v>
      </c>
      <c r="O72" s="241">
        <f t="shared" si="28"/>
        <v>0.84652777777784616</v>
      </c>
      <c r="P72" s="273">
        <f t="shared" si="29"/>
        <v>40.279999999999994</v>
      </c>
      <c r="Q72" s="241">
        <f t="shared" si="30"/>
        <v>9.4444444444444109E-2</v>
      </c>
      <c r="R72" s="273">
        <f t="shared" si="31"/>
        <v>17.770588235294181</v>
      </c>
      <c r="S72" s="216"/>
    </row>
    <row r="73" spans="1:19" s="147" customFormat="1" x14ac:dyDescent="0.2">
      <c r="A73" s="146">
        <f t="shared" si="32"/>
        <v>9.0277777777849622E-3</v>
      </c>
      <c r="B73" s="260">
        <v>43</v>
      </c>
      <c r="C73" s="241">
        <v>0.76111111111118701</v>
      </c>
      <c r="D73" s="241">
        <f t="shared" si="17"/>
        <v>0.7708333333334092</v>
      </c>
      <c r="E73" s="241">
        <f t="shared" si="18"/>
        <v>0.77986111111118694</v>
      </c>
      <c r="F73" s="241">
        <f t="shared" si="19"/>
        <v>0.78541666666674248</v>
      </c>
      <c r="G73" s="241">
        <f t="shared" si="20"/>
        <v>0.79097222222229802</v>
      </c>
      <c r="H73" s="241">
        <f t="shared" si="21"/>
        <v>0.80000000000007576</v>
      </c>
      <c r="I73" s="241">
        <f t="shared" si="22"/>
        <v>0.80972222222229795</v>
      </c>
      <c r="J73" s="241">
        <f t="shared" si="23"/>
        <v>0.81805555555563125</v>
      </c>
      <c r="K73" s="241">
        <f t="shared" si="24"/>
        <v>0.82152777777785346</v>
      </c>
      <c r="L73" s="241">
        <f t="shared" si="25"/>
        <v>0.82847222222229788</v>
      </c>
      <c r="M73" s="241">
        <f t="shared" si="26"/>
        <v>0.83333333333340898</v>
      </c>
      <c r="N73" s="241">
        <f t="shared" si="27"/>
        <v>0.84652777777785337</v>
      </c>
      <c r="O73" s="241">
        <f t="shared" si="28"/>
        <v>0.85555555555563112</v>
      </c>
      <c r="P73" s="273">
        <f t="shared" si="29"/>
        <v>40.279999999999994</v>
      </c>
      <c r="Q73" s="241">
        <f t="shared" si="30"/>
        <v>9.4444444444444109E-2</v>
      </c>
      <c r="R73" s="273">
        <f t="shared" si="31"/>
        <v>17.770588235294181</v>
      </c>
      <c r="S73" s="216"/>
    </row>
    <row r="74" spans="1:19" s="147" customFormat="1" x14ac:dyDescent="0.2">
      <c r="A74" s="146">
        <f t="shared" si="32"/>
        <v>9.0277777777859614E-3</v>
      </c>
      <c r="B74" s="260">
        <v>44</v>
      </c>
      <c r="C74" s="241">
        <v>0.77013888888897297</v>
      </c>
      <c r="D74" s="241">
        <f t="shared" si="17"/>
        <v>0.77986111111119516</v>
      </c>
      <c r="E74" s="241">
        <f t="shared" si="18"/>
        <v>0.78888888888897291</v>
      </c>
      <c r="F74" s="241">
        <f t="shared" si="19"/>
        <v>0.79444444444452844</v>
      </c>
      <c r="G74" s="241">
        <f t="shared" si="20"/>
        <v>0.80000000000008398</v>
      </c>
      <c r="H74" s="241">
        <f t="shared" si="21"/>
        <v>0.80902777777786172</v>
      </c>
      <c r="I74" s="241">
        <f t="shared" si="22"/>
        <v>0.81875000000008391</v>
      </c>
      <c r="J74" s="241">
        <f t="shared" si="23"/>
        <v>0.82708333333341721</v>
      </c>
      <c r="K74" s="241">
        <f t="shared" si="24"/>
        <v>0.83055555555563942</v>
      </c>
      <c r="L74" s="241">
        <f t="shared" si="25"/>
        <v>0.83750000000008384</v>
      </c>
      <c r="M74" s="241">
        <f t="shared" si="26"/>
        <v>0.84236111111119494</v>
      </c>
      <c r="N74" s="241">
        <f t="shared" si="27"/>
        <v>0.85555555555563934</v>
      </c>
      <c r="O74" s="241">
        <f t="shared" si="28"/>
        <v>0.86458333333341708</v>
      </c>
      <c r="P74" s="273">
        <f t="shared" si="29"/>
        <v>40.279999999999994</v>
      </c>
      <c r="Q74" s="241">
        <f t="shared" si="30"/>
        <v>9.4444444444444109E-2</v>
      </c>
      <c r="R74" s="273">
        <f t="shared" si="31"/>
        <v>17.770588235294181</v>
      </c>
      <c r="S74" s="216"/>
    </row>
    <row r="75" spans="1:19" s="147" customFormat="1" x14ac:dyDescent="0.2">
      <c r="A75" s="146">
        <f t="shared" si="32"/>
        <v>9.0277777777850732E-3</v>
      </c>
      <c r="B75" s="260">
        <v>45</v>
      </c>
      <c r="C75" s="241">
        <v>0.77916666666675805</v>
      </c>
      <c r="D75" s="241">
        <f t="shared" si="17"/>
        <v>0.78888888888898023</v>
      </c>
      <c r="E75" s="241">
        <f t="shared" si="18"/>
        <v>0.79791666666675798</v>
      </c>
      <c r="F75" s="241">
        <f t="shared" si="19"/>
        <v>0.80347222222231351</v>
      </c>
      <c r="G75" s="241">
        <f t="shared" si="20"/>
        <v>0.80902777777786905</v>
      </c>
      <c r="H75" s="241">
        <f t="shared" si="21"/>
        <v>0.8180555555556468</v>
      </c>
      <c r="I75" s="241">
        <f t="shared" si="22"/>
        <v>0.82777777777786898</v>
      </c>
      <c r="J75" s="241">
        <f t="shared" si="23"/>
        <v>0.83611111111120229</v>
      </c>
      <c r="K75" s="241">
        <f t="shared" si="24"/>
        <v>0.8395833333334245</v>
      </c>
      <c r="L75" s="241">
        <f t="shared" si="25"/>
        <v>0.84652777777786892</v>
      </c>
      <c r="M75" s="241">
        <f t="shared" si="26"/>
        <v>0.85138888888898001</v>
      </c>
      <c r="N75" s="241">
        <f t="shared" si="27"/>
        <v>0.86458333333342441</v>
      </c>
      <c r="O75" s="241">
        <f t="shared" si="28"/>
        <v>0.87361111111120215</v>
      </c>
      <c r="P75" s="273">
        <f t="shared" si="29"/>
        <v>40.279999999999994</v>
      </c>
      <c r="Q75" s="241">
        <f t="shared" si="30"/>
        <v>9.4444444444444109E-2</v>
      </c>
      <c r="R75" s="273">
        <f t="shared" si="31"/>
        <v>17.770588235294181</v>
      </c>
      <c r="S75" s="216"/>
    </row>
    <row r="76" spans="1:19" s="147" customFormat="1" x14ac:dyDescent="0.2">
      <c r="A76" s="146">
        <f t="shared" si="32"/>
        <v>9.0277777777859614E-3</v>
      </c>
      <c r="B76" s="260">
        <v>46</v>
      </c>
      <c r="C76" s="241">
        <v>0.78819444444454401</v>
      </c>
      <c r="D76" s="241">
        <f t="shared" si="17"/>
        <v>0.79791666666676619</v>
      </c>
      <c r="E76" s="241">
        <f t="shared" si="18"/>
        <v>0.80694444444454394</v>
      </c>
      <c r="F76" s="241">
        <f t="shared" si="19"/>
        <v>0.81250000000009948</v>
      </c>
      <c r="G76" s="241">
        <f t="shared" si="20"/>
        <v>0.81805555555565501</v>
      </c>
      <c r="H76" s="241">
        <f t="shared" si="21"/>
        <v>0.82708333333343276</v>
      </c>
      <c r="I76" s="241">
        <f t="shared" si="22"/>
        <v>0.83680555555565495</v>
      </c>
      <c r="J76" s="241">
        <f t="shared" si="23"/>
        <v>0.84513888888898825</v>
      </c>
      <c r="K76" s="241">
        <f t="shared" si="24"/>
        <v>0.84861111111121046</v>
      </c>
      <c r="L76" s="241">
        <f t="shared" si="25"/>
        <v>0.85555555555565488</v>
      </c>
      <c r="M76" s="241">
        <f t="shared" si="26"/>
        <v>0.86041666666676597</v>
      </c>
      <c r="N76" s="241">
        <f t="shared" si="27"/>
        <v>0.87361111111121037</v>
      </c>
      <c r="O76" s="241">
        <f t="shared" si="28"/>
        <v>0.88263888888898812</v>
      </c>
      <c r="P76" s="27">
        <f t="shared" si="29"/>
        <v>40.279999999999994</v>
      </c>
      <c r="Q76" s="8">
        <f t="shared" si="30"/>
        <v>9.4444444444444109E-2</v>
      </c>
      <c r="R76" s="27">
        <f t="shared" si="31"/>
        <v>17.770588235294181</v>
      </c>
      <c r="S76" s="216"/>
    </row>
    <row r="77" spans="1:19" s="147" customFormat="1" x14ac:dyDescent="0.2">
      <c r="A77" s="146">
        <f t="shared" si="32"/>
        <v>9.0277777777849622E-3</v>
      </c>
      <c r="B77" s="260">
        <v>47</v>
      </c>
      <c r="C77" s="241">
        <v>0.79722222222232897</v>
      </c>
      <c r="D77" s="241">
        <f t="shared" si="17"/>
        <v>0.80694444444455116</v>
      </c>
      <c r="E77" s="241">
        <f t="shared" si="18"/>
        <v>0.8159722222223289</v>
      </c>
      <c r="F77" s="241">
        <f t="shared" si="19"/>
        <v>0.82152777777788444</v>
      </c>
      <c r="G77" s="241">
        <f t="shared" si="20"/>
        <v>0.82708333333343997</v>
      </c>
      <c r="H77" s="241">
        <f t="shared" si="21"/>
        <v>0.83611111111121772</v>
      </c>
      <c r="I77" s="241">
        <f t="shared" si="22"/>
        <v>0.84583333333343991</v>
      </c>
      <c r="J77" s="241">
        <f t="shared" si="23"/>
        <v>0.85416666666677321</v>
      </c>
      <c r="K77" s="241">
        <f t="shared" si="24"/>
        <v>0.85763888888899542</v>
      </c>
      <c r="L77" s="241">
        <f t="shared" si="25"/>
        <v>0.86458333333343984</v>
      </c>
      <c r="M77" s="241">
        <f t="shared" si="26"/>
        <v>0.86944444444455093</v>
      </c>
      <c r="N77" s="241">
        <f t="shared" si="27"/>
        <v>0.88263888888899533</v>
      </c>
      <c r="O77" s="241">
        <f t="shared" si="28"/>
        <v>0.89166666666677308</v>
      </c>
      <c r="P77" s="27">
        <f t="shared" si="29"/>
        <v>40.279999999999994</v>
      </c>
      <c r="Q77" s="8">
        <f t="shared" si="30"/>
        <v>9.4444444444444109E-2</v>
      </c>
      <c r="R77" s="27">
        <f t="shared" si="31"/>
        <v>17.770588235294181</v>
      </c>
      <c r="S77" s="216"/>
    </row>
    <row r="78" spans="1:19" s="147" customFormat="1" x14ac:dyDescent="0.2">
      <c r="A78" s="146">
        <f t="shared" si="32"/>
        <v>1.5972222222115473E-2</v>
      </c>
      <c r="B78" s="260">
        <v>48</v>
      </c>
      <c r="C78" s="241">
        <v>0.81319444444444444</v>
      </c>
      <c r="D78" s="241">
        <f t="shared" si="17"/>
        <v>0.82291666666666663</v>
      </c>
      <c r="E78" s="241">
        <f t="shared" si="18"/>
        <v>0.83194444444444438</v>
      </c>
      <c r="F78" s="241">
        <f t="shared" si="19"/>
        <v>0.83749999999999991</v>
      </c>
      <c r="G78" s="241">
        <f t="shared" si="20"/>
        <v>0.84305555555555545</v>
      </c>
      <c r="H78" s="241">
        <f t="shared" si="21"/>
        <v>0.85208333333333319</v>
      </c>
      <c r="I78" s="241">
        <f t="shared" si="22"/>
        <v>0.86180555555555538</v>
      </c>
      <c r="J78" s="241">
        <f t="shared" si="23"/>
        <v>0.87013888888888868</v>
      </c>
      <c r="K78" s="241">
        <f t="shared" si="24"/>
        <v>0.87361111111111089</v>
      </c>
      <c r="L78" s="241">
        <f t="shared" si="25"/>
        <v>0.88055555555555531</v>
      </c>
      <c r="M78" s="241">
        <f t="shared" si="26"/>
        <v>0.88541666666666641</v>
      </c>
      <c r="N78" s="241">
        <f t="shared" si="27"/>
        <v>0.89861111111111081</v>
      </c>
      <c r="O78" s="241">
        <f t="shared" si="28"/>
        <v>0.90763888888888855</v>
      </c>
      <c r="P78" s="27">
        <f t="shared" si="29"/>
        <v>40.279999999999994</v>
      </c>
      <c r="Q78" s="8">
        <f t="shared" si="30"/>
        <v>9.4444444444444109E-2</v>
      </c>
      <c r="R78" s="27">
        <f t="shared" si="31"/>
        <v>17.770588235294181</v>
      </c>
      <c r="S78" s="216"/>
    </row>
    <row r="79" spans="1:19" s="147" customFormat="1" x14ac:dyDescent="0.2">
      <c r="A79" s="146">
        <f t="shared" si="32"/>
        <v>1.5972222222115584E-2</v>
      </c>
      <c r="B79" s="260">
        <v>49</v>
      </c>
      <c r="C79" s="241">
        <v>0.82916666666656003</v>
      </c>
      <c r="D79" s="241">
        <f t="shared" si="17"/>
        <v>0.83888888888878221</v>
      </c>
      <c r="E79" s="241">
        <f t="shared" si="18"/>
        <v>0.84791666666655996</v>
      </c>
      <c r="F79" s="241">
        <f t="shared" si="19"/>
        <v>0.8534722222221155</v>
      </c>
      <c r="G79" s="241">
        <f t="shared" si="20"/>
        <v>0.85902777777767103</v>
      </c>
      <c r="H79" s="241">
        <f t="shared" si="21"/>
        <v>0.86805555555544878</v>
      </c>
      <c r="I79" s="241">
        <f t="shared" si="22"/>
        <v>0.87777777777767096</v>
      </c>
      <c r="J79" s="241">
        <f t="shared" si="23"/>
        <v>0.88611111111100427</v>
      </c>
      <c r="K79" s="241">
        <f t="shared" si="24"/>
        <v>0.88958333333322648</v>
      </c>
      <c r="L79" s="241">
        <f t="shared" si="25"/>
        <v>0.8965277777776709</v>
      </c>
      <c r="M79" s="241">
        <f t="shared" si="26"/>
        <v>0.90138888888878199</v>
      </c>
      <c r="N79" s="241">
        <f t="shared" si="27"/>
        <v>0.91458333333322639</v>
      </c>
      <c r="O79" s="241">
        <f t="shared" si="28"/>
        <v>0.92361111111100413</v>
      </c>
      <c r="P79" s="27">
        <f t="shared" si="29"/>
        <v>40.279999999999994</v>
      </c>
      <c r="Q79" s="8">
        <f t="shared" si="30"/>
        <v>9.4444444444444109E-2</v>
      </c>
      <c r="R79" s="27">
        <f t="shared" si="31"/>
        <v>17.770588235294181</v>
      </c>
      <c r="S79" s="216"/>
    </row>
    <row r="80" spans="1:19" s="147" customFormat="1" x14ac:dyDescent="0.2">
      <c r="A80" s="146">
        <f t="shared" si="32"/>
        <v>1.5972222222115029E-2</v>
      </c>
      <c r="B80" s="260">
        <v>50</v>
      </c>
      <c r="C80" s="241">
        <v>0.84513888888867506</v>
      </c>
      <c r="D80" s="241">
        <f t="shared" si="17"/>
        <v>0.85486111111089724</v>
      </c>
      <c r="E80" s="241">
        <f t="shared" si="18"/>
        <v>0.86388888888867499</v>
      </c>
      <c r="F80" s="241">
        <f t="shared" si="19"/>
        <v>0.86944444444423052</v>
      </c>
      <c r="G80" s="241">
        <f t="shared" si="20"/>
        <v>0.87499999999978606</v>
      </c>
      <c r="H80" s="241">
        <f t="shared" si="21"/>
        <v>0.88402777777756381</v>
      </c>
      <c r="I80" s="241">
        <f t="shared" si="22"/>
        <v>0.89374999999978599</v>
      </c>
      <c r="J80" s="241">
        <f t="shared" si="23"/>
        <v>0.9020833333331193</v>
      </c>
      <c r="K80" s="241">
        <f t="shared" si="24"/>
        <v>0.90555555555534151</v>
      </c>
      <c r="L80" s="241">
        <f t="shared" si="25"/>
        <v>0.91249999999978593</v>
      </c>
      <c r="M80" s="241">
        <f t="shared" si="26"/>
        <v>0.91736111111089702</v>
      </c>
      <c r="N80" s="241">
        <f t="shared" si="27"/>
        <v>0.93055555555534142</v>
      </c>
      <c r="O80" s="241">
        <f t="shared" si="28"/>
        <v>0.93958333333311916</v>
      </c>
      <c r="P80" s="27">
        <f t="shared" si="29"/>
        <v>40.279999999999994</v>
      </c>
      <c r="Q80" s="8">
        <f t="shared" si="30"/>
        <v>9.4444444444444109E-2</v>
      </c>
      <c r="R80" s="27">
        <f t="shared" si="31"/>
        <v>17.770588235294181</v>
      </c>
      <c r="S80" s="216"/>
    </row>
    <row r="81" spans="1:19" s="147" customFormat="1" x14ac:dyDescent="0.2">
      <c r="A81" s="146">
        <f t="shared" si="32"/>
        <v>1.5972222222115917E-2</v>
      </c>
      <c r="B81" s="260">
        <v>51</v>
      </c>
      <c r="C81" s="8">
        <v>0.86111111111079097</v>
      </c>
      <c r="D81" s="241">
        <f t="shared" si="17"/>
        <v>0.87083333333301316</v>
      </c>
      <c r="E81" s="241">
        <f t="shared" si="18"/>
        <v>0.87986111111079091</v>
      </c>
      <c r="F81" s="241">
        <f t="shared" si="19"/>
        <v>0.88541666666634644</v>
      </c>
      <c r="G81" s="241">
        <f t="shared" si="20"/>
        <v>0.89097222222190198</v>
      </c>
      <c r="H81" s="241">
        <f t="shared" si="21"/>
        <v>0.89999999999967972</v>
      </c>
      <c r="I81" s="241">
        <f t="shared" si="22"/>
        <v>0.90972222222190191</v>
      </c>
      <c r="J81" s="241">
        <f t="shared" si="23"/>
        <v>0.91805555555523521</v>
      </c>
      <c r="K81" s="241">
        <f t="shared" si="24"/>
        <v>0.92152777777745742</v>
      </c>
      <c r="L81" s="241">
        <f t="shared" si="25"/>
        <v>0.92847222222190184</v>
      </c>
      <c r="M81" s="241">
        <f t="shared" si="26"/>
        <v>0.93333333333301294</v>
      </c>
      <c r="N81" s="241">
        <f t="shared" si="27"/>
        <v>0.94652777777745734</v>
      </c>
      <c r="O81" s="241">
        <f t="shared" si="28"/>
        <v>0.95555555555523508</v>
      </c>
      <c r="P81" s="27">
        <f t="shared" si="29"/>
        <v>40.279999999999994</v>
      </c>
      <c r="Q81" s="8">
        <f t="shared" si="30"/>
        <v>9.4444444444444109E-2</v>
      </c>
      <c r="R81" s="27">
        <f t="shared" si="31"/>
        <v>17.770588235294181</v>
      </c>
      <c r="S81" s="216"/>
    </row>
    <row r="82" spans="1:19" s="147" customFormat="1" x14ac:dyDescent="0.2">
      <c r="A82" s="146"/>
      <c r="B82" s="260">
        <v>59</v>
      </c>
      <c r="C82" s="8">
        <v>0.87847222222222221</v>
      </c>
      <c r="D82" s="241">
        <f t="shared" ref="D82:O82" si="33">C82+D30</f>
        <v>0.88680555555555551</v>
      </c>
      <c r="E82" s="241">
        <f t="shared" si="33"/>
        <v>0.89513888888888882</v>
      </c>
      <c r="F82" s="241">
        <f t="shared" si="33"/>
        <v>0.90069444444444435</v>
      </c>
      <c r="G82" s="241">
        <f t="shared" si="33"/>
        <v>0.90624999999999989</v>
      </c>
      <c r="H82" s="241">
        <f t="shared" si="33"/>
        <v>0.91527777777777763</v>
      </c>
      <c r="I82" s="241">
        <f t="shared" si="33"/>
        <v>0.92499999999999982</v>
      </c>
      <c r="J82" s="241">
        <f t="shared" si="33"/>
        <v>0.93333333333333313</v>
      </c>
      <c r="K82" s="241">
        <f t="shared" si="33"/>
        <v>0.93680555555555534</v>
      </c>
      <c r="L82" s="241">
        <f t="shared" si="33"/>
        <v>0.94374999999999976</v>
      </c>
      <c r="M82" s="241">
        <f t="shared" si="33"/>
        <v>0.94861111111111085</v>
      </c>
      <c r="N82" s="241">
        <f t="shared" si="33"/>
        <v>0.96041666666666636</v>
      </c>
      <c r="O82" s="241">
        <f t="shared" si="33"/>
        <v>0.96874999999999967</v>
      </c>
      <c r="P82" s="273">
        <f t="shared" si="29"/>
        <v>40.279999999999994</v>
      </c>
      <c r="Q82" s="241">
        <f t="shared" si="30"/>
        <v>9.0277777777777457E-2</v>
      </c>
      <c r="R82" s="27">
        <f t="shared" si="31"/>
        <v>18.590769230769293</v>
      </c>
      <c r="S82" s="216"/>
    </row>
    <row r="83" spans="1:19" s="147" customFormat="1" x14ac:dyDescent="0.2">
      <c r="A83" s="146"/>
      <c r="B83" s="260">
        <v>60</v>
      </c>
      <c r="C83" s="8">
        <v>0.90277777777777779</v>
      </c>
      <c r="D83" s="241">
        <f>C83+$D$30</f>
        <v>0.91111111111111109</v>
      </c>
      <c r="E83" s="241">
        <f>D83+$E$30</f>
        <v>0.9194444444444444</v>
      </c>
      <c r="F83" s="241">
        <f>E83+$F$30</f>
        <v>0.92499999999999993</v>
      </c>
      <c r="G83" s="241">
        <f>F83+$G$30</f>
        <v>0.93055555555555547</v>
      </c>
      <c r="H83" s="241">
        <f>G83+$H$30</f>
        <v>0.93958333333333321</v>
      </c>
      <c r="I83" s="241">
        <f>H83+$I$30</f>
        <v>0.9493055555555554</v>
      </c>
      <c r="J83" s="241">
        <f>I83+$J$30</f>
        <v>0.95763888888888871</v>
      </c>
      <c r="K83" s="241">
        <f>J83+$K$30</f>
        <v>0.96111111111111092</v>
      </c>
      <c r="L83" s="241">
        <f>K83+$L$30</f>
        <v>0.96805555555555534</v>
      </c>
      <c r="M83" s="241">
        <f>L83+$M$30</f>
        <v>0.97291666666666643</v>
      </c>
      <c r="N83" s="241">
        <f>M83+$N$30</f>
        <v>0.98472222222222194</v>
      </c>
      <c r="O83" s="241">
        <f>N83+$O$30</f>
        <v>0.99305555555555525</v>
      </c>
      <c r="P83" s="273">
        <f t="shared" si="29"/>
        <v>40.279999999999994</v>
      </c>
      <c r="Q83" s="8">
        <f t="shared" si="30"/>
        <v>9.0277777777777457E-2</v>
      </c>
      <c r="R83" s="27">
        <f t="shared" si="31"/>
        <v>18.590769230769293</v>
      </c>
      <c r="S83" s="216"/>
    </row>
    <row r="84" spans="1:19" s="147" customFormat="1" x14ac:dyDescent="0.2">
      <c r="A84" s="146"/>
      <c r="B84" s="260">
        <v>61</v>
      </c>
      <c r="C84" s="8">
        <v>0.98263888888888884</v>
      </c>
      <c r="D84" s="241">
        <f>C84+$D$30</f>
        <v>0.99097222222222214</v>
      </c>
      <c r="E84" s="241">
        <f>D84+$E$30</f>
        <v>0.99930555555555545</v>
      </c>
      <c r="F84" s="241">
        <f>E84+$F$30</f>
        <v>1.004861111111111</v>
      </c>
      <c r="G84" s="241">
        <f>F84+$G$30</f>
        <v>1.0104166666666665</v>
      </c>
      <c r="H84" s="241">
        <f>G84+$H$30</f>
        <v>1.0194444444444444</v>
      </c>
      <c r="I84" s="241">
        <f>H84+$I$30</f>
        <v>1.0291666666666666</v>
      </c>
      <c r="J84" s="241">
        <f>I84+$J$30</f>
        <v>1.0374999999999999</v>
      </c>
      <c r="K84" s="241">
        <f>J84+$K$30</f>
        <v>1.0409722222222222</v>
      </c>
      <c r="L84" s="241">
        <f>K84+$L$30</f>
        <v>1.0479166666666666</v>
      </c>
      <c r="M84" s="241">
        <f>L84+$M$30</f>
        <v>1.0527777777777778</v>
      </c>
      <c r="N84" s="241">
        <f>M84+$N$30</f>
        <v>1.0645833333333334</v>
      </c>
      <c r="O84" s="241">
        <f>N84+$O$30</f>
        <v>1.0729166666666667</v>
      </c>
      <c r="P84" s="273">
        <f t="shared" si="29"/>
        <v>40.279999999999994</v>
      </c>
      <c r="Q84" s="8">
        <f t="shared" si="30"/>
        <v>9.0277777777777901E-2</v>
      </c>
      <c r="R84" s="27">
        <f t="shared" si="31"/>
        <v>18.590769230769205</v>
      </c>
      <c r="S84" s="216"/>
    </row>
    <row r="85" spans="1:19" s="147" customFormat="1" x14ac:dyDescent="0.2">
      <c r="A85" s="146"/>
      <c r="B85" s="260">
        <v>62</v>
      </c>
      <c r="C85" s="8">
        <v>6.9444444444444441E-3</v>
      </c>
      <c r="D85" s="8">
        <f>C85+$D$30</f>
        <v>1.5277777777777777E-2</v>
      </c>
      <c r="E85" s="8">
        <f>D85+$E$30</f>
        <v>2.361111111111111E-2</v>
      </c>
      <c r="F85" s="8">
        <f>E85+$F$30</f>
        <v>2.9166666666666667E-2</v>
      </c>
      <c r="G85" s="8">
        <f>F85+$G$30</f>
        <v>3.4722222222222224E-2</v>
      </c>
      <c r="H85" s="8">
        <f>G85+$H$30</f>
        <v>4.3750000000000004E-2</v>
      </c>
      <c r="I85" s="8">
        <f>H85+$I$30</f>
        <v>5.3472222222222227E-2</v>
      </c>
      <c r="J85" s="8">
        <f>I85+$J$30</f>
        <v>6.1805555555555558E-2</v>
      </c>
      <c r="K85" s="8">
        <f>J85+$K$30</f>
        <v>6.5277777777777782E-2</v>
      </c>
      <c r="L85" s="8">
        <f>K85+$L$30</f>
        <v>7.2222222222222229E-2</v>
      </c>
      <c r="M85" s="8">
        <f>L85+$M$30</f>
        <v>7.7083333333333337E-2</v>
      </c>
      <c r="N85" s="8">
        <f>M85+$N$30</f>
        <v>8.8888888888888892E-2</v>
      </c>
      <c r="O85" s="8">
        <f>N85+$O$30</f>
        <v>9.7222222222222224E-2</v>
      </c>
      <c r="P85" s="27">
        <f t="shared" si="29"/>
        <v>40.279999999999994</v>
      </c>
      <c r="Q85" s="8">
        <f t="shared" si="30"/>
        <v>9.0277777777777776E-2</v>
      </c>
      <c r="R85" s="27">
        <f t="shared" si="31"/>
        <v>18.590769230769229</v>
      </c>
      <c r="S85" s="216"/>
    </row>
    <row r="86" spans="1:19" s="147" customFormat="1" x14ac:dyDescent="0.2">
      <c r="A86" s="57"/>
      <c r="B86" s="187"/>
      <c r="C86" s="37"/>
      <c r="D86" s="37"/>
      <c r="E86" s="37"/>
      <c r="F86" s="37"/>
      <c r="G86" s="37"/>
      <c r="H86" s="37"/>
      <c r="I86" s="37"/>
      <c r="J86" s="37"/>
      <c r="K86" s="37"/>
      <c r="L86" s="37"/>
      <c r="M86" s="37"/>
      <c r="N86" s="37"/>
      <c r="O86" s="37"/>
      <c r="P86" s="37"/>
      <c r="Q86" s="37"/>
      <c r="R86" s="37"/>
      <c r="S86" s="204"/>
    </row>
    <row r="87" spans="1:19" s="147" customFormat="1" x14ac:dyDescent="0.2">
      <c r="A87" s="57"/>
      <c r="B87" s="187"/>
      <c r="C87" s="37"/>
      <c r="D87" s="37"/>
      <c r="E87" s="37"/>
      <c r="F87" s="37"/>
      <c r="G87" s="37"/>
      <c r="H87" s="37"/>
      <c r="I87" s="37"/>
      <c r="J87" s="37"/>
      <c r="K87" s="37"/>
      <c r="L87" s="37"/>
      <c r="M87" s="37"/>
      <c r="N87" s="37"/>
      <c r="O87" s="37"/>
      <c r="P87" s="37"/>
      <c r="Q87" s="37"/>
      <c r="R87" s="37"/>
      <c r="S87" s="204"/>
    </row>
    <row r="88" spans="1:19" ht="12" customHeight="1" x14ac:dyDescent="0.2">
      <c r="B88" s="187"/>
      <c r="C88" s="37"/>
      <c r="D88" s="37"/>
      <c r="E88" s="37"/>
      <c r="F88" s="37"/>
      <c r="G88" s="37"/>
      <c r="H88" s="37"/>
      <c r="I88" s="37"/>
      <c r="J88" s="37"/>
      <c r="K88" s="37"/>
      <c r="L88" s="37"/>
      <c r="M88" s="37"/>
      <c r="N88" s="37"/>
      <c r="O88" s="37"/>
      <c r="P88" s="37"/>
      <c r="Q88" s="37"/>
      <c r="R88" s="37"/>
      <c r="S88" s="204"/>
    </row>
    <row r="89" spans="1:19" ht="14.1" customHeight="1" x14ac:dyDescent="0.2">
      <c r="B89" s="187"/>
      <c r="C89" s="37" t="s">
        <v>3</v>
      </c>
      <c r="D89" s="37"/>
      <c r="E89" s="37">
        <v>51</v>
      </c>
      <c r="F89" s="37"/>
      <c r="G89" s="37"/>
      <c r="H89" s="37"/>
      <c r="I89" s="37"/>
      <c r="J89" s="37"/>
      <c r="K89" s="37"/>
      <c r="L89" s="37"/>
      <c r="M89" s="37"/>
      <c r="N89" s="37"/>
      <c r="O89" s="37"/>
      <c r="P89" s="37"/>
      <c r="Q89" s="37"/>
      <c r="R89" s="37"/>
      <c r="S89" s="204"/>
    </row>
    <row r="90" spans="1:19" ht="14.1" customHeight="1" x14ac:dyDescent="0.2">
      <c r="B90" s="187"/>
      <c r="C90" s="37" t="s">
        <v>2</v>
      </c>
      <c r="D90" s="37"/>
      <c r="E90" s="37">
        <v>4</v>
      </c>
      <c r="F90" s="37"/>
      <c r="G90" s="37"/>
      <c r="H90" s="37"/>
      <c r="I90" s="37"/>
      <c r="J90" s="37"/>
      <c r="K90" s="37"/>
      <c r="L90" s="37"/>
      <c r="M90" s="37"/>
      <c r="N90" s="37"/>
      <c r="O90" s="37"/>
      <c r="P90" s="37"/>
      <c r="Q90" s="37"/>
      <c r="R90" s="37"/>
      <c r="S90" s="204"/>
    </row>
    <row r="91" spans="1:19" ht="14.1" customHeight="1" x14ac:dyDescent="0.2">
      <c r="B91" s="187"/>
      <c r="C91" s="37" t="s">
        <v>1</v>
      </c>
      <c r="D91" s="37"/>
      <c r="E91" s="37">
        <f>E89+E90</f>
        <v>55</v>
      </c>
      <c r="F91" s="37"/>
      <c r="G91" s="37"/>
      <c r="H91" s="37"/>
      <c r="I91" s="37"/>
      <c r="J91" s="37"/>
      <c r="K91" s="37"/>
      <c r="L91" s="37"/>
      <c r="M91" s="37"/>
      <c r="N91" s="37"/>
      <c r="O91" s="37"/>
      <c r="P91" s="37"/>
      <c r="Q91" s="37"/>
      <c r="R91" s="37"/>
      <c r="S91" s="204"/>
    </row>
    <row r="92" spans="1:19" ht="14.1" customHeight="1" thickBot="1" x14ac:dyDescent="0.25">
      <c r="B92" s="217"/>
      <c r="C92" s="211" t="s">
        <v>0</v>
      </c>
      <c r="D92" s="211"/>
      <c r="E92" s="212">
        <v>40.020000000000003</v>
      </c>
      <c r="F92" s="211"/>
      <c r="G92" s="211"/>
      <c r="H92" s="211"/>
      <c r="I92" s="211"/>
      <c r="J92" s="211"/>
      <c r="K92" s="211"/>
      <c r="L92" s="211"/>
      <c r="M92" s="211"/>
      <c r="N92" s="211"/>
      <c r="O92" s="211"/>
      <c r="P92" s="211"/>
      <c r="Q92" s="211"/>
      <c r="R92" s="211"/>
      <c r="S92" s="218"/>
    </row>
  </sheetData>
  <mergeCells count="9">
    <mergeCell ref="B27:S27"/>
    <mergeCell ref="B24:C24"/>
    <mergeCell ref="B23:C23"/>
    <mergeCell ref="D23:M23"/>
    <mergeCell ref="P23:P24"/>
    <mergeCell ref="Q23:Q26"/>
    <mergeCell ref="R23:R26"/>
    <mergeCell ref="S23:S26"/>
    <mergeCell ref="P25:P26"/>
  </mergeCells>
  <pageMargins left="0.98425196850393704" right="0.39370078740157483" top="0.78740157480314965" bottom="0.39370078740157483" header="0.31496062992125984" footer="0.31496062992125984"/>
  <pageSetup paperSize="9" scale="64"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7">
    <pageSetUpPr fitToPage="1"/>
  </sheetPr>
  <dimension ref="A5:W74"/>
  <sheetViews>
    <sheetView topLeftCell="A18" zoomScale="80" zoomScaleNormal="80" workbookViewId="0">
      <selection activeCell="O13" sqref="O13"/>
    </sheetView>
  </sheetViews>
  <sheetFormatPr baseColWidth="10" defaultColWidth="11.42578125" defaultRowHeight="14.25" x14ac:dyDescent="0.2"/>
  <cols>
    <col min="1" max="10" width="11.42578125" style="57"/>
    <col min="11" max="11" width="8.85546875" style="57" customWidth="1"/>
    <col min="12" max="12" width="9.28515625" style="57" customWidth="1"/>
    <col min="13" max="18" width="11.42578125" style="57"/>
    <col min="19" max="19" width="15.28515625" style="57" bestFit="1" customWidth="1"/>
    <col min="20" max="16384" width="11.42578125" style="57"/>
  </cols>
  <sheetData>
    <row r="5" spans="2:19" ht="15" x14ac:dyDescent="0.25">
      <c r="B5" s="38" t="s">
        <v>27</v>
      </c>
      <c r="C5" s="42"/>
      <c r="D5" s="42"/>
      <c r="E5" s="42"/>
      <c r="F5" s="42"/>
      <c r="G5" s="42"/>
      <c r="H5" s="41"/>
      <c r="I5" s="41"/>
      <c r="J5" s="41"/>
      <c r="K5" s="41"/>
      <c r="L5" s="41"/>
      <c r="M5" s="41"/>
      <c r="N5" s="41"/>
      <c r="O5" s="41"/>
      <c r="P5" s="41"/>
      <c r="Q5" s="41"/>
      <c r="R5" s="41"/>
      <c r="S5" s="40"/>
    </row>
    <row r="6" spans="2:19" x14ac:dyDescent="0.2">
      <c r="B6" s="38" t="s">
        <v>26</v>
      </c>
      <c r="C6" s="37"/>
      <c r="D6" s="37"/>
      <c r="E6" s="37"/>
      <c r="F6" s="37"/>
      <c r="G6" s="37"/>
      <c r="H6" s="37"/>
      <c r="I6" s="37"/>
      <c r="J6" s="37"/>
      <c r="K6" s="37"/>
      <c r="L6" s="37"/>
      <c r="M6" s="37"/>
      <c r="N6" s="37"/>
      <c r="O6" s="37"/>
      <c r="P6" s="37"/>
      <c r="Q6" s="37"/>
      <c r="R6" s="37"/>
      <c r="S6" s="36"/>
    </row>
    <row r="7" spans="2:19" ht="4.5" customHeight="1" x14ac:dyDescent="0.2">
      <c r="B7" s="38"/>
      <c r="C7" s="37"/>
      <c r="D7" s="37"/>
      <c r="E7" s="37"/>
      <c r="F7" s="37"/>
      <c r="G7" s="37"/>
      <c r="H7" s="37"/>
      <c r="I7" s="37"/>
      <c r="J7" s="37"/>
      <c r="K7" s="37"/>
      <c r="L7" s="37"/>
      <c r="M7" s="37"/>
      <c r="N7" s="37"/>
      <c r="O7" s="37"/>
      <c r="P7" s="37"/>
      <c r="Q7" s="37"/>
      <c r="R7" s="37"/>
      <c r="S7" s="36"/>
    </row>
    <row r="8" spans="2:19" ht="14.1" customHeight="1" x14ac:dyDescent="0.2">
      <c r="B8" s="38" t="s">
        <v>201</v>
      </c>
      <c r="C8" s="37"/>
      <c r="D8" s="37"/>
      <c r="E8" s="37"/>
      <c r="F8" s="37"/>
      <c r="G8" s="37"/>
      <c r="H8" s="37"/>
      <c r="I8" s="37"/>
      <c r="J8" s="37"/>
      <c r="K8" s="37"/>
      <c r="L8" s="37"/>
      <c r="M8" s="37"/>
      <c r="N8" s="37"/>
      <c r="O8" s="37"/>
      <c r="P8" s="37"/>
      <c r="Q8" s="37"/>
      <c r="R8" s="37"/>
      <c r="S8" s="36"/>
    </row>
    <row r="9" spans="2:19" ht="14.1" customHeight="1" x14ac:dyDescent="0.2">
      <c r="B9" s="38" t="s">
        <v>179</v>
      </c>
      <c r="C9" s="37"/>
      <c r="D9" s="37"/>
      <c r="E9" s="37"/>
      <c r="F9" s="37"/>
      <c r="G9" s="37"/>
      <c r="H9" s="37"/>
      <c r="I9" s="37"/>
      <c r="J9" s="37"/>
      <c r="K9" s="37"/>
      <c r="L9" s="37"/>
      <c r="M9" s="37"/>
      <c r="N9" s="37"/>
      <c r="O9" s="37"/>
      <c r="P9" s="37"/>
      <c r="Q9" s="37"/>
      <c r="R9" s="37"/>
      <c r="S9" s="36"/>
    </row>
    <row r="10" spans="2:19" ht="14.1" customHeight="1" x14ac:dyDescent="0.2">
      <c r="B10" s="38" t="s">
        <v>25</v>
      </c>
      <c r="C10" s="37"/>
      <c r="D10" s="37"/>
      <c r="E10" s="37"/>
      <c r="F10" s="37"/>
      <c r="G10" s="37"/>
      <c r="H10" s="37"/>
      <c r="I10" s="37"/>
      <c r="J10" s="37"/>
      <c r="K10" s="37"/>
      <c r="L10" s="37"/>
      <c r="M10" s="37"/>
      <c r="N10" s="37"/>
      <c r="O10" s="37"/>
      <c r="P10" s="37"/>
      <c r="Q10" s="37"/>
      <c r="R10" s="37"/>
      <c r="S10" s="36"/>
    </row>
    <row r="11" spans="2:19" ht="14.1" customHeight="1" x14ac:dyDescent="0.2">
      <c r="B11" s="38" t="s">
        <v>160</v>
      </c>
      <c r="C11" s="37"/>
      <c r="D11" s="37"/>
      <c r="E11" s="37"/>
      <c r="F11" s="37"/>
      <c r="G11" s="37"/>
      <c r="H11" s="37"/>
      <c r="I11" s="37"/>
      <c r="J11" s="37"/>
      <c r="K11" s="37"/>
      <c r="L11" s="37"/>
      <c r="M11" s="37"/>
      <c r="N11" s="37"/>
      <c r="O11" s="37"/>
      <c r="P11" s="37"/>
      <c r="Q11" s="37"/>
      <c r="R11" s="37"/>
      <c r="S11" s="36"/>
    </row>
    <row r="12" spans="2:19" ht="14.1" customHeight="1" x14ac:dyDescent="0.2">
      <c r="B12" s="38" t="s">
        <v>159</v>
      </c>
      <c r="C12" s="37"/>
      <c r="D12" s="37"/>
      <c r="E12" s="37"/>
      <c r="F12" s="37"/>
      <c r="G12" s="37"/>
      <c r="H12" s="37"/>
      <c r="I12" s="37"/>
      <c r="J12" s="37"/>
      <c r="K12" s="37"/>
      <c r="L12" s="37"/>
      <c r="M12" s="37"/>
      <c r="N12" s="37"/>
      <c r="O12" s="37"/>
      <c r="P12" s="37"/>
      <c r="Q12" s="37"/>
      <c r="R12" s="37"/>
      <c r="S12" s="36"/>
    </row>
    <row r="13" spans="2:19" ht="14.1" customHeight="1" x14ac:dyDescent="0.2">
      <c r="B13" s="38" t="s">
        <v>22</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1:23" x14ac:dyDescent="0.2">
      <c r="B17" s="38"/>
      <c r="C17" s="37"/>
      <c r="D17" s="37"/>
      <c r="E17" s="37"/>
      <c r="F17" s="37"/>
      <c r="G17" s="37"/>
      <c r="H17" s="37"/>
      <c r="I17" s="37"/>
      <c r="J17" s="37"/>
      <c r="K17" s="37"/>
      <c r="L17" s="37"/>
      <c r="M17" s="37"/>
      <c r="N17" s="37"/>
      <c r="O17" s="37"/>
      <c r="P17" s="37"/>
      <c r="Q17" s="37"/>
      <c r="R17" s="37"/>
      <c r="S17" s="36"/>
    </row>
    <row r="18" spans="1:23" x14ac:dyDescent="0.2">
      <c r="B18" s="38"/>
      <c r="C18" s="37"/>
      <c r="D18" s="37"/>
      <c r="E18" s="37"/>
      <c r="F18" s="37"/>
      <c r="G18" s="37"/>
      <c r="H18" s="37"/>
      <c r="I18" s="37"/>
      <c r="J18" s="37"/>
      <c r="K18" s="37"/>
      <c r="L18" s="37"/>
      <c r="M18" s="37"/>
      <c r="N18" s="37"/>
      <c r="O18" s="37"/>
      <c r="P18" s="37"/>
      <c r="Q18" s="37"/>
      <c r="R18" s="37"/>
      <c r="S18" s="36"/>
    </row>
    <row r="19" spans="1:23" x14ac:dyDescent="0.2">
      <c r="B19" s="38"/>
      <c r="C19" s="37"/>
      <c r="D19" s="37"/>
      <c r="E19" s="37"/>
      <c r="F19" s="37"/>
      <c r="G19" s="37"/>
      <c r="H19" s="37"/>
      <c r="I19" s="37"/>
      <c r="J19" s="37"/>
      <c r="K19" s="37"/>
      <c r="L19" s="37"/>
      <c r="M19" s="37"/>
      <c r="N19" s="37"/>
      <c r="O19" s="37"/>
      <c r="P19" s="37"/>
      <c r="Q19" s="37"/>
      <c r="R19" s="37"/>
      <c r="S19" s="36"/>
    </row>
    <row r="20" spans="1:23" x14ac:dyDescent="0.2">
      <c r="B20" s="38"/>
      <c r="C20" s="37"/>
      <c r="D20" s="37"/>
      <c r="E20" s="37"/>
      <c r="F20" s="37"/>
      <c r="G20" s="37"/>
      <c r="H20" s="37"/>
      <c r="I20" s="37"/>
      <c r="J20" s="37"/>
      <c r="K20" s="37"/>
      <c r="L20" s="37"/>
      <c r="M20" s="37"/>
      <c r="N20" s="37"/>
      <c r="O20" s="37"/>
      <c r="P20" s="37"/>
      <c r="Q20" s="37"/>
      <c r="R20" s="37"/>
      <c r="S20" s="36"/>
    </row>
    <row r="21" spans="1:23" x14ac:dyDescent="0.2">
      <c r="B21" s="38"/>
      <c r="C21" s="37"/>
      <c r="D21" s="37"/>
      <c r="E21" s="37"/>
      <c r="F21" s="37"/>
      <c r="G21" s="37"/>
      <c r="H21" s="37"/>
      <c r="I21" s="37"/>
      <c r="J21" s="37"/>
      <c r="K21" s="37"/>
      <c r="L21" s="37"/>
      <c r="M21" s="37"/>
      <c r="N21" s="37"/>
      <c r="O21" s="37"/>
      <c r="P21" s="37"/>
      <c r="Q21" s="37"/>
      <c r="R21" s="37"/>
      <c r="S21" s="36"/>
    </row>
    <row r="22" spans="1:23" ht="15" thickBot="1" x14ac:dyDescent="0.25">
      <c r="B22" s="38"/>
      <c r="C22" s="37"/>
      <c r="D22" s="37"/>
      <c r="E22" s="37"/>
      <c r="F22" s="37"/>
      <c r="G22" s="37"/>
      <c r="H22" s="37"/>
      <c r="I22" s="37"/>
      <c r="J22" s="37"/>
      <c r="K22" s="37"/>
      <c r="L22" s="37"/>
      <c r="M22" s="37"/>
      <c r="N22" s="37"/>
      <c r="O22" s="37"/>
      <c r="P22" s="37"/>
      <c r="Q22" s="37"/>
      <c r="R22" s="37"/>
      <c r="S22" s="36"/>
    </row>
    <row r="23" spans="1:23" ht="15" customHeight="1" thickBot="1" x14ac:dyDescent="0.25">
      <c r="B23" s="624" t="s">
        <v>21</v>
      </c>
      <c r="C23" s="622"/>
      <c r="D23" s="624" t="s">
        <v>20</v>
      </c>
      <c r="E23" s="616"/>
      <c r="F23" s="616"/>
      <c r="G23" s="616"/>
      <c r="H23" s="616"/>
      <c r="I23" s="616"/>
      <c r="J23" s="616"/>
      <c r="K23" s="616"/>
      <c r="L23" s="616"/>
      <c r="M23" s="616"/>
      <c r="N23" s="479"/>
      <c r="O23" s="71" t="s">
        <v>19</v>
      </c>
      <c r="P23" s="617" t="s">
        <v>18</v>
      </c>
      <c r="Q23" s="608" t="s">
        <v>17</v>
      </c>
      <c r="R23" s="608" t="s">
        <v>16</v>
      </c>
      <c r="S23" s="626" t="s">
        <v>15</v>
      </c>
    </row>
    <row r="24" spans="1:23" ht="60.75" customHeight="1" thickBot="1" x14ac:dyDescent="0.25">
      <c r="B24" s="629" t="s">
        <v>202</v>
      </c>
      <c r="C24" s="612"/>
      <c r="D24" s="468" t="s">
        <v>146</v>
      </c>
      <c r="E24" s="468" t="s">
        <v>152</v>
      </c>
      <c r="F24" s="482" t="s">
        <v>13</v>
      </c>
      <c r="G24" s="482" t="s">
        <v>158</v>
      </c>
      <c r="H24" s="482" t="s">
        <v>148</v>
      </c>
      <c r="I24" s="482" t="s">
        <v>157</v>
      </c>
      <c r="J24" s="482" t="s">
        <v>156</v>
      </c>
      <c r="K24" s="482" t="s">
        <v>155</v>
      </c>
      <c r="L24" s="482" t="s">
        <v>12</v>
      </c>
      <c r="M24" s="482" t="s">
        <v>11</v>
      </c>
      <c r="N24" s="482" t="s">
        <v>146</v>
      </c>
      <c r="O24" s="482" t="s">
        <v>202</v>
      </c>
      <c r="P24" s="618"/>
      <c r="Q24" s="609"/>
      <c r="R24" s="609"/>
      <c r="S24" s="627"/>
    </row>
    <row r="25" spans="1:23" x14ac:dyDescent="0.2">
      <c r="B25" s="72" t="s">
        <v>7</v>
      </c>
      <c r="C25" s="3">
        <v>0</v>
      </c>
      <c r="D25" s="5">
        <v>4.8499999999999996</v>
      </c>
      <c r="E25" s="5">
        <v>3.65</v>
      </c>
      <c r="F25" s="3">
        <v>1.7</v>
      </c>
      <c r="G25" s="3">
        <v>2.9</v>
      </c>
      <c r="H25" s="3">
        <v>4.6100000000000003</v>
      </c>
      <c r="I25" s="3">
        <v>4.5</v>
      </c>
      <c r="J25" s="3">
        <v>2.7</v>
      </c>
      <c r="K25" s="3">
        <v>1.4</v>
      </c>
      <c r="L25" s="3">
        <v>2.65</v>
      </c>
      <c r="M25" s="3">
        <v>1.05</v>
      </c>
      <c r="N25" s="3">
        <v>5.37</v>
      </c>
      <c r="O25" s="3">
        <v>4.9000000000000004</v>
      </c>
      <c r="P25" s="613">
        <f>SUM(C25:O25)</f>
        <v>40.279999999999994</v>
      </c>
      <c r="Q25" s="609"/>
      <c r="R25" s="609"/>
      <c r="S25" s="627"/>
    </row>
    <row r="26" spans="1:23" ht="39" thickBot="1" x14ac:dyDescent="0.25">
      <c r="B26" s="73" t="s">
        <v>6</v>
      </c>
      <c r="C26" s="2">
        <v>0</v>
      </c>
      <c r="D26" s="2">
        <f t="shared" ref="D26:O26" si="0">C26+D25</f>
        <v>4.8499999999999996</v>
      </c>
      <c r="E26" s="2">
        <f t="shared" si="0"/>
        <v>8.5</v>
      </c>
      <c r="F26" s="2">
        <f t="shared" si="0"/>
        <v>10.199999999999999</v>
      </c>
      <c r="G26" s="2">
        <f t="shared" si="0"/>
        <v>13.1</v>
      </c>
      <c r="H26" s="2">
        <f t="shared" si="0"/>
        <v>17.71</v>
      </c>
      <c r="I26" s="2">
        <f t="shared" si="0"/>
        <v>22.21</v>
      </c>
      <c r="J26" s="2">
        <f t="shared" si="0"/>
        <v>24.91</v>
      </c>
      <c r="K26" s="2">
        <f t="shared" si="0"/>
        <v>26.31</v>
      </c>
      <c r="L26" s="2">
        <f t="shared" si="0"/>
        <v>28.959999999999997</v>
      </c>
      <c r="M26" s="2">
        <f t="shared" si="0"/>
        <v>30.009999999999998</v>
      </c>
      <c r="N26" s="2">
        <f t="shared" si="0"/>
        <v>35.379999999999995</v>
      </c>
      <c r="O26" s="2">
        <f t="shared" si="0"/>
        <v>40.279999999999994</v>
      </c>
      <c r="P26" s="614"/>
      <c r="Q26" s="610"/>
      <c r="R26" s="610"/>
      <c r="S26" s="628"/>
    </row>
    <row r="27" spans="1:23" ht="16.5" thickBot="1" x14ac:dyDescent="0.25">
      <c r="B27" s="630" t="s">
        <v>5</v>
      </c>
      <c r="C27" s="606"/>
      <c r="D27" s="606"/>
      <c r="E27" s="606"/>
      <c r="F27" s="606"/>
      <c r="G27" s="606"/>
      <c r="H27" s="606"/>
      <c r="I27" s="606"/>
      <c r="J27" s="606"/>
      <c r="K27" s="606"/>
      <c r="L27" s="606"/>
      <c r="M27" s="606"/>
      <c r="N27" s="606"/>
      <c r="O27" s="606"/>
      <c r="P27" s="606"/>
      <c r="Q27" s="606"/>
      <c r="R27" s="606"/>
      <c r="S27" s="631"/>
    </row>
    <row r="28" spans="1:23" ht="15.75" hidden="1" x14ac:dyDescent="0.2">
      <c r="B28" s="381"/>
      <c r="C28" s="382"/>
      <c r="D28" s="8">
        <v>8.3333333333333332E-3</v>
      </c>
      <c r="E28" s="8">
        <v>8.3333333333333332E-3</v>
      </c>
      <c r="F28" s="8">
        <v>5.5555555555555558E-3</v>
      </c>
      <c r="G28" s="8">
        <v>5.5555555555555558E-3</v>
      </c>
      <c r="H28" s="8">
        <v>9.0277777777777787E-3</v>
      </c>
      <c r="I28" s="8">
        <v>9.7222222222222224E-3</v>
      </c>
      <c r="J28" s="8">
        <v>8.3333333333333332E-3</v>
      </c>
      <c r="K28" s="8">
        <v>3.472222222222222E-3</v>
      </c>
      <c r="L28" s="8">
        <v>6.9444444444444441E-3</v>
      </c>
      <c r="M28" s="8">
        <v>4.8611111111111112E-3</v>
      </c>
      <c r="N28" s="8">
        <v>1.1805555555555555E-2</v>
      </c>
      <c r="O28" s="8">
        <v>8.3333333333333332E-3</v>
      </c>
      <c r="P28" s="37"/>
      <c r="Q28" s="74">
        <f>SUM(D28:O28)</f>
        <v>9.0277777777777776E-2</v>
      </c>
      <c r="R28" s="382"/>
      <c r="S28" s="383"/>
    </row>
    <row r="29" spans="1:23" ht="17.25" hidden="1" customHeight="1" x14ac:dyDescent="0.2">
      <c r="B29" s="38"/>
      <c r="C29" s="37"/>
      <c r="D29" s="8">
        <v>8.3333333333333332E-3</v>
      </c>
      <c r="E29" s="8">
        <v>8.3333333333333332E-3</v>
      </c>
      <c r="F29" s="8">
        <v>5.5555555555555558E-3</v>
      </c>
      <c r="G29" s="8">
        <v>5.5555555555555558E-3</v>
      </c>
      <c r="H29" s="8">
        <v>9.0277777777777787E-3</v>
      </c>
      <c r="I29" s="8">
        <v>9.7222222222222224E-3</v>
      </c>
      <c r="J29" s="8">
        <v>8.3333333333333332E-3</v>
      </c>
      <c r="K29" s="8">
        <v>3.472222222222222E-3</v>
      </c>
      <c r="L29" s="8">
        <v>6.9444444444444441E-3</v>
      </c>
      <c r="M29" s="8">
        <v>4.8611111111111112E-3</v>
      </c>
      <c r="N29" s="8">
        <v>1.1805555555555555E-2</v>
      </c>
      <c r="O29" s="8">
        <v>8.3333333333333332E-3</v>
      </c>
      <c r="P29" s="37"/>
      <c r="Q29" s="74">
        <f>SUM(D29:O29)</f>
        <v>9.0277777777777776E-2</v>
      </c>
      <c r="R29" s="37"/>
      <c r="S29" s="36"/>
    </row>
    <row r="30" spans="1:23" ht="0.75" customHeight="1" thickBot="1" x14ac:dyDescent="0.25">
      <c r="B30" s="38"/>
      <c r="C30" s="37"/>
      <c r="D30" s="176">
        <v>8.3333333333333332E-3</v>
      </c>
      <c r="E30" s="176">
        <v>8.3333333333333332E-3</v>
      </c>
      <c r="F30" s="176">
        <v>5.5555555555555558E-3</v>
      </c>
      <c r="G30" s="176">
        <v>5.5555555555555558E-3</v>
      </c>
      <c r="H30" s="176">
        <v>9.0277777777777787E-3</v>
      </c>
      <c r="I30" s="176">
        <v>9.7222222222222224E-3</v>
      </c>
      <c r="J30" s="176">
        <v>8.3333333333333332E-3</v>
      </c>
      <c r="K30" s="176">
        <v>3.472222222222222E-3</v>
      </c>
      <c r="L30" s="176">
        <v>6.9444444444444441E-3</v>
      </c>
      <c r="M30" s="176">
        <v>4.8611111111111112E-3</v>
      </c>
      <c r="N30" s="176">
        <v>1.1805555555555555E-2</v>
      </c>
      <c r="O30" s="176">
        <v>8.3333333333333332E-3</v>
      </c>
      <c r="P30" s="37"/>
      <c r="Q30" s="74">
        <f>SUM(D30:O30)</f>
        <v>9.0277777777777776E-2</v>
      </c>
      <c r="R30" s="37"/>
      <c r="S30" s="36"/>
    </row>
    <row r="31" spans="1:23" s="147" customFormat="1" x14ac:dyDescent="0.2">
      <c r="B31" s="259">
        <v>1</v>
      </c>
      <c r="C31" s="8">
        <v>0.21875</v>
      </c>
      <c r="D31" s="238">
        <f>C31+$D$30</f>
        <v>0.22708333333333333</v>
      </c>
      <c r="E31" s="238">
        <f>D31+$E$30</f>
        <v>0.23541666666666666</v>
      </c>
      <c r="F31" s="238">
        <f>E31+$F$30</f>
        <v>0.24097222222222223</v>
      </c>
      <c r="G31" s="238">
        <f>F31+$G$30</f>
        <v>0.24652777777777779</v>
      </c>
      <c r="H31" s="238">
        <f>G31+$H$30</f>
        <v>0.25555555555555559</v>
      </c>
      <c r="I31" s="238">
        <f>H31+$I$30</f>
        <v>0.26527777777777783</v>
      </c>
      <c r="J31" s="238">
        <f>I31+$J$30</f>
        <v>0.27361111111111119</v>
      </c>
      <c r="K31" s="238">
        <f>J31+$K$30</f>
        <v>0.2770833333333334</v>
      </c>
      <c r="L31" s="238">
        <f>K31+$L$30</f>
        <v>0.28402777777777782</v>
      </c>
      <c r="M31" s="238">
        <f>L31+$M$30</f>
        <v>0.28888888888888892</v>
      </c>
      <c r="N31" s="238">
        <f>M31+$N$30</f>
        <v>0.30069444444444449</v>
      </c>
      <c r="O31" s="238">
        <f>N31+$O$30</f>
        <v>0.30902777777777785</v>
      </c>
      <c r="P31" s="239">
        <f t="shared" ref="P31:P66" si="1">$P$25</f>
        <v>40.279999999999994</v>
      </c>
      <c r="Q31" s="238">
        <f>O31-C31</f>
        <v>9.0277777777777846E-2</v>
      </c>
      <c r="R31" s="239">
        <f t="shared" ref="R31:R66" si="2">(P31/(Q31*24*60)*60)</f>
        <v>18.590769230769215</v>
      </c>
      <c r="S31" s="240"/>
      <c r="W31" s="150"/>
    </row>
    <row r="32" spans="1:23" s="147" customFormat="1" x14ac:dyDescent="0.2">
      <c r="A32" s="146">
        <f t="shared" ref="A32:A66" si="3">C32-C31</f>
        <v>2.2916666666666669E-2</v>
      </c>
      <c r="B32" s="260">
        <v>2</v>
      </c>
      <c r="C32" s="8">
        <v>0.24166666666666667</v>
      </c>
      <c r="D32" s="8">
        <f>C32+$D$30</f>
        <v>0.25</v>
      </c>
      <c r="E32" s="8">
        <f>D32+$E$30</f>
        <v>0.25833333333333336</v>
      </c>
      <c r="F32" s="8">
        <f>E32+$F$30</f>
        <v>0.2638888888888889</v>
      </c>
      <c r="G32" s="8">
        <f>F32+$G$30</f>
        <v>0.26944444444444443</v>
      </c>
      <c r="H32" s="8">
        <f>G32+$H$30</f>
        <v>0.27847222222222223</v>
      </c>
      <c r="I32" s="8">
        <f>H32+$I$30</f>
        <v>0.28819444444444448</v>
      </c>
      <c r="J32" s="8">
        <f>I32+$J$30</f>
        <v>0.29652777777777783</v>
      </c>
      <c r="K32" s="8">
        <f>J32+$K$30</f>
        <v>0.30000000000000004</v>
      </c>
      <c r="L32" s="8">
        <f>K32+$L$30</f>
        <v>0.30694444444444446</v>
      </c>
      <c r="M32" s="8">
        <f>L32+$M$30</f>
        <v>0.31180555555555556</v>
      </c>
      <c r="N32" s="8">
        <f>M32+$N$30</f>
        <v>0.32361111111111113</v>
      </c>
      <c r="O32" s="8">
        <f>N32+$O$30</f>
        <v>0.33194444444444449</v>
      </c>
      <c r="P32" s="27">
        <f t="shared" si="1"/>
        <v>40.279999999999994</v>
      </c>
      <c r="Q32" s="8">
        <f>O32-C32</f>
        <v>9.0277777777777818E-2</v>
      </c>
      <c r="R32" s="27">
        <f t="shared" si="2"/>
        <v>18.590769230769219</v>
      </c>
      <c r="S32" s="216"/>
    </row>
    <row r="33" spans="1:19" s="147" customFormat="1" x14ac:dyDescent="0.2">
      <c r="A33" s="146">
        <f t="shared" si="3"/>
        <v>2.2916666666666335E-2</v>
      </c>
      <c r="B33" s="260">
        <v>3</v>
      </c>
      <c r="C33" s="8">
        <v>0.264583333333333</v>
      </c>
      <c r="D33" s="8">
        <f>C33+$D$30</f>
        <v>0.27291666666666636</v>
      </c>
      <c r="E33" s="8">
        <f>D33+$E$30</f>
        <v>0.28124999999999972</v>
      </c>
      <c r="F33" s="8">
        <f>E33+$F$30</f>
        <v>0.28680555555555526</v>
      </c>
      <c r="G33" s="8">
        <f>F33+$G$30</f>
        <v>0.29236111111111079</v>
      </c>
      <c r="H33" s="8">
        <f>G33+$H$30</f>
        <v>0.3013888888888886</v>
      </c>
      <c r="I33" s="8">
        <f>H33+$I$30</f>
        <v>0.31111111111111084</v>
      </c>
      <c r="J33" s="8">
        <f>I33+$J$30</f>
        <v>0.3194444444444442</v>
      </c>
      <c r="K33" s="8">
        <f>J33+$K$30</f>
        <v>0.32291666666666641</v>
      </c>
      <c r="L33" s="8">
        <f>K33+$L$30</f>
        <v>0.32986111111111083</v>
      </c>
      <c r="M33" s="8">
        <f>L33+$M$30</f>
        <v>0.33472222222222192</v>
      </c>
      <c r="N33" s="8">
        <f>M33+$N$30</f>
        <v>0.34652777777777749</v>
      </c>
      <c r="O33" s="8">
        <f>N33+$O$30</f>
        <v>0.35486111111111085</v>
      </c>
      <c r="P33" s="27">
        <f t="shared" si="1"/>
        <v>40.279999999999994</v>
      </c>
      <c r="Q33" s="8">
        <f t="shared" ref="Q33:Q66" si="4">O33-C33</f>
        <v>9.0277777777777846E-2</v>
      </c>
      <c r="R33" s="27">
        <f t="shared" si="2"/>
        <v>18.590769230769215</v>
      </c>
      <c r="S33" s="216"/>
    </row>
    <row r="34" spans="1:19" s="147" customFormat="1" x14ac:dyDescent="0.2">
      <c r="A34" s="146">
        <f t="shared" si="3"/>
        <v>2.2916666666666974E-2</v>
      </c>
      <c r="B34" s="260">
        <v>4</v>
      </c>
      <c r="C34" s="8">
        <v>0.28749999999999998</v>
      </c>
      <c r="D34" s="8">
        <f>C34+$D$30</f>
        <v>0.29583333333333334</v>
      </c>
      <c r="E34" s="8">
        <f>D34+$E$30</f>
        <v>0.3041666666666667</v>
      </c>
      <c r="F34" s="8">
        <f>E34+$F$30</f>
        <v>0.30972222222222223</v>
      </c>
      <c r="G34" s="8">
        <f>F34+$G$30</f>
        <v>0.31527777777777777</v>
      </c>
      <c r="H34" s="8">
        <f>G34+$H$30</f>
        <v>0.32430555555555557</v>
      </c>
      <c r="I34" s="8">
        <f>H34+$I$30</f>
        <v>0.33402777777777781</v>
      </c>
      <c r="J34" s="8">
        <f>I34+$J$30</f>
        <v>0.34236111111111117</v>
      </c>
      <c r="K34" s="8">
        <f>J34+$K$30</f>
        <v>0.34583333333333338</v>
      </c>
      <c r="L34" s="8">
        <f>K34+$L$30</f>
        <v>0.3527777777777778</v>
      </c>
      <c r="M34" s="8">
        <f>L34+$M$30</f>
        <v>0.3576388888888889</v>
      </c>
      <c r="N34" s="8">
        <f>M34+$N$30</f>
        <v>0.36944444444444446</v>
      </c>
      <c r="O34" s="8">
        <f>N34+$O$30</f>
        <v>0.37777777777777782</v>
      </c>
      <c r="P34" s="27">
        <f t="shared" si="1"/>
        <v>40.279999999999994</v>
      </c>
      <c r="Q34" s="8">
        <f t="shared" si="4"/>
        <v>9.0277777777777846E-2</v>
      </c>
      <c r="R34" s="27">
        <f t="shared" si="2"/>
        <v>18.590769230769215</v>
      </c>
      <c r="S34" s="216"/>
    </row>
    <row r="35" spans="1:19" s="147" customFormat="1" x14ac:dyDescent="0.2">
      <c r="A35" s="146">
        <f t="shared" si="3"/>
        <v>2.2916666666667029E-2</v>
      </c>
      <c r="B35" s="260">
        <v>5</v>
      </c>
      <c r="C35" s="8">
        <v>0.31041666666666701</v>
      </c>
      <c r="D35" s="8">
        <f>C35+$D$30</f>
        <v>0.31875000000000037</v>
      </c>
      <c r="E35" s="8">
        <f>D35+$E$30</f>
        <v>0.32708333333333373</v>
      </c>
      <c r="F35" s="8">
        <f>E35+$F$30</f>
        <v>0.33263888888888926</v>
      </c>
      <c r="G35" s="8">
        <f>F35+$G$30</f>
        <v>0.3381944444444448</v>
      </c>
      <c r="H35" s="8">
        <f>G35+$H$30</f>
        <v>0.3472222222222226</v>
      </c>
      <c r="I35" s="8">
        <f>H35+$I$30</f>
        <v>0.35694444444444484</v>
      </c>
      <c r="J35" s="8">
        <f>I35+$J$30</f>
        <v>0.3652777777777782</v>
      </c>
      <c r="K35" s="8">
        <f>J35+$K$30</f>
        <v>0.36875000000000041</v>
      </c>
      <c r="L35" s="8">
        <f>K35+$L$30</f>
        <v>0.37569444444444483</v>
      </c>
      <c r="M35" s="8">
        <f>L35+$M$30</f>
        <v>0.38055555555555592</v>
      </c>
      <c r="N35" s="8">
        <f>M35+$N$30</f>
        <v>0.39236111111111149</v>
      </c>
      <c r="O35" s="8">
        <f>N35+$O$30</f>
        <v>0.40069444444444485</v>
      </c>
      <c r="P35" s="27">
        <f t="shared" si="1"/>
        <v>40.279999999999994</v>
      </c>
      <c r="Q35" s="8">
        <f t="shared" si="4"/>
        <v>9.0277777777777846E-2</v>
      </c>
      <c r="R35" s="27">
        <f t="shared" si="2"/>
        <v>18.590769230769215</v>
      </c>
      <c r="S35" s="216"/>
    </row>
    <row r="36" spans="1:19" s="147" customFormat="1" x14ac:dyDescent="0.2">
      <c r="A36" s="146">
        <f t="shared" si="3"/>
        <v>1.5972222222221888E-2</v>
      </c>
      <c r="B36" s="260">
        <v>6</v>
      </c>
      <c r="C36" s="8">
        <v>0.3263888888888889</v>
      </c>
      <c r="D36" s="8">
        <f t="shared" ref="D36:D51" si="5">C36+$D$29</f>
        <v>0.33472222222222225</v>
      </c>
      <c r="E36" s="8">
        <f t="shared" ref="E36:E51" si="6">D36+$E$29</f>
        <v>0.34305555555555561</v>
      </c>
      <c r="F36" s="8">
        <f t="shared" ref="F36:F51" si="7">E36+$F$29</f>
        <v>0.34861111111111115</v>
      </c>
      <c r="G36" s="8">
        <f t="shared" ref="G36:G51" si="8">F36+$G$29</f>
        <v>0.35416666666666669</v>
      </c>
      <c r="H36" s="8">
        <f t="shared" ref="H36:H51" si="9">G36+$H$29</f>
        <v>0.36319444444444449</v>
      </c>
      <c r="I36" s="8">
        <f t="shared" ref="I36:I51" si="10">H36+$I$29</f>
        <v>0.37291666666666673</v>
      </c>
      <c r="J36" s="8">
        <f t="shared" ref="J36:J51" si="11">I36+$J$29</f>
        <v>0.38125000000000009</v>
      </c>
      <c r="K36" s="8">
        <f t="shared" ref="K36:K51" si="12">J36+$K$29</f>
        <v>0.3847222222222223</v>
      </c>
      <c r="L36" s="8">
        <f t="shared" ref="L36:L51" si="13">K36+$L$29</f>
        <v>0.39166666666666672</v>
      </c>
      <c r="M36" s="8">
        <f t="shared" ref="M36:M51" si="14">L36+$M$29</f>
        <v>0.39652777777777781</v>
      </c>
      <c r="N36" s="8">
        <f t="shared" ref="N36:N51" si="15">M36+$N$29</f>
        <v>0.40833333333333338</v>
      </c>
      <c r="O36" s="8">
        <f t="shared" ref="O36:O51" si="16">N36+$O$29</f>
        <v>0.41666666666666674</v>
      </c>
      <c r="P36" s="27">
        <f t="shared" si="1"/>
        <v>40.279999999999994</v>
      </c>
      <c r="Q36" s="8">
        <f t="shared" si="4"/>
        <v>9.0277777777777846E-2</v>
      </c>
      <c r="R36" s="27">
        <f t="shared" si="2"/>
        <v>18.590769230769215</v>
      </c>
      <c r="S36" s="216"/>
    </row>
    <row r="37" spans="1:19" s="147" customFormat="1" x14ac:dyDescent="0.2">
      <c r="A37" s="146">
        <f t="shared" si="3"/>
        <v>1.597222222222211E-2</v>
      </c>
      <c r="B37" s="260">
        <v>7</v>
      </c>
      <c r="C37" s="8">
        <v>0.34236111111111101</v>
      </c>
      <c r="D37" s="8">
        <f t="shared" si="5"/>
        <v>0.35069444444444436</v>
      </c>
      <c r="E37" s="8">
        <f t="shared" si="6"/>
        <v>0.35902777777777772</v>
      </c>
      <c r="F37" s="8">
        <f t="shared" si="7"/>
        <v>0.36458333333333326</v>
      </c>
      <c r="G37" s="8">
        <f t="shared" si="8"/>
        <v>0.3701388888888888</v>
      </c>
      <c r="H37" s="8">
        <f t="shared" si="9"/>
        <v>0.3791666666666666</v>
      </c>
      <c r="I37" s="8">
        <f t="shared" si="10"/>
        <v>0.38888888888888884</v>
      </c>
      <c r="J37" s="8">
        <f t="shared" si="11"/>
        <v>0.3972222222222222</v>
      </c>
      <c r="K37" s="8">
        <f t="shared" si="12"/>
        <v>0.40069444444444441</v>
      </c>
      <c r="L37" s="8">
        <f t="shared" si="13"/>
        <v>0.40763888888888883</v>
      </c>
      <c r="M37" s="8">
        <f t="shared" si="14"/>
        <v>0.41249999999999992</v>
      </c>
      <c r="N37" s="8">
        <f t="shared" si="15"/>
        <v>0.42430555555555549</v>
      </c>
      <c r="O37" s="8">
        <f t="shared" si="16"/>
        <v>0.43263888888888885</v>
      </c>
      <c r="P37" s="27">
        <f t="shared" si="1"/>
        <v>40.279999999999994</v>
      </c>
      <c r="Q37" s="8">
        <f t="shared" si="4"/>
        <v>9.0277777777777846E-2</v>
      </c>
      <c r="R37" s="27">
        <f t="shared" si="2"/>
        <v>18.590769230769215</v>
      </c>
      <c r="S37" s="216"/>
    </row>
    <row r="38" spans="1:19" s="147" customFormat="1" x14ac:dyDescent="0.2">
      <c r="A38" s="146">
        <f t="shared" si="3"/>
        <v>1.5972222222221999E-2</v>
      </c>
      <c r="B38" s="260">
        <v>8</v>
      </c>
      <c r="C38" s="8">
        <v>0.358333333333333</v>
      </c>
      <c r="D38" s="8">
        <f t="shared" si="5"/>
        <v>0.36666666666666636</v>
      </c>
      <c r="E38" s="8">
        <f t="shared" si="6"/>
        <v>0.37499999999999972</v>
      </c>
      <c r="F38" s="8">
        <f t="shared" si="7"/>
        <v>0.38055555555555526</v>
      </c>
      <c r="G38" s="8">
        <f t="shared" si="8"/>
        <v>0.38611111111111079</v>
      </c>
      <c r="H38" s="8">
        <f t="shared" si="9"/>
        <v>0.3951388888888886</v>
      </c>
      <c r="I38" s="8">
        <f t="shared" si="10"/>
        <v>0.40486111111111084</v>
      </c>
      <c r="J38" s="8">
        <f t="shared" si="11"/>
        <v>0.4131944444444442</v>
      </c>
      <c r="K38" s="8">
        <f t="shared" si="12"/>
        <v>0.41666666666666641</v>
      </c>
      <c r="L38" s="8">
        <f t="shared" si="13"/>
        <v>0.42361111111111083</v>
      </c>
      <c r="M38" s="8">
        <f t="shared" si="14"/>
        <v>0.42847222222222192</v>
      </c>
      <c r="N38" s="8">
        <f t="shared" si="15"/>
        <v>0.44027777777777749</v>
      </c>
      <c r="O38" s="8">
        <f t="shared" si="16"/>
        <v>0.44861111111111085</v>
      </c>
      <c r="P38" s="27">
        <f t="shared" si="1"/>
        <v>40.279999999999994</v>
      </c>
      <c r="Q38" s="8">
        <f t="shared" si="4"/>
        <v>9.0277777777777846E-2</v>
      </c>
      <c r="R38" s="27">
        <f t="shared" si="2"/>
        <v>18.590769230769215</v>
      </c>
      <c r="S38" s="216"/>
    </row>
    <row r="39" spans="1:19" s="147" customFormat="1" x14ac:dyDescent="0.2">
      <c r="A39" s="146">
        <f t="shared" si="3"/>
        <v>1.5972222222221999E-2</v>
      </c>
      <c r="B39" s="260">
        <v>9</v>
      </c>
      <c r="C39" s="8">
        <v>0.374305555555555</v>
      </c>
      <c r="D39" s="8">
        <f t="shared" si="5"/>
        <v>0.38263888888888836</v>
      </c>
      <c r="E39" s="8">
        <f t="shared" si="6"/>
        <v>0.39097222222222172</v>
      </c>
      <c r="F39" s="8">
        <f t="shared" si="7"/>
        <v>0.39652777777777726</v>
      </c>
      <c r="G39" s="8">
        <f t="shared" si="8"/>
        <v>0.40208333333333279</v>
      </c>
      <c r="H39" s="8">
        <f t="shared" si="9"/>
        <v>0.41111111111111059</v>
      </c>
      <c r="I39" s="8">
        <f t="shared" si="10"/>
        <v>0.42083333333333284</v>
      </c>
      <c r="J39" s="8">
        <f t="shared" si="11"/>
        <v>0.4291666666666662</v>
      </c>
      <c r="K39" s="8">
        <f t="shared" si="12"/>
        <v>0.43263888888888841</v>
      </c>
      <c r="L39" s="8">
        <f t="shared" si="13"/>
        <v>0.43958333333333283</v>
      </c>
      <c r="M39" s="8">
        <f t="shared" si="14"/>
        <v>0.44444444444444392</v>
      </c>
      <c r="N39" s="8">
        <f t="shared" si="15"/>
        <v>0.45624999999999949</v>
      </c>
      <c r="O39" s="8">
        <f t="shared" si="16"/>
        <v>0.46458333333333285</v>
      </c>
      <c r="P39" s="27">
        <f t="shared" si="1"/>
        <v>40.279999999999994</v>
      </c>
      <c r="Q39" s="8">
        <f t="shared" si="4"/>
        <v>9.0277777777777846E-2</v>
      </c>
      <c r="R39" s="27">
        <f t="shared" si="2"/>
        <v>18.590769230769215</v>
      </c>
      <c r="S39" s="216"/>
    </row>
    <row r="40" spans="1:19" s="147" customFormat="1" x14ac:dyDescent="0.2">
      <c r="A40" s="146">
        <f t="shared" si="3"/>
        <v>1.5972222222221E-2</v>
      </c>
      <c r="B40" s="260">
        <v>10</v>
      </c>
      <c r="C40" s="8">
        <v>0.390277777777776</v>
      </c>
      <c r="D40" s="8">
        <f t="shared" si="5"/>
        <v>0.39861111111110936</v>
      </c>
      <c r="E40" s="8">
        <f t="shared" si="6"/>
        <v>0.40694444444444272</v>
      </c>
      <c r="F40" s="8">
        <f t="shared" si="7"/>
        <v>0.41249999999999826</v>
      </c>
      <c r="G40" s="8">
        <f t="shared" si="8"/>
        <v>0.41805555555555379</v>
      </c>
      <c r="H40" s="8">
        <f t="shared" si="9"/>
        <v>0.42708333333333159</v>
      </c>
      <c r="I40" s="8">
        <f t="shared" si="10"/>
        <v>0.43680555555555384</v>
      </c>
      <c r="J40" s="8">
        <f t="shared" si="11"/>
        <v>0.4451388888888872</v>
      </c>
      <c r="K40" s="8">
        <f t="shared" si="12"/>
        <v>0.44861111111110941</v>
      </c>
      <c r="L40" s="8">
        <f t="shared" si="13"/>
        <v>0.45555555555555383</v>
      </c>
      <c r="M40" s="8">
        <f t="shared" si="14"/>
        <v>0.46041666666666492</v>
      </c>
      <c r="N40" s="8">
        <f t="shared" si="15"/>
        <v>0.47222222222222049</v>
      </c>
      <c r="O40" s="8">
        <f t="shared" si="16"/>
        <v>0.48055555555555385</v>
      </c>
      <c r="P40" s="27">
        <f t="shared" si="1"/>
        <v>40.279999999999994</v>
      </c>
      <c r="Q40" s="8">
        <f t="shared" si="4"/>
        <v>9.0277777777777846E-2</v>
      </c>
      <c r="R40" s="27">
        <f t="shared" si="2"/>
        <v>18.590769230769215</v>
      </c>
      <c r="S40" s="216"/>
    </row>
    <row r="41" spans="1:19" s="147" customFormat="1" x14ac:dyDescent="0.2">
      <c r="A41" s="146">
        <f t="shared" si="3"/>
        <v>2.2916666666668417E-2</v>
      </c>
      <c r="B41" s="260">
        <v>11</v>
      </c>
      <c r="C41" s="8">
        <v>0.41319444444444442</v>
      </c>
      <c r="D41" s="8">
        <f t="shared" si="5"/>
        <v>0.42152777777777778</v>
      </c>
      <c r="E41" s="8">
        <f t="shared" si="6"/>
        <v>0.42986111111111114</v>
      </c>
      <c r="F41" s="8">
        <f t="shared" si="7"/>
        <v>0.43541666666666667</v>
      </c>
      <c r="G41" s="8">
        <f t="shared" si="8"/>
        <v>0.44097222222222221</v>
      </c>
      <c r="H41" s="8">
        <f t="shared" si="9"/>
        <v>0.45</v>
      </c>
      <c r="I41" s="8">
        <f t="shared" si="10"/>
        <v>0.45972222222222225</v>
      </c>
      <c r="J41" s="8">
        <f t="shared" si="11"/>
        <v>0.46805555555555561</v>
      </c>
      <c r="K41" s="8">
        <f t="shared" si="12"/>
        <v>0.47152777777777782</v>
      </c>
      <c r="L41" s="8">
        <f t="shared" si="13"/>
        <v>0.47847222222222224</v>
      </c>
      <c r="M41" s="8">
        <f t="shared" si="14"/>
        <v>0.48333333333333334</v>
      </c>
      <c r="N41" s="8">
        <f t="shared" si="15"/>
        <v>0.49513888888888891</v>
      </c>
      <c r="O41" s="8">
        <f t="shared" si="16"/>
        <v>0.50347222222222221</v>
      </c>
      <c r="P41" s="27">
        <f t="shared" si="1"/>
        <v>40.279999999999994</v>
      </c>
      <c r="Q41" s="8">
        <f t="shared" si="4"/>
        <v>9.027777777777779E-2</v>
      </c>
      <c r="R41" s="27">
        <f t="shared" si="2"/>
        <v>18.590769230769222</v>
      </c>
      <c r="S41" s="216"/>
    </row>
    <row r="42" spans="1:19" s="147" customFormat="1" x14ac:dyDescent="0.2">
      <c r="A42" s="146">
        <f t="shared" si="3"/>
        <v>2.2916666666668584E-2</v>
      </c>
      <c r="B42" s="260">
        <v>12</v>
      </c>
      <c r="C42" s="8">
        <v>0.436111111111113</v>
      </c>
      <c r="D42" s="8">
        <f t="shared" si="5"/>
        <v>0.44444444444444636</v>
      </c>
      <c r="E42" s="8">
        <f t="shared" si="6"/>
        <v>0.45277777777777972</v>
      </c>
      <c r="F42" s="8">
        <f t="shared" si="7"/>
        <v>0.45833333333333526</v>
      </c>
      <c r="G42" s="8">
        <f t="shared" si="8"/>
        <v>0.46388888888889079</v>
      </c>
      <c r="H42" s="8">
        <f t="shared" si="9"/>
        <v>0.47291666666666859</v>
      </c>
      <c r="I42" s="8">
        <f t="shared" si="10"/>
        <v>0.48263888888889084</v>
      </c>
      <c r="J42" s="8">
        <f t="shared" si="11"/>
        <v>0.4909722222222242</v>
      </c>
      <c r="K42" s="8">
        <f t="shared" si="12"/>
        <v>0.49444444444444641</v>
      </c>
      <c r="L42" s="8">
        <f t="shared" si="13"/>
        <v>0.50138888888889088</v>
      </c>
      <c r="M42" s="8">
        <f t="shared" si="14"/>
        <v>0.50625000000000198</v>
      </c>
      <c r="N42" s="8">
        <f t="shared" si="15"/>
        <v>0.51805555555555749</v>
      </c>
      <c r="O42" s="8">
        <f t="shared" si="16"/>
        <v>0.52638888888889079</v>
      </c>
      <c r="P42" s="27">
        <f t="shared" si="1"/>
        <v>40.279999999999994</v>
      </c>
      <c r="Q42" s="8">
        <f t="shared" si="4"/>
        <v>9.027777777777779E-2</v>
      </c>
      <c r="R42" s="27">
        <f t="shared" si="2"/>
        <v>18.590769230769222</v>
      </c>
      <c r="S42" s="216"/>
    </row>
    <row r="43" spans="1:19" s="147" customFormat="1" x14ac:dyDescent="0.2">
      <c r="A43" s="146">
        <f t="shared" si="3"/>
        <v>2.2916666666667973E-2</v>
      </c>
      <c r="B43" s="260">
        <v>13</v>
      </c>
      <c r="C43" s="8">
        <v>0.45902777777778098</v>
      </c>
      <c r="D43" s="8">
        <f t="shared" si="5"/>
        <v>0.46736111111111434</v>
      </c>
      <c r="E43" s="8">
        <f t="shared" si="6"/>
        <v>0.47569444444444769</v>
      </c>
      <c r="F43" s="8">
        <f t="shared" si="7"/>
        <v>0.48125000000000323</v>
      </c>
      <c r="G43" s="8">
        <f t="shared" si="8"/>
        <v>0.48680555555555877</v>
      </c>
      <c r="H43" s="8">
        <f t="shared" si="9"/>
        <v>0.49583333333333657</v>
      </c>
      <c r="I43" s="8">
        <f t="shared" si="10"/>
        <v>0.50555555555555876</v>
      </c>
      <c r="J43" s="8">
        <f t="shared" si="11"/>
        <v>0.51388888888889206</v>
      </c>
      <c r="K43" s="8">
        <f t="shared" si="12"/>
        <v>0.51736111111111427</v>
      </c>
      <c r="L43" s="8">
        <f t="shared" si="13"/>
        <v>0.52430555555555869</v>
      </c>
      <c r="M43" s="8">
        <f t="shared" si="14"/>
        <v>0.52916666666666978</v>
      </c>
      <c r="N43" s="8">
        <f t="shared" si="15"/>
        <v>0.5409722222222253</v>
      </c>
      <c r="O43" s="8">
        <f t="shared" si="16"/>
        <v>0.5493055555555586</v>
      </c>
      <c r="P43" s="27">
        <f t="shared" si="1"/>
        <v>40.279999999999994</v>
      </c>
      <c r="Q43" s="8">
        <f t="shared" si="4"/>
        <v>9.0277777777777624E-2</v>
      </c>
      <c r="R43" s="27">
        <f t="shared" si="2"/>
        <v>18.590769230769261</v>
      </c>
      <c r="S43" s="216"/>
    </row>
    <row r="44" spans="1:19" s="147" customFormat="1" x14ac:dyDescent="0.2">
      <c r="A44" s="146">
        <f t="shared" si="3"/>
        <v>2.2916666666669028E-2</v>
      </c>
      <c r="B44" s="260">
        <v>14</v>
      </c>
      <c r="C44" s="8">
        <v>0.48194444444445</v>
      </c>
      <c r="D44" s="8">
        <f t="shared" si="5"/>
        <v>0.49027777777778336</v>
      </c>
      <c r="E44" s="8">
        <f t="shared" si="6"/>
        <v>0.49861111111111672</v>
      </c>
      <c r="F44" s="8">
        <f t="shared" si="7"/>
        <v>0.50416666666667231</v>
      </c>
      <c r="G44" s="8">
        <f t="shared" si="8"/>
        <v>0.50972222222222785</v>
      </c>
      <c r="H44" s="8">
        <f t="shared" si="9"/>
        <v>0.5187500000000056</v>
      </c>
      <c r="I44" s="8">
        <f t="shared" si="10"/>
        <v>0.52847222222222778</v>
      </c>
      <c r="J44" s="8">
        <f t="shared" si="11"/>
        <v>0.53680555555556109</v>
      </c>
      <c r="K44" s="8">
        <f t="shared" si="12"/>
        <v>0.5402777777777833</v>
      </c>
      <c r="L44" s="8">
        <f t="shared" si="13"/>
        <v>0.54722222222222772</v>
      </c>
      <c r="M44" s="8">
        <f t="shared" si="14"/>
        <v>0.55208333333333881</v>
      </c>
      <c r="N44" s="8">
        <f t="shared" si="15"/>
        <v>0.56388888888889432</v>
      </c>
      <c r="O44" s="8">
        <f t="shared" si="16"/>
        <v>0.57222222222222763</v>
      </c>
      <c r="P44" s="27">
        <f t="shared" si="1"/>
        <v>40.279999999999994</v>
      </c>
      <c r="Q44" s="8">
        <f t="shared" si="4"/>
        <v>9.0277777777777624E-2</v>
      </c>
      <c r="R44" s="27">
        <f t="shared" si="2"/>
        <v>18.590769230769261</v>
      </c>
      <c r="S44" s="216"/>
    </row>
    <row r="45" spans="1:19" s="147" customFormat="1" x14ac:dyDescent="0.2">
      <c r="A45" s="146">
        <f t="shared" si="3"/>
        <v>2.2916666666667973E-2</v>
      </c>
      <c r="B45" s="260">
        <v>15</v>
      </c>
      <c r="C45" s="8">
        <v>0.50486111111111798</v>
      </c>
      <c r="D45" s="8">
        <f t="shared" si="5"/>
        <v>0.51319444444445128</v>
      </c>
      <c r="E45" s="8">
        <f t="shared" si="6"/>
        <v>0.52152777777778458</v>
      </c>
      <c r="F45" s="8">
        <f t="shared" si="7"/>
        <v>0.52708333333334012</v>
      </c>
      <c r="G45" s="8">
        <f t="shared" si="8"/>
        <v>0.53263888888889566</v>
      </c>
      <c r="H45" s="8">
        <f t="shared" si="9"/>
        <v>0.5416666666666734</v>
      </c>
      <c r="I45" s="8">
        <f t="shared" si="10"/>
        <v>0.55138888888889559</v>
      </c>
      <c r="J45" s="8">
        <f t="shared" si="11"/>
        <v>0.55972222222222889</v>
      </c>
      <c r="K45" s="8">
        <f t="shared" si="12"/>
        <v>0.5631944444444511</v>
      </c>
      <c r="L45" s="8">
        <f t="shared" si="13"/>
        <v>0.57013888888889552</v>
      </c>
      <c r="M45" s="8">
        <f t="shared" si="14"/>
        <v>0.57500000000000662</v>
      </c>
      <c r="N45" s="8">
        <f t="shared" si="15"/>
        <v>0.58680555555556213</v>
      </c>
      <c r="O45" s="8">
        <f t="shared" si="16"/>
        <v>0.59513888888889543</v>
      </c>
      <c r="P45" s="27">
        <f t="shared" si="1"/>
        <v>40.279999999999994</v>
      </c>
      <c r="Q45" s="8">
        <f t="shared" si="4"/>
        <v>9.0277777777777457E-2</v>
      </c>
      <c r="R45" s="27">
        <f t="shared" si="2"/>
        <v>18.590769230769293</v>
      </c>
      <c r="S45" s="216"/>
    </row>
    <row r="46" spans="1:19" s="147" customFormat="1" x14ac:dyDescent="0.2">
      <c r="A46" s="146">
        <f t="shared" si="3"/>
        <v>2.2916666666669028E-2</v>
      </c>
      <c r="B46" s="260">
        <v>16</v>
      </c>
      <c r="C46" s="8">
        <v>0.527777777777787</v>
      </c>
      <c r="D46" s="8">
        <f t="shared" si="5"/>
        <v>0.53611111111112031</v>
      </c>
      <c r="E46" s="8">
        <f t="shared" si="6"/>
        <v>0.54444444444445361</v>
      </c>
      <c r="F46" s="8">
        <f t="shared" si="7"/>
        <v>0.55000000000000915</v>
      </c>
      <c r="G46" s="8">
        <f t="shared" si="8"/>
        <v>0.55555555555556468</v>
      </c>
      <c r="H46" s="8">
        <f t="shared" si="9"/>
        <v>0.56458333333334243</v>
      </c>
      <c r="I46" s="8">
        <f t="shared" si="10"/>
        <v>0.57430555555556462</v>
      </c>
      <c r="J46" s="8">
        <f t="shared" si="11"/>
        <v>0.58263888888889792</v>
      </c>
      <c r="K46" s="8">
        <f t="shared" si="12"/>
        <v>0.58611111111112013</v>
      </c>
      <c r="L46" s="8">
        <f t="shared" si="13"/>
        <v>0.59305555555556455</v>
      </c>
      <c r="M46" s="8">
        <f t="shared" si="14"/>
        <v>0.59791666666667564</v>
      </c>
      <c r="N46" s="8">
        <f t="shared" si="15"/>
        <v>0.60972222222223116</v>
      </c>
      <c r="O46" s="8">
        <f t="shared" si="16"/>
        <v>0.61805555555556446</v>
      </c>
      <c r="P46" s="27">
        <f t="shared" si="1"/>
        <v>40.279999999999994</v>
      </c>
      <c r="Q46" s="8">
        <f t="shared" si="4"/>
        <v>9.0277777777777457E-2</v>
      </c>
      <c r="R46" s="27">
        <f t="shared" si="2"/>
        <v>18.590769230769293</v>
      </c>
      <c r="S46" s="216"/>
    </row>
    <row r="47" spans="1:19" s="147" customFormat="1" x14ac:dyDescent="0.2">
      <c r="A47" s="146">
        <f t="shared" si="3"/>
        <v>2.2916666666668029E-2</v>
      </c>
      <c r="B47" s="260">
        <v>17</v>
      </c>
      <c r="C47" s="8">
        <v>0.55069444444445503</v>
      </c>
      <c r="D47" s="8">
        <f t="shared" si="5"/>
        <v>0.55902777777778834</v>
      </c>
      <c r="E47" s="8">
        <f t="shared" si="6"/>
        <v>0.56736111111112164</v>
      </c>
      <c r="F47" s="8">
        <f t="shared" si="7"/>
        <v>0.57291666666667718</v>
      </c>
      <c r="G47" s="8">
        <f t="shared" si="8"/>
        <v>0.57847222222223271</v>
      </c>
      <c r="H47" s="8">
        <f t="shared" si="9"/>
        <v>0.58750000000001046</v>
      </c>
      <c r="I47" s="8">
        <f t="shared" si="10"/>
        <v>0.59722222222223265</v>
      </c>
      <c r="J47" s="8">
        <f t="shared" si="11"/>
        <v>0.60555555555556595</v>
      </c>
      <c r="K47" s="8">
        <f t="shared" si="12"/>
        <v>0.60902777777778816</v>
      </c>
      <c r="L47" s="8">
        <f t="shared" si="13"/>
        <v>0.61597222222223258</v>
      </c>
      <c r="M47" s="8">
        <f t="shared" si="14"/>
        <v>0.62083333333334367</v>
      </c>
      <c r="N47" s="8">
        <f t="shared" si="15"/>
        <v>0.63263888888889919</v>
      </c>
      <c r="O47" s="8">
        <f t="shared" si="16"/>
        <v>0.64097222222223249</v>
      </c>
      <c r="P47" s="27">
        <f t="shared" si="1"/>
        <v>40.279999999999994</v>
      </c>
      <c r="Q47" s="8">
        <f t="shared" si="4"/>
        <v>9.0277777777777457E-2</v>
      </c>
      <c r="R47" s="27">
        <f t="shared" si="2"/>
        <v>18.590769230769293</v>
      </c>
      <c r="S47" s="216"/>
    </row>
    <row r="48" spans="1:19" s="147" customFormat="1" x14ac:dyDescent="0.2">
      <c r="A48" s="146">
        <f t="shared" si="3"/>
        <v>2.2916666666667918E-2</v>
      </c>
      <c r="B48" s="260">
        <v>18</v>
      </c>
      <c r="C48" s="8">
        <v>0.57361111111112295</v>
      </c>
      <c r="D48" s="8">
        <f t="shared" si="5"/>
        <v>0.58194444444445625</v>
      </c>
      <c r="E48" s="8">
        <f t="shared" si="6"/>
        <v>0.59027777777778956</v>
      </c>
      <c r="F48" s="8">
        <f t="shared" si="7"/>
        <v>0.59583333333334509</v>
      </c>
      <c r="G48" s="8">
        <f t="shared" si="8"/>
        <v>0.60138888888890063</v>
      </c>
      <c r="H48" s="8">
        <f t="shared" si="9"/>
        <v>0.61041666666667838</v>
      </c>
      <c r="I48" s="8">
        <f t="shared" si="10"/>
        <v>0.62013888888890056</v>
      </c>
      <c r="J48" s="8">
        <f t="shared" si="11"/>
        <v>0.62847222222223387</v>
      </c>
      <c r="K48" s="8">
        <f t="shared" si="12"/>
        <v>0.63194444444445608</v>
      </c>
      <c r="L48" s="8">
        <f t="shared" si="13"/>
        <v>0.6388888888889005</v>
      </c>
      <c r="M48" s="8">
        <f t="shared" si="14"/>
        <v>0.64375000000001159</v>
      </c>
      <c r="N48" s="8">
        <f t="shared" si="15"/>
        <v>0.6555555555555671</v>
      </c>
      <c r="O48" s="8">
        <f t="shared" si="16"/>
        <v>0.66388888888890041</v>
      </c>
      <c r="P48" s="27">
        <f t="shared" si="1"/>
        <v>40.279999999999994</v>
      </c>
      <c r="Q48" s="8">
        <f t="shared" si="4"/>
        <v>9.0277777777777457E-2</v>
      </c>
      <c r="R48" s="27">
        <f t="shared" si="2"/>
        <v>18.590769230769293</v>
      </c>
      <c r="S48" s="216"/>
    </row>
    <row r="49" spans="1:19" s="147" customFormat="1" x14ac:dyDescent="0.2">
      <c r="A49" s="146">
        <f t="shared" si="3"/>
        <v>2.2916666666669028E-2</v>
      </c>
      <c r="B49" s="260">
        <v>19</v>
      </c>
      <c r="C49" s="8">
        <v>0.59652777777779198</v>
      </c>
      <c r="D49" s="8">
        <f t="shared" si="5"/>
        <v>0.60486111111112528</v>
      </c>
      <c r="E49" s="8">
        <f t="shared" si="6"/>
        <v>0.61319444444445859</v>
      </c>
      <c r="F49" s="8">
        <f t="shared" si="7"/>
        <v>0.61875000000001412</v>
      </c>
      <c r="G49" s="8">
        <f t="shared" si="8"/>
        <v>0.62430555555556966</v>
      </c>
      <c r="H49" s="8">
        <f t="shared" si="9"/>
        <v>0.6333333333333474</v>
      </c>
      <c r="I49" s="8">
        <f t="shared" si="10"/>
        <v>0.64305555555556959</v>
      </c>
      <c r="J49" s="8">
        <f t="shared" si="11"/>
        <v>0.65138888888890289</v>
      </c>
      <c r="K49" s="8">
        <f t="shared" si="12"/>
        <v>0.6548611111111251</v>
      </c>
      <c r="L49" s="8">
        <f t="shared" si="13"/>
        <v>0.66180555555556952</v>
      </c>
      <c r="M49" s="8">
        <f t="shared" si="14"/>
        <v>0.66666666666668062</v>
      </c>
      <c r="N49" s="8">
        <f t="shared" si="15"/>
        <v>0.67847222222223613</v>
      </c>
      <c r="O49" s="8">
        <f t="shared" si="16"/>
        <v>0.68680555555556944</v>
      </c>
      <c r="P49" s="27">
        <f t="shared" si="1"/>
        <v>40.279999999999994</v>
      </c>
      <c r="Q49" s="8">
        <f t="shared" si="4"/>
        <v>9.0277777777777457E-2</v>
      </c>
      <c r="R49" s="27">
        <f t="shared" si="2"/>
        <v>18.590769230769293</v>
      </c>
      <c r="S49" s="216"/>
    </row>
    <row r="50" spans="1:19" s="147" customFormat="1" x14ac:dyDescent="0.2">
      <c r="A50" s="146">
        <f t="shared" si="3"/>
        <v>2.2916666666668029E-2</v>
      </c>
      <c r="B50" s="260">
        <v>20</v>
      </c>
      <c r="C50" s="8">
        <v>0.61944444444446001</v>
      </c>
      <c r="D50" s="8">
        <f t="shared" si="5"/>
        <v>0.62777777777779331</v>
      </c>
      <c r="E50" s="8">
        <f t="shared" si="6"/>
        <v>0.63611111111112661</v>
      </c>
      <c r="F50" s="8">
        <f t="shared" si="7"/>
        <v>0.64166666666668215</v>
      </c>
      <c r="G50" s="8">
        <f t="shared" si="8"/>
        <v>0.64722222222223769</v>
      </c>
      <c r="H50" s="8">
        <f t="shared" si="9"/>
        <v>0.65625000000001543</v>
      </c>
      <c r="I50" s="8">
        <f t="shared" si="10"/>
        <v>0.66597222222223762</v>
      </c>
      <c r="J50" s="8">
        <f t="shared" si="11"/>
        <v>0.67430555555557092</v>
      </c>
      <c r="K50" s="8">
        <f t="shared" si="12"/>
        <v>0.67777777777779313</v>
      </c>
      <c r="L50" s="8">
        <f t="shared" si="13"/>
        <v>0.68472222222223755</v>
      </c>
      <c r="M50" s="8">
        <f t="shared" si="14"/>
        <v>0.68958333333334865</v>
      </c>
      <c r="N50" s="8">
        <f t="shared" si="15"/>
        <v>0.70138888888890416</v>
      </c>
      <c r="O50" s="8">
        <f t="shared" si="16"/>
        <v>0.70972222222223746</v>
      </c>
      <c r="P50" s="27">
        <f t="shared" si="1"/>
        <v>40.279999999999994</v>
      </c>
      <c r="Q50" s="8">
        <f t="shared" si="4"/>
        <v>9.0277777777777457E-2</v>
      </c>
      <c r="R50" s="27">
        <f t="shared" si="2"/>
        <v>18.590769230769293</v>
      </c>
      <c r="S50" s="216"/>
    </row>
    <row r="51" spans="1:19" s="147" customFormat="1" x14ac:dyDescent="0.2">
      <c r="A51" s="146">
        <f t="shared" si="3"/>
        <v>2.2916666666669028E-2</v>
      </c>
      <c r="B51" s="260">
        <v>21</v>
      </c>
      <c r="C51" s="8">
        <v>0.64236111111112904</v>
      </c>
      <c r="D51" s="8">
        <f t="shared" si="5"/>
        <v>0.65069444444446234</v>
      </c>
      <c r="E51" s="8">
        <f t="shared" si="6"/>
        <v>0.65902777777779564</v>
      </c>
      <c r="F51" s="8">
        <f t="shared" si="7"/>
        <v>0.66458333333335118</v>
      </c>
      <c r="G51" s="8">
        <f t="shared" si="8"/>
        <v>0.67013888888890671</v>
      </c>
      <c r="H51" s="8">
        <f t="shared" si="9"/>
        <v>0.67916666666668446</v>
      </c>
      <c r="I51" s="8">
        <f t="shared" si="10"/>
        <v>0.68888888888890665</v>
      </c>
      <c r="J51" s="8">
        <f t="shared" si="11"/>
        <v>0.69722222222223995</v>
      </c>
      <c r="K51" s="8">
        <f t="shared" si="12"/>
        <v>0.70069444444446216</v>
      </c>
      <c r="L51" s="8">
        <f t="shared" si="13"/>
        <v>0.70763888888890658</v>
      </c>
      <c r="M51" s="8">
        <f t="shared" si="14"/>
        <v>0.71250000000001767</v>
      </c>
      <c r="N51" s="8">
        <f t="shared" si="15"/>
        <v>0.72430555555557319</v>
      </c>
      <c r="O51" s="8">
        <f t="shared" si="16"/>
        <v>0.73263888888890649</v>
      </c>
      <c r="P51" s="27">
        <f t="shared" si="1"/>
        <v>40.279999999999994</v>
      </c>
      <c r="Q51" s="8">
        <f t="shared" si="4"/>
        <v>9.0277777777777457E-2</v>
      </c>
      <c r="R51" s="27">
        <f t="shared" si="2"/>
        <v>18.590769230769293</v>
      </c>
      <c r="S51" s="216"/>
    </row>
    <row r="52" spans="1:19" s="147" customFormat="1" x14ac:dyDescent="0.2">
      <c r="A52" s="146">
        <f t="shared" si="3"/>
        <v>2.2916666666667918E-2</v>
      </c>
      <c r="B52" s="260">
        <v>22</v>
      </c>
      <c r="C52" s="8">
        <v>0.66527777777779695</v>
      </c>
      <c r="D52" s="8">
        <f>C52+$D$30</f>
        <v>0.67361111111113026</v>
      </c>
      <c r="E52" s="8">
        <f>D52+$E$30</f>
        <v>0.68194444444446356</v>
      </c>
      <c r="F52" s="8">
        <f>E52+$F$30</f>
        <v>0.6875000000000191</v>
      </c>
      <c r="G52" s="8">
        <f>F52+$G$30</f>
        <v>0.69305555555557463</v>
      </c>
      <c r="H52" s="8">
        <f>G52+$H$30</f>
        <v>0.70208333333335238</v>
      </c>
      <c r="I52" s="8">
        <f>H52+$I$30</f>
        <v>0.71180555555557457</v>
      </c>
      <c r="J52" s="8">
        <f>I52+$J$30</f>
        <v>0.72013888888890787</v>
      </c>
      <c r="K52" s="8">
        <f>J52+$K$30</f>
        <v>0.72361111111113008</v>
      </c>
      <c r="L52" s="8">
        <f>K52+$L$30</f>
        <v>0.7305555555555745</v>
      </c>
      <c r="M52" s="8">
        <f>L52+$M$30</f>
        <v>0.73541666666668559</v>
      </c>
      <c r="N52" s="8">
        <f>M52+$N$30</f>
        <v>0.74722222222224111</v>
      </c>
      <c r="O52" s="8">
        <f>N52+$O$30</f>
        <v>0.75555555555557441</v>
      </c>
      <c r="P52" s="27">
        <f t="shared" si="1"/>
        <v>40.279999999999994</v>
      </c>
      <c r="Q52" s="8">
        <f t="shared" si="4"/>
        <v>9.0277777777777457E-2</v>
      </c>
      <c r="R52" s="27">
        <f t="shared" si="2"/>
        <v>18.590769230769293</v>
      </c>
      <c r="S52" s="216"/>
    </row>
    <row r="53" spans="1:19" s="147" customFormat="1" x14ac:dyDescent="0.2">
      <c r="A53" s="146">
        <f t="shared" si="3"/>
        <v>1.597222222220307E-2</v>
      </c>
      <c r="B53" s="260">
        <v>23</v>
      </c>
      <c r="C53" s="8">
        <v>0.68125000000000002</v>
      </c>
      <c r="D53" s="8">
        <f t="shared" ref="D53:D66" si="17">C53+$D$30</f>
        <v>0.68958333333333333</v>
      </c>
      <c r="E53" s="8">
        <f t="shared" ref="E53:E66" si="18">D53+$E$30</f>
        <v>0.69791666666666663</v>
      </c>
      <c r="F53" s="8">
        <f t="shared" ref="F53:F66" si="19">E53+$F$30</f>
        <v>0.70347222222222217</v>
      </c>
      <c r="G53" s="8">
        <f t="shared" ref="G53:G66" si="20">F53+$G$30</f>
        <v>0.7090277777777777</v>
      </c>
      <c r="H53" s="8">
        <f t="shared" ref="H53:H66" si="21">G53+$H$30</f>
        <v>0.71805555555555545</v>
      </c>
      <c r="I53" s="8">
        <f t="shared" ref="I53:I66" si="22">H53+$I$30</f>
        <v>0.72777777777777763</v>
      </c>
      <c r="J53" s="8">
        <f t="shared" ref="J53:J66" si="23">I53+$J$30</f>
        <v>0.73611111111111094</v>
      </c>
      <c r="K53" s="8">
        <f t="shared" ref="K53:K66" si="24">J53+$K$30</f>
        <v>0.73958333333333315</v>
      </c>
      <c r="L53" s="8">
        <f t="shared" ref="L53:L66" si="25">K53+$L$30</f>
        <v>0.74652777777777757</v>
      </c>
      <c r="M53" s="8">
        <f t="shared" ref="M53:M66" si="26">L53+$M$30</f>
        <v>0.75138888888888866</v>
      </c>
      <c r="N53" s="8">
        <f t="shared" ref="N53:N66" si="27">M53+$N$30</f>
        <v>0.76319444444444418</v>
      </c>
      <c r="O53" s="8">
        <f t="shared" ref="O53:O66" si="28">N53+$O$30</f>
        <v>0.77152777777777748</v>
      </c>
      <c r="P53" s="27">
        <f t="shared" si="1"/>
        <v>40.279999999999994</v>
      </c>
      <c r="Q53" s="8">
        <f t="shared" si="4"/>
        <v>9.0277777777777457E-2</v>
      </c>
      <c r="R53" s="27">
        <f t="shared" si="2"/>
        <v>18.590769230769293</v>
      </c>
      <c r="S53" s="216"/>
    </row>
    <row r="54" spans="1:19" s="147" customFormat="1" x14ac:dyDescent="0.2">
      <c r="A54" s="146">
        <f t="shared" si="3"/>
        <v>1.5972222222202959E-2</v>
      </c>
      <c r="B54" s="260">
        <v>24</v>
      </c>
      <c r="C54" s="8">
        <v>0.69722222222220298</v>
      </c>
      <c r="D54" s="8">
        <f t="shared" si="17"/>
        <v>0.70555555555553628</v>
      </c>
      <c r="E54" s="8">
        <f t="shared" si="18"/>
        <v>0.71388888888886959</v>
      </c>
      <c r="F54" s="8">
        <f t="shared" si="19"/>
        <v>0.71944444444442512</v>
      </c>
      <c r="G54" s="8">
        <f t="shared" si="20"/>
        <v>0.72499999999998066</v>
      </c>
      <c r="H54" s="8">
        <f t="shared" si="21"/>
        <v>0.73402777777775841</v>
      </c>
      <c r="I54" s="8">
        <f t="shared" si="22"/>
        <v>0.74374999999998059</v>
      </c>
      <c r="J54" s="8">
        <f t="shared" si="23"/>
        <v>0.7520833333333139</v>
      </c>
      <c r="K54" s="8">
        <f t="shared" si="24"/>
        <v>0.75555555555553611</v>
      </c>
      <c r="L54" s="8">
        <f t="shared" si="25"/>
        <v>0.76249999999998053</v>
      </c>
      <c r="M54" s="8">
        <f t="shared" si="26"/>
        <v>0.76736111111109162</v>
      </c>
      <c r="N54" s="8">
        <f t="shared" si="27"/>
        <v>0.77916666666664713</v>
      </c>
      <c r="O54" s="8">
        <f t="shared" si="28"/>
        <v>0.78749999999998044</v>
      </c>
      <c r="P54" s="27">
        <f t="shared" si="1"/>
        <v>40.279999999999994</v>
      </c>
      <c r="Q54" s="8">
        <f t="shared" si="4"/>
        <v>9.0277777777777457E-2</v>
      </c>
      <c r="R54" s="27">
        <f t="shared" si="2"/>
        <v>18.590769230769293</v>
      </c>
      <c r="S54" s="216"/>
    </row>
    <row r="55" spans="1:19" s="147" customFormat="1" x14ac:dyDescent="0.2">
      <c r="A55" s="146">
        <f t="shared" si="3"/>
        <v>1.597222222220307E-2</v>
      </c>
      <c r="B55" s="260">
        <v>25</v>
      </c>
      <c r="C55" s="8">
        <v>0.71319444444440605</v>
      </c>
      <c r="D55" s="8">
        <f t="shared" si="17"/>
        <v>0.72152777777773935</v>
      </c>
      <c r="E55" s="8">
        <f t="shared" si="18"/>
        <v>0.72986111111107266</v>
      </c>
      <c r="F55" s="8">
        <f t="shared" si="19"/>
        <v>0.73541666666662819</v>
      </c>
      <c r="G55" s="8">
        <f t="shared" si="20"/>
        <v>0.74097222222218373</v>
      </c>
      <c r="H55" s="8">
        <f t="shared" si="21"/>
        <v>0.74999999999996148</v>
      </c>
      <c r="I55" s="8">
        <f t="shared" si="22"/>
        <v>0.75972222222218366</v>
      </c>
      <c r="J55" s="8">
        <f t="shared" si="23"/>
        <v>0.76805555555551697</v>
      </c>
      <c r="K55" s="8">
        <f t="shared" si="24"/>
        <v>0.77152777777773918</v>
      </c>
      <c r="L55" s="8">
        <f t="shared" si="25"/>
        <v>0.7784722222221836</v>
      </c>
      <c r="M55" s="8">
        <f t="shared" si="26"/>
        <v>0.78333333333329469</v>
      </c>
      <c r="N55" s="8">
        <f t="shared" si="27"/>
        <v>0.7951388888888502</v>
      </c>
      <c r="O55" s="8">
        <f t="shared" si="28"/>
        <v>0.80347222222218351</v>
      </c>
      <c r="P55" s="27">
        <f t="shared" si="1"/>
        <v>40.279999999999994</v>
      </c>
      <c r="Q55" s="8">
        <f t="shared" si="4"/>
        <v>9.0277777777777457E-2</v>
      </c>
      <c r="R55" s="27">
        <f t="shared" si="2"/>
        <v>18.590769230769293</v>
      </c>
      <c r="S55" s="216"/>
    </row>
    <row r="56" spans="1:19" s="147" customFormat="1" x14ac:dyDescent="0.2">
      <c r="A56" s="146">
        <f t="shared" si="3"/>
        <v>1.5972222222202959E-2</v>
      </c>
      <c r="B56" s="260">
        <v>26</v>
      </c>
      <c r="C56" s="8">
        <v>0.72916666666660901</v>
      </c>
      <c r="D56" s="8">
        <f t="shared" si="17"/>
        <v>0.73749999999994231</v>
      </c>
      <c r="E56" s="8">
        <f t="shared" si="18"/>
        <v>0.74583333333327562</v>
      </c>
      <c r="F56" s="8">
        <f t="shared" si="19"/>
        <v>0.75138888888883115</v>
      </c>
      <c r="G56" s="8">
        <f t="shared" si="20"/>
        <v>0.75694444444438669</v>
      </c>
      <c r="H56" s="8">
        <f t="shared" si="21"/>
        <v>0.76597222222216443</v>
      </c>
      <c r="I56" s="8">
        <f t="shared" si="22"/>
        <v>0.77569444444438662</v>
      </c>
      <c r="J56" s="8">
        <f t="shared" si="23"/>
        <v>0.78402777777771993</v>
      </c>
      <c r="K56" s="8">
        <f t="shared" si="24"/>
        <v>0.78749999999994214</v>
      </c>
      <c r="L56" s="8">
        <f t="shared" si="25"/>
        <v>0.79444444444438655</v>
      </c>
      <c r="M56" s="8">
        <f t="shared" si="26"/>
        <v>0.79930555555549765</v>
      </c>
      <c r="N56" s="8">
        <f t="shared" si="27"/>
        <v>0.81111111111105316</v>
      </c>
      <c r="O56" s="8">
        <f t="shared" si="28"/>
        <v>0.81944444444438647</v>
      </c>
      <c r="P56" s="27">
        <f t="shared" si="1"/>
        <v>40.279999999999994</v>
      </c>
      <c r="Q56" s="8">
        <f t="shared" si="4"/>
        <v>9.0277777777777457E-2</v>
      </c>
      <c r="R56" s="27">
        <f t="shared" si="2"/>
        <v>18.590769230769293</v>
      </c>
      <c r="S56" s="216"/>
    </row>
    <row r="57" spans="1:19" s="147" customFormat="1" x14ac:dyDescent="0.2">
      <c r="A57" s="146">
        <f t="shared" si="3"/>
        <v>1.5972222222202959E-2</v>
      </c>
      <c r="B57" s="260">
        <v>27</v>
      </c>
      <c r="C57" s="8">
        <v>0.74513888888881197</v>
      </c>
      <c r="D57" s="8">
        <f t="shared" si="17"/>
        <v>0.75347222222214527</v>
      </c>
      <c r="E57" s="8">
        <f t="shared" si="18"/>
        <v>0.76180555555547858</v>
      </c>
      <c r="F57" s="8">
        <f t="shared" si="19"/>
        <v>0.76736111111103411</v>
      </c>
      <c r="G57" s="8">
        <f t="shared" si="20"/>
        <v>0.77291666666658965</v>
      </c>
      <c r="H57" s="8">
        <f t="shared" si="21"/>
        <v>0.78194444444436739</v>
      </c>
      <c r="I57" s="8">
        <f t="shared" si="22"/>
        <v>0.79166666666658958</v>
      </c>
      <c r="J57" s="8">
        <f t="shared" si="23"/>
        <v>0.79999999999992288</v>
      </c>
      <c r="K57" s="8">
        <f t="shared" si="24"/>
        <v>0.80347222222214509</v>
      </c>
      <c r="L57" s="8">
        <f t="shared" si="25"/>
        <v>0.81041666666658951</v>
      </c>
      <c r="M57" s="8">
        <f t="shared" si="26"/>
        <v>0.81527777777770061</v>
      </c>
      <c r="N57" s="8">
        <f t="shared" si="27"/>
        <v>0.82708333333325612</v>
      </c>
      <c r="O57" s="8">
        <f t="shared" si="28"/>
        <v>0.83541666666658942</v>
      </c>
      <c r="P57" s="27">
        <f t="shared" si="1"/>
        <v>40.279999999999994</v>
      </c>
      <c r="Q57" s="8">
        <f t="shared" si="4"/>
        <v>9.0277777777777457E-2</v>
      </c>
      <c r="R57" s="27">
        <f t="shared" si="2"/>
        <v>18.590769230769293</v>
      </c>
      <c r="S57" s="216"/>
    </row>
    <row r="58" spans="1:19" s="147" customFormat="1" x14ac:dyDescent="0.2">
      <c r="A58" s="146">
        <f t="shared" si="3"/>
        <v>1.597222222220307E-2</v>
      </c>
      <c r="B58" s="260">
        <v>28</v>
      </c>
      <c r="C58" s="8">
        <v>0.76111111111101504</v>
      </c>
      <c r="D58" s="8">
        <f t="shared" si="17"/>
        <v>0.76944444444434834</v>
      </c>
      <c r="E58" s="8">
        <f t="shared" si="18"/>
        <v>0.77777777777768164</v>
      </c>
      <c r="F58" s="8">
        <f t="shared" si="19"/>
        <v>0.78333333333323718</v>
      </c>
      <c r="G58" s="8">
        <f t="shared" si="20"/>
        <v>0.78888888888879272</v>
      </c>
      <c r="H58" s="8">
        <f t="shared" si="21"/>
        <v>0.79791666666657046</v>
      </c>
      <c r="I58" s="8">
        <f t="shared" si="22"/>
        <v>0.80763888888879265</v>
      </c>
      <c r="J58" s="8">
        <f t="shared" si="23"/>
        <v>0.81597222222212595</v>
      </c>
      <c r="K58" s="8">
        <f t="shared" si="24"/>
        <v>0.81944444444434816</v>
      </c>
      <c r="L58" s="8">
        <f t="shared" si="25"/>
        <v>0.82638888888879258</v>
      </c>
      <c r="M58" s="8">
        <f t="shared" si="26"/>
        <v>0.83124999999990368</v>
      </c>
      <c r="N58" s="8">
        <f t="shared" si="27"/>
        <v>0.84305555555545919</v>
      </c>
      <c r="O58" s="8">
        <f t="shared" si="28"/>
        <v>0.85138888888879249</v>
      </c>
      <c r="P58" s="27">
        <f t="shared" si="1"/>
        <v>40.279999999999994</v>
      </c>
      <c r="Q58" s="8">
        <f t="shared" si="4"/>
        <v>9.0277777777777457E-2</v>
      </c>
      <c r="R58" s="27">
        <f t="shared" si="2"/>
        <v>18.590769230769293</v>
      </c>
      <c r="S58" s="216"/>
    </row>
    <row r="59" spans="1:19" s="147" customFormat="1" x14ac:dyDescent="0.2">
      <c r="A59" s="146">
        <f t="shared" si="3"/>
        <v>2.2916666666762731E-2</v>
      </c>
      <c r="B59" s="260">
        <v>29</v>
      </c>
      <c r="C59" s="8">
        <v>0.78402777777777777</v>
      </c>
      <c r="D59" s="8">
        <f t="shared" si="17"/>
        <v>0.79236111111111107</v>
      </c>
      <c r="E59" s="8">
        <f t="shared" si="18"/>
        <v>0.80069444444444438</v>
      </c>
      <c r="F59" s="8">
        <f t="shared" si="19"/>
        <v>0.80624999999999991</v>
      </c>
      <c r="G59" s="8">
        <f t="shared" si="20"/>
        <v>0.81180555555555545</v>
      </c>
      <c r="H59" s="8">
        <f t="shared" si="21"/>
        <v>0.82083333333333319</v>
      </c>
      <c r="I59" s="8">
        <f t="shared" si="22"/>
        <v>0.83055555555555538</v>
      </c>
      <c r="J59" s="8">
        <f t="shared" si="23"/>
        <v>0.83888888888888868</v>
      </c>
      <c r="K59" s="8">
        <f t="shared" si="24"/>
        <v>0.84236111111111089</v>
      </c>
      <c r="L59" s="8">
        <f t="shared" si="25"/>
        <v>0.84930555555555531</v>
      </c>
      <c r="M59" s="8">
        <f t="shared" si="26"/>
        <v>0.85416666666666641</v>
      </c>
      <c r="N59" s="8">
        <f t="shared" si="27"/>
        <v>0.86597222222222192</v>
      </c>
      <c r="O59" s="8">
        <f t="shared" si="28"/>
        <v>0.87430555555555522</v>
      </c>
      <c r="P59" s="27">
        <f t="shared" si="1"/>
        <v>40.279999999999994</v>
      </c>
      <c r="Q59" s="8">
        <f t="shared" si="4"/>
        <v>9.0277777777777457E-2</v>
      </c>
      <c r="R59" s="27">
        <f t="shared" si="2"/>
        <v>18.590769230769293</v>
      </c>
      <c r="S59" s="216"/>
    </row>
    <row r="60" spans="1:19" s="147" customFormat="1" x14ac:dyDescent="0.2">
      <c r="A60" s="146">
        <f t="shared" si="3"/>
        <v>2.2916666666762286E-2</v>
      </c>
      <c r="B60" s="260">
        <v>30</v>
      </c>
      <c r="C60" s="8">
        <v>0.80694444444454005</v>
      </c>
      <c r="D60" s="8">
        <f t="shared" si="17"/>
        <v>0.81527777777787336</v>
      </c>
      <c r="E60" s="8">
        <f t="shared" si="18"/>
        <v>0.82361111111120666</v>
      </c>
      <c r="F60" s="8">
        <f t="shared" si="19"/>
        <v>0.8291666666667622</v>
      </c>
      <c r="G60" s="8">
        <f t="shared" si="20"/>
        <v>0.83472222222231773</v>
      </c>
      <c r="H60" s="8">
        <f t="shared" si="21"/>
        <v>0.84375000000009548</v>
      </c>
      <c r="I60" s="8">
        <f t="shared" si="22"/>
        <v>0.85347222222231767</v>
      </c>
      <c r="J60" s="8">
        <f t="shared" si="23"/>
        <v>0.86180555555565097</v>
      </c>
      <c r="K60" s="8">
        <f t="shared" si="24"/>
        <v>0.86527777777787318</v>
      </c>
      <c r="L60" s="8">
        <f t="shared" si="25"/>
        <v>0.8722222222223176</v>
      </c>
      <c r="M60" s="8">
        <f t="shared" si="26"/>
        <v>0.87708333333342869</v>
      </c>
      <c r="N60" s="8">
        <f t="shared" si="27"/>
        <v>0.88888888888898421</v>
      </c>
      <c r="O60" s="8">
        <f t="shared" si="28"/>
        <v>0.89722222222231751</v>
      </c>
      <c r="P60" s="27">
        <f t="shared" si="1"/>
        <v>40.279999999999994</v>
      </c>
      <c r="Q60" s="8">
        <f t="shared" si="4"/>
        <v>9.0277777777777457E-2</v>
      </c>
      <c r="R60" s="27">
        <f t="shared" si="2"/>
        <v>18.590769230769293</v>
      </c>
      <c r="S60" s="216"/>
    </row>
    <row r="61" spans="1:19" s="147" customFormat="1" x14ac:dyDescent="0.2">
      <c r="A61" s="146">
        <f t="shared" si="3"/>
        <v>2.2916666666762953E-2</v>
      </c>
      <c r="B61" s="260">
        <v>31</v>
      </c>
      <c r="C61" s="8">
        <v>0.82986111111130301</v>
      </c>
      <c r="D61" s="8">
        <f t="shared" si="17"/>
        <v>0.83819444444463631</v>
      </c>
      <c r="E61" s="8">
        <f t="shared" si="18"/>
        <v>0.84652777777796961</v>
      </c>
      <c r="F61" s="8">
        <f t="shared" si="19"/>
        <v>0.85208333333352515</v>
      </c>
      <c r="G61" s="8">
        <f t="shared" si="20"/>
        <v>0.85763888888908069</v>
      </c>
      <c r="H61" s="8">
        <f t="shared" si="21"/>
        <v>0.86666666666685843</v>
      </c>
      <c r="I61" s="8">
        <f t="shared" si="22"/>
        <v>0.87638888888908062</v>
      </c>
      <c r="J61" s="8">
        <f t="shared" si="23"/>
        <v>0.88472222222241392</v>
      </c>
      <c r="K61" s="8">
        <f t="shared" si="24"/>
        <v>0.88819444444463613</v>
      </c>
      <c r="L61" s="8">
        <f t="shared" si="25"/>
        <v>0.89513888888908055</v>
      </c>
      <c r="M61" s="8">
        <f t="shared" si="26"/>
        <v>0.90000000000019165</v>
      </c>
      <c r="N61" s="8">
        <f t="shared" si="27"/>
        <v>0.91180555555574716</v>
      </c>
      <c r="O61" s="8">
        <f t="shared" si="28"/>
        <v>0.92013888888908046</v>
      </c>
      <c r="P61" s="27">
        <f t="shared" si="1"/>
        <v>40.279999999999994</v>
      </c>
      <c r="Q61" s="8">
        <f t="shared" si="4"/>
        <v>9.0277777777777457E-2</v>
      </c>
      <c r="R61" s="27">
        <f t="shared" si="2"/>
        <v>18.590769230769293</v>
      </c>
      <c r="S61" s="216"/>
    </row>
    <row r="62" spans="1:19" s="147" customFormat="1" x14ac:dyDescent="0.2">
      <c r="A62" s="146">
        <f t="shared" si="3"/>
        <v>2.2916666666762953E-2</v>
      </c>
      <c r="B62" s="260">
        <v>32</v>
      </c>
      <c r="C62" s="8">
        <v>0.85277777777806596</v>
      </c>
      <c r="D62" s="8">
        <f t="shared" si="17"/>
        <v>0.86111111111139926</v>
      </c>
      <c r="E62" s="8">
        <f t="shared" si="18"/>
        <v>0.86944444444473257</v>
      </c>
      <c r="F62" s="8">
        <f t="shared" si="19"/>
        <v>0.8750000000002881</v>
      </c>
      <c r="G62" s="8">
        <f t="shared" si="20"/>
        <v>0.88055555555584364</v>
      </c>
      <c r="H62" s="8">
        <f t="shared" si="21"/>
        <v>0.88958333333362138</v>
      </c>
      <c r="I62" s="8">
        <f t="shared" si="22"/>
        <v>0.89930555555584357</v>
      </c>
      <c r="J62" s="8">
        <f t="shared" si="23"/>
        <v>0.90763888888917688</v>
      </c>
      <c r="K62" s="8">
        <f t="shared" si="24"/>
        <v>0.91111111111139909</v>
      </c>
      <c r="L62" s="8">
        <f t="shared" si="25"/>
        <v>0.91805555555584351</v>
      </c>
      <c r="M62" s="8">
        <f t="shared" si="26"/>
        <v>0.9229166666669546</v>
      </c>
      <c r="N62" s="8">
        <f t="shared" si="27"/>
        <v>0.93472222222251011</v>
      </c>
      <c r="O62" s="8">
        <f t="shared" si="28"/>
        <v>0.94305555555584342</v>
      </c>
      <c r="P62" s="27">
        <f t="shared" si="1"/>
        <v>40.279999999999994</v>
      </c>
      <c r="Q62" s="8">
        <f t="shared" si="4"/>
        <v>9.0277777777777457E-2</v>
      </c>
      <c r="R62" s="27">
        <f t="shared" si="2"/>
        <v>18.590769230769293</v>
      </c>
      <c r="S62" s="216"/>
    </row>
    <row r="63" spans="1:19" s="147" customFormat="1" x14ac:dyDescent="0.2">
      <c r="A63" s="146">
        <f t="shared" si="3"/>
        <v>2.569444444415625E-2</v>
      </c>
      <c r="B63" s="260">
        <v>33</v>
      </c>
      <c r="C63" s="412">
        <v>0.87847222222222221</v>
      </c>
      <c r="D63" s="8">
        <f t="shared" si="17"/>
        <v>0.88680555555555551</v>
      </c>
      <c r="E63" s="8">
        <f t="shared" si="18"/>
        <v>0.89513888888888882</v>
      </c>
      <c r="F63" s="8">
        <f t="shared" si="19"/>
        <v>0.90069444444444435</v>
      </c>
      <c r="G63" s="8">
        <f t="shared" si="20"/>
        <v>0.90624999999999989</v>
      </c>
      <c r="H63" s="8">
        <f t="shared" si="21"/>
        <v>0.91527777777777763</v>
      </c>
      <c r="I63" s="8">
        <f t="shared" si="22"/>
        <v>0.92499999999999982</v>
      </c>
      <c r="J63" s="8">
        <f t="shared" si="23"/>
        <v>0.93333333333333313</v>
      </c>
      <c r="K63" s="8">
        <f t="shared" si="24"/>
        <v>0.93680555555555534</v>
      </c>
      <c r="L63" s="8">
        <f t="shared" si="25"/>
        <v>0.94374999999999976</v>
      </c>
      <c r="M63" s="8">
        <f t="shared" si="26"/>
        <v>0.94861111111111085</v>
      </c>
      <c r="N63" s="8">
        <f t="shared" si="27"/>
        <v>0.96041666666666636</v>
      </c>
      <c r="O63" s="8">
        <f t="shared" si="28"/>
        <v>0.96874999999999967</v>
      </c>
      <c r="P63" s="27">
        <f t="shared" si="1"/>
        <v>40.279999999999994</v>
      </c>
      <c r="Q63" s="8">
        <f t="shared" si="4"/>
        <v>9.0277777777777457E-2</v>
      </c>
      <c r="R63" s="27">
        <f t="shared" si="2"/>
        <v>18.590769230769293</v>
      </c>
      <c r="S63" s="216"/>
    </row>
    <row r="64" spans="1:19" s="147" customFormat="1" x14ac:dyDescent="0.2">
      <c r="A64" s="146">
        <f t="shared" si="3"/>
        <v>2.430555555555558E-2</v>
      </c>
      <c r="B64" s="260">
        <v>34</v>
      </c>
      <c r="C64" s="241">
        <v>0.90277777777777779</v>
      </c>
      <c r="D64" s="8">
        <f t="shared" si="17"/>
        <v>0.91111111111111109</v>
      </c>
      <c r="E64" s="8">
        <f t="shared" si="18"/>
        <v>0.9194444444444444</v>
      </c>
      <c r="F64" s="8">
        <f t="shared" si="19"/>
        <v>0.92499999999999993</v>
      </c>
      <c r="G64" s="8">
        <f t="shared" si="20"/>
        <v>0.93055555555555547</v>
      </c>
      <c r="H64" s="8">
        <f t="shared" si="21"/>
        <v>0.93958333333333321</v>
      </c>
      <c r="I64" s="8">
        <f t="shared" si="22"/>
        <v>0.9493055555555554</v>
      </c>
      <c r="J64" s="8">
        <f t="shared" si="23"/>
        <v>0.95763888888888871</v>
      </c>
      <c r="K64" s="8">
        <f t="shared" si="24"/>
        <v>0.96111111111111092</v>
      </c>
      <c r="L64" s="8">
        <f t="shared" si="25"/>
        <v>0.96805555555555534</v>
      </c>
      <c r="M64" s="8">
        <f t="shared" si="26"/>
        <v>0.97291666666666643</v>
      </c>
      <c r="N64" s="8">
        <f t="shared" si="27"/>
        <v>0.98472222222222194</v>
      </c>
      <c r="O64" s="8">
        <f t="shared" si="28"/>
        <v>0.99305555555555525</v>
      </c>
      <c r="P64" s="27">
        <f t="shared" si="1"/>
        <v>40.279999999999994</v>
      </c>
      <c r="Q64" s="8">
        <f t="shared" si="4"/>
        <v>9.0277777777777457E-2</v>
      </c>
      <c r="R64" s="27">
        <f t="shared" si="2"/>
        <v>18.590769230769293</v>
      </c>
      <c r="S64" s="216"/>
    </row>
    <row r="65" spans="1:19" s="147" customFormat="1" x14ac:dyDescent="0.2">
      <c r="A65" s="146">
        <f t="shared" si="3"/>
        <v>7.9861111111111049E-2</v>
      </c>
      <c r="B65" s="260">
        <v>35</v>
      </c>
      <c r="C65" s="412">
        <v>0.98263888888888884</v>
      </c>
      <c r="D65" s="8">
        <f t="shared" si="17"/>
        <v>0.99097222222222214</v>
      </c>
      <c r="E65" s="8">
        <f t="shared" si="18"/>
        <v>0.99930555555555545</v>
      </c>
      <c r="F65" s="8">
        <f t="shared" si="19"/>
        <v>1.004861111111111</v>
      </c>
      <c r="G65" s="8">
        <f t="shared" si="20"/>
        <v>1.0104166666666665</v>
      </c>
      <c r="H65" s="8">
        <f t="shared" si="21"/>
        <v>1.0194444444444444</v>
      </c>
      <c r="I65" s="8">
        <f t="shared" si="22"/>
        <v>1.0291666666666666</v>
      </c>
      <c r="J65" s="8">
        <f t="shared" si="23"/>
        <v>1.0374999999999999</v>
      </c>
      <c r="K65" s="8">
        <f t="shared" si="24"/>
        <v>1.0409722222222222</v>
      </c>
      <c r="L65" s="8">
        <f t="shared" si="25"/>
        <v>1.0479166666666666</v>
      </c>
      <c r="M65" s="8">
        <f t="shared" si="26"/>
        <v>1.0527777777777778</v>
      </c>
      <c r="N65" s="8">
        <f t="shared" si="27"/>
        <v>1.0645833333333334</v>
      </c>
      <c r="O65" s="8">
        <f t="shared" si="28"/>
        <v>1.0729166666666667</v>
      </c>
      <c r="P65" s="27">
        <f t="shared" si="1"/>
        <v>40.279999999999994</v>
      </c>
      <c r="Q65" s="8">
        <f t="shared" si="4"/>
        <v>9.0277777777777901E-2</v>
      </c>
      <c r="R65" s="27">
        <f t="shared" si="2"/>
        <v>18.590769230769205</v>
      </c>
      <c r="S65" s="216"/>
    </row>
    <row r="66" spans="1:19" s="147" customFormat="1" x14ac:dyDescent="0.2">
      <c r="A66" s="146">
        <f t="shared" si="3"/>
        <v>-0.97569444444444442</v>
      </c>
      <c r="B66" s="260">
        <v>36</v>
      </c>
      <c r="C66" s="241">
        <v>6.9444444444444441E-3</v>
      </c>
      <c r="D66" s="8">
        <f t="shared" si="17"/>
        <v>1.5277777777777777E-2</v>
      </c>
      <c r="E66" s="8">
        <f t="shared" si="18"/>
        <v>2.361111111111111E-2</v>
      </c>
      <c r="F66" s="8">
        <f t="shared" si="19"/>
        <v>2.9166666666666667E-2</v>
      </c>
      <c r="G66" s="8">
        <f t="shared" si="20"/>
        <v>3.4722222222222224E-2</v>
      </c>
      <c r="H66" s="8">
        <f t="shared" si="21"/>
        <v>4.3750000000000004E-2</v>
      </c>
      <c r="I66" s="8">
        <f t="shared" si="22"/>
        <v>5.3472222222222227E-2</v>
      </c>
      <c r="J66" s="8">
        <f t="shared" si="23"/>
        <v>6.1805555555555558E-2</v>
      </c>
      <c r="K66" s="8">
        <f t="shared" si="24"/>
        <v>6.5277777777777782E-2</v>
      </c>
      <c r="L66" s="8">
        <f t="shared" si="25"/>
        <v>7.2222222222222229E-2</v>
      </c>
      <c r="M66" s="8">
        <f t="shared" si="26"/>
        <v>7.7083333333333337E-2</v>
      </c>
      <c r="N66" s="8">
        <f t="shared" si="27"/>
        <v>8.8888888888888892E-2</v>
      </c>
      <c r="O66" s="8">
        <f t="shared" si="28"/>
        <v>9.7222222222222224E-2</v>
      </c>
      <c r="P66" s="27">
        <f t="shared" si="1"/>
        <v>40.279999999999994</v>
      </c>
      <c r="Q66" s="8">
        <f t="shared" si="4"/>
        <v>9.0277777777777776E-2</v>
      </c>
      <c r="R66" s="27">
        <f t="shared" si="2"/>
        <v>18.590769230769229</v>
      </c>
      <c r="S66" s="216"/>
    </row>
    <row r="67" spans="1:19" s="147" customFormat="1" x14ac:dyDescent="0.2">
      <c r="A67" s="57"/>
      <c r="B67" s="187"/>
      <c r="C67" s="37"/>
      <c r="D67" s="37"/>
      <c r="E67" s="37"/>
      <c r="F67" s="37"/>
      <c r="G67" s="37"/>
      <c r="H67" s="37"/>
      <c r="I67" s="37"/>
      <c r="J67" s="37"/>
      <c r="K67" s="37"/>
      <c r="L67" s="37"/>
      <c r="M67" s="37"/>
      <c r="N67" s="37"/>
      <c r="O67" s="37"/>
      <c r="P67" s="37"/>
      <c r="Q67" s="37"/>
      <c r="R67" s="37"/>
      <c r="S67" s="216"/>
    </row>
    <row r="68" spans="1:19" s="147" customFormat="1" x14ac:dyDescent="0.2">
      <c r="A68" s="57"/>
      <c r="B68" s="187"/>
      <c r="C68" s="37"/>
      <c r="D68" s="37"/>
      <c r="E68" s="37"/>
      <c r="F68" s="37"/>
      <c r="G68" s="37"/>
      <c r="H68" s="37"/>
      <c r="I68" s="37"/>
      <c r="J68" s="37"/>
      <c r="K68" s="37"/>
      <c r="L68" s="37"/>
      <c r="M68" s="37"/>
      <c r="N68" s="37"/>
      <c r="O68" s="37"/>
      <c r="P68" s="37"/>
      <c r="Q68" s="37"/>
      <c r="R68" s="37"/>
      <c r="S68" s="216"/>
    </row>
    <row r="69" spans="1:19" ht="12" customHeight="1" x14ac:dyDescent="0.2">
      <c r="B69" s="187"/>
      <c r="C69" s="37"/>
      <c r="D69" s="37"/>
      <c r="E69" s="37"/>
      <c r="F69" s="37"/>
      <c r="G69" s="37"/>
      <c r="H69" s="37"/>
      <c r="I69" s="37"/>
      <c r="J69" s="37"/>
      <c r="K69" s="37"/>
      <c r="L69" s="37"/>
      <c r="M69" s="37"/>
      <c r="N69" s="37"/>
      <c r="O69" s="37"/>
      <c r="P69" s="37"/>
      <c r="Q69" s="37"/>
      <c r="R69" s="37"/>
      <c r="S69" s="216"/>
    </row>
    <row r="70" spans="1:19" ht="12" customHeight="1" x14ac:dyDescent="0.2">
      <c r="B70" s="187"/>
      <c r="C70" s="37"/>
      <c r="D70" s="37"/>
      <c r="E70" s="37"/>
      <c r="F70" s="37"/>
      <c r="G70" s="37"/>
      <c r="H70" s="37"/>
      <c r="I70" s="37"/>
      <c r="J70" s="37"/>
      <c r="K70" s="37"/>
      <c r="L70" s="37"/>
      <c r="M70" s="37"/>
      <c r="N70" s="37"/>
      <c r="O70" s="37"/>
      <c r="P70" s="37"/>
      <c r="Q70" s="37"/>
      <c r="R70" s="37"/>
      <c r="S70" s="204"/>
    </row>
    <row r="71" spans="1:19" ht="14.1" customHeight="1" x14ac:dyDescent="0.2">
      <c r="B71" s="187"/>
      <c r="C71" s="37" t="s">
        <v>3</v>
      </c>
      <c r="D71" s="37"/>
      <c r="E71" s="37">
        <v>32</v>
      </c>
      <c r="F71" s="37"/>
      <c r="G71" s="37"/>
      <c r="H71" s="37"/>
      <c r="I71" s="37"/>
      <c r="J71" s="37"/>
      <c r="K71" s="37"/>
      <c r="L71" s="37"/>
      <c r="M71" s="37"/>
      <c r="N71" s="37"/>
      <c r="O71" s="37"/>
      <c r="P71" s="37"/>
      <c r="Q71" s="37"/>
      <c r="R71" s="37"/>
      <c r="S71" s="204"/>
    </row>
    <row r="72" spans="1:19" ht="14.1" customHeight="1" x14ac:dyDescent="0.2">
      <c r="B72" s="187"/>
      <c r="C72" s="37" t="s">
        <v>2</v>
      </c>
      <c r="D72" s="37"/>
      <c r="E72" s="37">
        <v>4</v>
      </c>
      <c r="F72" s="37"/>
      <c r="G72" s="37"/>
      <c r="H72" s="37"/>
      <c r="I72" s="37"/>
      <c r="J72" s="37"/>
      <c r="K72" s="37"/>
      <c r="L72" s="37"/>
      <c r="M72" s="37"/>
      <c r="N72" s="37"/>
      <c r="O72" s="37"/>
      <c r="P72" s="37"/>
      <c r="Q72" s="37"/>
      <c r="R72" s="37"/>
      <c r="S72" s="204"/>
    </row>
    <row r="73" spans="1:19" ht="14.1" customHeight="1" x14ac:dyDescent="0.2">
      <c r="B73" s="187"/>
      <c r="C73" s="37" t="s">
        <v>1</v>
      </c>
      <c r="D73" s="37"/>
      <c r="E73" s="37">
        <f>E71+E72</f>
        <v>36</v>
      </c>
      <c r="F73" s="37"/>
      <c r="G73" s="37"/>
      <c r="H73" s="37"/>
      <c r="I73" s="37"/>
      <c r="J73" s="37"/>
      <c r="K73" s="37"/>
      <c r="L73" s="37"/>
      <c r="M73" s="37"/>
      <c r="N73" s="37"/>
      <c r="O73" s="37"/>
      <c r="P73" s="37"/>
      <c r="Q73" s="37"/>
      <c r="R73" s="37"/>
      <c r="S73" s="204"/>
    </row>
    <row r="74" spans="1:19" ht="14.1" customHeight="1" thickBot="1" x14ac:dyDescent="0.25">
      <c r="B74" s="217"/>
      <c r="C74" s="211" t="s">
        <v>0</v>
      </c>
      <c r="D74" s="211"/>
      <c r="E74" s="212">
        <v>40.020000000000003</v>
      </c>
      <c r="F74" s="211"/>
      <c r="G74" s="211"/>
      <c r="H74" s="211"/>
      <c r="I74" s="211"/>
      <c r="J74" s="211"/>
      <c r="K74" s="211"/>
      <c r="L74" s="211"/>
      <c r="M74" s="211"/>
      <c r="N74" s="211"/>
      <c r="O74" s="211"/>
      <c r="P74" s="211"/>
      <c r="Q74" s="211"/>
      <c r="R74" s="211"/>
      <c r="S74" s="218"/>
    </row>
  </sheetData>
  <mergeCells count="9">
    <mergeCell ref="B27:S27"/>
    <mergeCell ref="B24:C24"/>
    <mergeCell ref="B23:C23"/>
    <mergeCell ref="D23:M23"/>
    <mergeCell ref="P23:P24"/>
    <mergeCell ref="Q23:Q26"/>
    <mergeCell ref="R23:R26"/>
    <mergeCell ref="S23:S26"/>
    <mergeCell ref="P25:P26"/>
  </mergeCells>
  <pageMargins left="0.98425196850393704" right="0.39370078740157483" top="0.78740157480314965" bottom="0.39370078740157483" header="0.31496062992125984" footer="0.31496062992125984"/>
  <pageSetup paperSize="9" scale="64"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8">
    <pageSetUpPr fitToPage="1"/>
  </sheetPr>
  <dimension ref="A5:W68"/>
  <sheetViews>
    <sheetView topLeftCell="A18" zoomScale="80" zoomScaleNormal="80" workbookViewId="0">
      <selection activeCell="O13" sqref="O13"/>
    </sheetView>
  </sheetViews>
  <sheetFormatPr baseColWidth="10" defaultColWidth="11.42578125" defaultRowHeight="14.25" x14ac:dyDescent="0.2"/>
  <cols>
    <col min="1" max="10" width="11.42578125" style="57"/>
    <col min="11" max="11" width="8.85546875" style="57" customWidth="1"/>
    <col min="12" max="12" width="9.28515625" style="57" customWidth="1"/>
    <col min="13" max="18" width="11.42578125" style="57"/>
    <col min="19" max="19" width="15.28515625" style="57" bestFit="1" customWidth="1"/>
    <col min="20" max="16384" width="11.42578125" style="57"/>
  </cols>
  <sheetData>
    <row r="5" spans="2:19" ht="15" x14ac:dyDescent="0.25">
      <c r="B5" s="38" t="s">
        <v>27</v>
      </c>
      <c r="C5" s="42"/>
      <c r="D5" s="42"/>
      <c r="E5" s="42"/>
      <c r="F5" s="42"/>
      <c r="G5" s="42"/>
      <c r="H5" s="41"/>
      <c r="I5" s="41"/>
      <c r="J5" s="41"/>
      <c r="K5" s="41"/>
      <c r="L5" s="41"/>
      <c r="M5" s="41"/>
      <c r="N5" s="41"/>
      <c r="O5" s="41"/>
      <c r="P5" s="41"/>
      <c r="Q5" s="41"/>
      <c r="R5" s="41"/>
      <c r="S5" s="40"/>
    </row>
    <row r="6" spans="2:19" x14ac:dyDescent="0.2">
      <c r="B6" s="38" t="s">
        <v>26</v>
      </c>
      <c r="C6" s="37"/>
      <c r="D6" s="37"/>
      <c r="E6" s="37"/>
      <c r="F6" s="37"/>
      <c r="G6" s="37"/>
      <c r="H6" s="37"/>
      <c r="I6" s="37"/>
      <c r="J6" s="37"/>
      <c r="K6" s="37"/>
      <c r="L6" s="37"/>
      <c r="M6" s="37"/>
      <c r="N6" s="37"/>
      <c r="O6" s="37"/>
      <c r="P6" s="37"/>
      <c r="Q6" s="37"/>
      <c r="R6" s="37"/>
      <c r="S6" s="36"/>
    </row>
    <row r="7" spans="2:19" ht="4.5" customHeight="1" x14ac:dyDescent="0.2">
      <c r="B7" s="38"/>
      <c r="C7" s="37"/>
      <c r="D7" s="37"/>
      <c r="E7" s="37"/>
      <c r="F7" s="37"/>
      <c r="G7" s="37"/>
      <c r="H7" s="37"/>
      <c r="I7" s="37"/>
      <c r="J7" s="37"/>
      <c r="K7" s="37"/>
      <c r="L7" s="37"/>
      <c r="M7" s="37"/>
      <c r="N7" s="37"/>
      <c r="O7" s="37"/>
      <c r="P7" s="37"/>
      <c r="Q7" s="37"/>
      <c r="R7" s="37"/>
      <c r="S7" s="36"/>
    </row>
    <row r="8" spans="2:19" ht="14.1" customHeight="1" x14ac:dyDescent="0.2">
      <c r="B8" s="38" t="s">
        <v>201</v>
      </c>
      <c r="C8" s="37"/>
      <c r="D8" s="37"/>
      <c r="E8" s="37"/>
      <c r="F8" s="37"/>
      <c r="G8" s="37"/>
      <c r="H8" s="37"/>
      <c r="I8" s="37"/>
      <c r="J8" s="37"/>
      <c r="K8" s="37"/>
      <c r="L8" s="37"/>
      <c r="M8" s="37"/>
      <c r="N8" s="37"/>
      <c r="O8" s="37"/>
      <c r="P8" s="37"/>
      <c r="Q8" s="37"/>
      <c r="R8" s="37"/>
      <c r="S8" s="36"/>
    </row>
    <row r="9" spans="2:19" ht="14.1" customHeight="1" x14ac:dyDescent="0.2">
      <c r="B9" s="38" t="s">
        <v>180</v>
      </c>
      <c r="C9" s="37"/>
      <c r="D9" s="37"/>
      <c r="E9" s="37"/>
      <c r="F9" s="37"/>
      <c r="G9" s="37"/>
      <c r="H9" s="37"/>
      <c r="I9" s="37"/>
      <c r="J9" s="37"/>
      <c r="K9" s="37"/>
      <c r="L9" s="37"/>
      <c r="M9" s="37"/>
      <c r="N9" s="37"/>
      <c r="O9" s="37"/>
      <c r="P9" s="37"/>
      <c r="Q9" s="37"/>
      <c r="R9" s="37"/>
      <c r="S9" s="36"/>
    </row>
    <row r="10" spans="2:19" ht="14.1" customHeight="1" x14ac:dyDescent="0.2">
      <c r="B10" s="38" t="s">
        <v>25</v>
      </c>
      <c r="C10" s="37"/>
      <c r="D10" s="37"/>
      <c r="E10" s="37"/>
      <c r="F10" s="37"/>
      <c r="G10" s="37"/>
      <c r="H10" s="37"/>
      <c r="I10" s="37"/>
      <c r="J10" s="37"/>
      <c r="K10" s="37"/>
      <c r="L10" s="37"/>
      <c r="M10" s="37"/>
      <c r="N10" s="37"/>
      <c r="O10" s="37"/>
      <c r="P10" s="37"/>
      <c r="Q10" s="37"/>
      <c r="R10" s="37"/>
      <c r="S10" s="36"/>
    </row>
    <row r="11" spans="2:19" ht="14.1" customHeight="1" x14ac:dyDescent="0.2">
      <c r="B11" s="38" t="s">
        <v>160</v>
      </c>
      <c r="C11" s="37"/>
      <c r="D11" s="37"/>
      <c r="E11" s="37"/>
      <c r="F11" s="37"/>
      <c r="G11" s="37"/>
      <c r="H11" s="37"/>
      <c r="I11" s="37"/>
      <c r="J11" s="37"/>
      <c r="K11" s="37"/>
      <c r="L11" s="37"/>
      <c r="M11" s="37"/>
      <c r="N11" s="37"/>
      <c r="O11" s="37"/>
      <c r="P11" s="37"/>
      <c r="Q11" s="37"/>
      <c r="R11" s="37"/>
      <c r="S11" s="36"/>
    </row>
    <row r="12" spans="2:19" ht="14.1" customHeight="1" x14ac:dyDescent="0.2">
      <c r="B12" s="38" t="s">
        <v>159</v>
      </c>
      <c r="C12" s="37"/>
      <c r="D12" s="37"/>
      <c r="E12" s="37"/>
      <c r="F12" s="37"/>
      <c r="G12" s="37"/>
      <c r="H12" s="37"/>
      <c r="I12" s="37"/>
      <c r="J12" s="37"/>
      <c r="K12" s="37"/>
      <c r="L12" s="37"/>
      <c r="M12" s="37"/>
      <c r="N12" s="37"/>
      <c r="O12" s="37"/>
      <c r="P12" s="37"/>
      <c r="Q12" s="37"/>
      <c r="R12" s="37"/>
      <c r="S12" s="36"/>
    </row>
    <row r="13" spans="2:19" ht="14.1" customHeight="1" x14ac:dyDescent="0.2">
      <c r="B13" s="38" t="s">
        <v>22</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1:23" x14ac:dyDescent="0.2">
      <c r="B17" s="38"/>
      <c r="C17" s="37"/>
      <c r="D17" s="37"/>
      <c r="E17" s="37"/>
      <c r="F17" s="37"/>
      <c r="G17" s="37"/>
      <c r="H17" s="37"/>
      <c r="I17" s="37"/>
      <c r="J17" s="37"/>
      <c r="K17" s="37"/>
      <c r="L17" s="37"/>
      <c r="M17" s="37"/>
      <c r="N17" s="37"/>
      <c r="O17" s="37"/>
      <c r="P17" s="37"/>
      <c r="Q17" s="37"/>
      <c r="R17" s="37"/>
      <c r="S17" s="36"/>
    </row>
    <row r="18" spans="1:23" x14ac:dyDescent="0.2">
      <c r="B18" s="38"/>
      <c r="C18" s="37"/>
      <c r="D18" s="37"/>
      <c r="E18" s="37"/>
      <c r="F18" s="37"/>
      <c r="G18" s="37"/>
      <c r="H18" s="37"/>
      <c r="I18" s="37"/>
      <c r="J18" s="37"/>
      <c r="K18" s="37"/>
      <c r="L18" s="37"/>
      <c r="M18" s="37"/>
      <c r="N18" s="37"/>
      <c r="O18" s="37"/>
      <c r="P18" s="37"/>
      <c r="Q18" s="37"/>
      <c r="R18" s="37"/>
      <c r="S18" s="36"/>
    </row>
    <row r="19" spans="1:23" x14ac:dyDescent="0.2">
      <c r="B19" s="38"/>
      <c r="C19" s="37"/>
      <c r="D19" s="37"/>
      <c r="E19" s="37"/>
      <c r="F19" s="37"/>
      <c r="G19" s="37"/>
      <c r="H19" s="37"/>
      <c r="I19" s="37"/>
      <c r="J19" s="37"/>
      <c r="K19" s="37"/>
      <c r="L19" s="37"/>
      <c r="M19" s="37"/>
      <c r="N19" s="37"/>
      <c r="O19" s="37"/>
      <c r="P19" s="37"/>
      <c r="Q19" s="37"/>
      <c r="R19" s="37"/>
      <c r="S19" s="36"/>
    </row>
    <row r="20" spans="1:23" x14ac:dyDescent="0.2">
      <c r="B20" s="38"/>
      <c r="C20" s="37"/>
      <c r="D20" s="37"/>
      <c r="E20" s="37"/>
      <c r="F20" s="37"/>
      <c r="G20" s="37"/>
      <c r="H20" s="37"/>
      <c r="I20" s="37"/>
      <c r="J20" s="37"/>
      <c r="K20" s="37"/>
      <c r="L20" s="37"/>
      <c r="M20" s="37"/>
      <c r="N20" s="37"/>
      <c r="O20" s="37"/>
      <c r="P20" s="37"/>
      <c r="Q20" s="37"/>
      <c r="R20" s="37"/>
      <c r="S20" s="36"/>
    </row>
    <row r="21" spans="1:23" x14ac:dyDescent="0.2">
      <c r="B21" s="38"/>
      <c r="C21" s="37"/>
      <c r="D21" s="37"/>
      <c r="E21" s="37"/>
      <c r="F21" s="37"/>
      <c r="G21" s="37"/>
      <c r="H21" s="37"/>
      <c r="I21" s="37"/>
      <c r="J21" s="37"/>
      <c r="K21" s="37"/>
      <c r="L21" s="37"/>
      <c r="M21" s="37"/>
      <c r="N21" s="37"/>
      <c r="O21" s="37"/>
      <c r="P21" s="37"/>
      <c r="Q21" s="37"/>
      <c r="R21" s="37"/>
      <c r="S21" s="36"/>
    </row>
    <row r="22" spans="1:23" ht="15" thickBot="1" x14ac:dyDescent="0.25">
      <c r="B22" s="38"/>
      <c r="C22" s="37"/>
      <c r="D22" s="37"/>
      <c r="E22" s="37"/>
      <c r="F22" s="37"/>
      <c r="G22" s="37"/>
      <c r="H22" s="37"/>
      <c r="I22" s="37"/>
      <c r="J22" s="37"/>
      <c r="K22" s="37"/>
      <c r="L22" s="37"/>
      <c r="M22" s="37"/>
      <c r="N22" s="37"/>
      <c r="O22" s="37"/>
      <c r="P22" s="37"/>
      <c r="Q22" s="37"/>
      <c r="R22" s="37"/>
      <c r="S22" s="36"/>
    </row>
    <row r="23" spans="1:23" ht="15" customHeight="1" thickBot="1" x14ac:dyDescent="0.25">
      <c r="B23" s="624" t="s">
        <v>21</v>
      </c>
      <c r="C23" s="622"/>
      <c r="D23" s="624" t="s">
        <v>20</v>
      </c>
      <c r="E23" s="616"/>
      <c r="F23" s="616"/>
      <c r="G23" s="616"/>
      <c r="H23" s="616"/>
      <c r="I23" s="616"/>
      <c r="J23" s="616"/>
      <c r="K23" s="616"/>
      <c r="L23" s="616"/>
      <c r="M23" s="616"/>
      <c r="N23" s="85"/>
      <c r="O23" s="71" t="s">
        <v>19</v>
      </c>
      <c r="P23" s="617" t="s">
        <v>18</v>
      </c>
      <c r="Q23" s="608" t="s">
        <v>17</v>
      </c>
      <c r="R23" s="608" t="s">
        <v>16</v>
      </c>
      <c r="S23" s="626" t="s">
        <v>15</v>
      </c>
    </row>
    <row r="24" spans="1:23" ht="60.75" customHeight="1" thickBot="1" x14ac:dyDescent="0.25">
      <c r="B24" s="629" t="s">
        <v>202</v>
      </c>
      <c r="C24" s="612"/>
      <c r="D24" s="468" t="s">
        <v>146</v>
      </c>
      <c r="E24" s="468" t="s">
        <v>152</v>
      </c>
      <c r="F24" s="468" t="s">
        <v>13</v>
      </c>
      <c r="G24" s="468" t="s">
        <v>158</v>
      </c>
      <c r="H24" s="468" t="s">
        <v>148</v>
      </c>
      <c r="I24" s="468" t="s">
        <v>157</v>
      </c>
      <c r="J24" s="468" t="s">
        <v>156</v>
      </c>
      <c r="K24" s="468" t="s">
        <v>155</v>
      </c>
      <c r="L24" s="468" t="s">
        <v>12</v>
      </c>
      <c r="M24" s="468" t="s">
        <v>11</v>
      </c>
      <c r="N24" s="468" t="s">
        <v>146</v>
      </c>
      <c r="O24" s="468" t="s">
        <v>202</v>
      </c>
      <c r="P24" s="618"/>
      <c r="Q24" s="609"/>
      <c r="R24" s="609"/>
      <c r="S24" s="627"/>
    </row>
    <row r="25" spans="1:23" x14ac:dyDescent="0.2">
      <c r="B25" s="72" t="s">
        <v>7</v>
      </c>
      <c r="C25" s="3">
        <v>0</v>
      </c>
      <c r="D25" s="5">
        <v>4.8499999999999996</v>
      </c>
      <c r="E25" s="5">
        <v>3.65</v>
      </c>
      <c r="F25" s="3">
        <v>1.7</v>
      </c>
      <c r="G25" s="3">
        <v>2.9</v>
      </c>
      <c r="H25" s="3">
        <v>4.6100000000000003</v>
      </c>
      <c r="I25" s="3">
        <v>4.5</v>
      </c>
      <c r="J25" s="3">
        <v>2.7</v>
      </c>
      <c r="K25" s="3">
        <v>1.4</v>
      </c>
      <c r="L25" s="3">
        <v>2.65</v>
      </c>
      <c r="M25" s="3">
        <v>1.05</v>
      </c>
      <c r="N25" s="3">
        <v>5.37</v>
      </c>
      <c r="O25" s="3">
        <v>4.9000000000000004</v>
      </c>
      <c r="P25" s="613">
        <f>SUM(C25:O25)</f>
        <v>40.279999999999994</v>
      </c>
      <c r="Q25" s="609"/>
      <c r="R25" s="609"/>
      <c r="S25" s="627"/>
    </row>
    <row r="26" spans="1:23" ht="39" thickBot="1" x14ac:dyDescent="0.25">
      <c r="B26" s="73" t="s">
        <v>6</v>
      </c>
      <c r="C26" s="2">
        <v>0</v>
      </c>
      <c r="D26" s="2">
        <f t="shared" ref="D26:O26" si="0">C26+D25</f>
        <v>4.8499999999999996</v>
      </c>
      <c r="E26" s="2">
        <f t="shared" si="0"/>
        <v>8.5</v>
      </c>
      <c r="F26" s="2">
        <f t="shared" si="0"/>
        <v>10.199999999999999</v>
      </c>
      <c r="G26" s="2">
        <f t="shared" si="0"/>
        <v>13.1</v>
      </c>
      <c r="H26" s="2">
        <f t="shared" si="0"/>
        <v>17.71</v>
      </c>
      <c r="I26" s="2">
        <f t="shared" si="0"/>
        <v>22.21</v>
      </c>
      <c r="J26" s="2">
        <f t="shared" si="0"/>
        <v>24.91</v>
      </c>
      <c r="K26" s="2">
        <f t="shared" si="0"/>
        <v>26.31</v>
      </c>
      <c r="L26" s="2">
        <f t="shared" si="0"/>
        <v>28.959999999999997</v>
      </c>
      <c r="M26" s="2">
        <f t="shared" si="0"/>
        <v>30.009999999999998</v>
      </c>
      <c r="N26" s="2">
        <f t="shared" si="0"/>
        <v>35.379999999999995</v>
      </c>
      <c r="O26" s="2">
        <f t="shared" si="0"/>
        <v>40.279999999999994</v>
      </c>
      <c r="P26" s="614"/>
      <c r="Q26" s="610"/>
      <c r="R26" s="610"/>
      <c r="S26" s="628"/>
    </row>
    <row r="27" spans="1:23" ht="16.5" thickBot="1" x14ac:dyDescent="0.25">
      <c r="B27" s="630" t="s">
        <v>5</v>
      </c>
      <c r="C27" s="606"/>
      <c r="D27" s="606"/>
      <c r="E27" s="606"/>
      <c r="F27" s="606"/>
      <c r="G27" s="606"/>
      <c r="H27" s="606"/>
      <c r="I27" s="606"/>
      <c r="J27" s="606"/>
      <c r="K27" s="606"/>
      <c r="L27" s="606"/>
      <c r="M27" s="606"/>
      <c r="N27" s="606"/>
      <c r="O27" s="606"/>
      <c r="P27" s="606"/>
      <c r="Q27" s="606"/>
      <c r="R27" s="606"/>
      <c r="S27" s="631"/>
    </row>
    <row r="28" spans="1:23" ht="18" hidden="1" customHeight="1" x14ac:dyDescent="0.2">
      <c r="B28" s="38"/>
      <c r="C28" s="37"/>
      <c r="D28" s="74">
        <v>1.0416666666666666E-2</v>
      </c>
      <c r="E28" s="74">
        <v>9.0277777777777787E-3</v>
      </c>
      <c r="F28" s="74">
        <v>5.5555555555555558E-3</v>
      </c>
      <c r="G28" s="74">
        <v>5.5555555555555558E-3</v>
      </c>
      <c r="H28" s="74">
        <v>9.0277777777777787E-3</v>
      </c>
      <c r="I28" s="74">
        <v>9.7222222222222224E-3</v>
      </c>
      <c r="J28" s="74">
        <v>8.3333333333333332E-3</v>
      </c>
      <c r="K28" s="74">
        <v>3.472222222222222E-3</v>
      </c>
      <c r="L28" s="74">
        <v>6.9444444444444441E-3</v>
      </c>
      <c r="M28" s="74">
        <v>4.8611111111111112E-3</v>
      </c>
      <c r="N28" s="74">
        <v>1.3888888888888888E-2</v>
      </c>
      <c r="O28" s="74">
        <v>1.0416666666666666E-2</v>
      </c>
      <c r="P28" s="37"/>
      <c r="Q28" s="74">
        <f>SUM(D28:O28)</f>
        <v>9.7222222222222224E-2</v>
      </c>
      <c r="R28" s="37"/>
      <c r="S28" s="36"/>
    </row>
    <row r="29" spans="1:23" ht="17.25" hidden="1" customHeight="1" x14ac:dyDescent="0.2">
      <c r="B29" s="38"/>
      <c r="C29" s="37"/>
      <c r="D29" s="8">
        <v>8.3333333333333332E-3</v>
      </c>
      <c r="E29" s="8">
        <v>8.3333333333333332E-3</v>
      </c>
      <c r="F29" s="8">
        <v>5.5555555555555558E-3</v>
      </c>
      <c r="G29" s="8">
        <v>5.5555555555555558E-3</v>
      </c>
      <c r="H29" s="8">
        <v>9.0277777777777787E-3</v>
      </c>
      <c r="I29" s="8">
        <v>9.7222222222222224E-3</v>
      </c>
      <c r="J29" s="8">
        <v>8.3333333333333332E-3</v>
      </c>
      <c r="K29" s="8">
        <v>3.472222222222222E-3</v>
      </c>
      <c r="L29" s="8">
        <v>6.9444444444444441E-3</v>
      </c>
      <c r="M29" s="8">
        <v>4.8611111111111112E-3</v>
      </c>
      <c r="N29" s="8">
        <v>1.1805555555555555E-2</v>
      </c>
      <c r="O29" s="8">
        <v>8.3333333333333332E-3</v>
      </c>
      <c r="P29" s="37"/>
      <c r="Q29" s="74">
        <f>SUM(D29:O29)</f>
        <v>9.0277777777777776E-2</v>
      </c>
      <c r="R29" s="37"/>
      <c r="S29" s="36"/>
    </row>
    <row r="30" spans="1:23" s="147" customFormat="1" x14ac:dyDescent="0.2">
      <c r="B30" s="34">
        <v>1</v>
      </c>
      <c r="C30" s="8">
        <v>0.22222222222222221</v>
      </c>
      <c r="D30" s="8">
        <f>C30+$D$29</f>
        <v>0.23055555555555554</v>
      </c>
      <c r="E30" s="8">
        <f>D30+$E$29</f>
        <v>0.23888888888888887</v>
      </c>
      <c r="F30" s="8">
        <f>E30+$F$29</f>
        <v>0.24444444444444444</v>
      </c>
      <c r="G30" s="8">
        <f>F30+$G$29</f>
        <v>0.25</v>
      </c>
      <c r="H30" s="8">
        <f>G30+$H$29</f>
        <v>0.2590277777777778</v>
      </c>
      <c r="I30" s="8">
        <f>H30+$I$29</f>
        <v>0.26875000000000004</v>
      </c>
      <c r="J30" s="8">
        <f>I30+$J$29</f>
        <v>0.2770833333333334</v>
      </c>
      <c r="K30" s="8">
        <f>J30+$K$29</f>
        <v>0.28055555555555561</v>
      </c>
      <c r="L30" s="8">
        <f>K30+$L$29</f>
        <v>0.28750000000000003</v>
      </c>
      <c r="M30" s="8">
        <f>L30+$M$29</f>
        <v>0.29236111111111113</v>
      </c>
      <c r="N30" s="8">
        <f>M30+$N$29</f>
        <v>0.3041666666666667</v>
      </c>
      <c r="O30" s="8">
        <f>N30+$O$29</f>
        <v>0.31250000000000006</v>
      </c>
      <c r="P30" s="27">
        <f t="shared" ref="P30:P59" si="1">$P$25</f>
        <v>40.279999999999994</v>
      </c>
      <c r="Q30" s="8">
        <f>O30-C30</f>
        <v>9.0277777777777846E-2</v>
      </c>
      <c r="R30" s="27">
        <f t="shared" ref="R30:R59" si="2">(P30/(Q30*24*60)*60)</f>
        <v>18.590769230769215</v>
      </c>
      <c r="S30" s="34"/>
      <c r="W30" s="150"/>
    </row>
    <row r="31" spans="1:23" s="147" customFormat="1" x14ac:dyDescent="0.2">
      <c r="A31" s="146">
        <f t="shared" ref="A31:A59" si="3">C31-C30</f>
        <v>2.3611111111111138E-2</v>
      </c>
      <c r="B31" s="34">
        <v>2</v>
      </c>
      <c r="C31" s="8">
        <v>0.24583333333333335</v>
      </c>
      <c r="D31" s="8">
        <f t="shared" ref="D31:D44" si="4">C31+$D$29</f>
        <v>0.25416666666666671</v>
      </c>
      <c r="E31" s="8">
        <f t="shared" ref="E31:E44" si="5">D31+$E$29</f>
        <v>0.26250000000000007</v>
      </c>
      <c r="F31" s="8">
        <f t="shared" ref="F31:F44" si="6">E31+$F$29</f>
        <v>0.2680555555555556</v>
      </c>
      <c r="G31" s="8">
        <f t="shared" ref="G31:G44" si="7">F31+$G$29</f>
        <v>0.27361111111111114</v>
      </c>
      <c r="H31" s="8">
        <f t="shared" ref="H31:H44" si="8">G31+$H$29</f>
        <v>0.28263888888888894</v>
      </c>
      <c r="I31" s="8">
        <f t="shared" ref="I31:I44" si="9">H31+$I$29</f>
        <v>0.29236111111111118</v>
      </c>
      <c r="J31" s="8">
        <f t="shared" ref="J31:J44" si="10">I31+$J$29</f>
        <v>0.30069444444444454</v>
      </c>
      <c r="K31" s="8">
        <f t="shared" ref="K31:K44" si="11">J31+$K$29</f>
        <v>0.30416666666666675</v>
      </c>
      <c r="L31" s="8">
        <f t="shared" ref="L31:L44" si="12">K31+$L$29</f>
        <v>0.31111111111111117</v>
      </c>
      <c r="M31" s="8">
        <f t="shared" ref="M31:M44" si="13">L31+$M$29</f>
        <v>0.31597222222222227</v>
      </c>
      <c r="N31" s="8">
        <f t="shared" ref="N31:N44" si="14">M31+$N$29</f>
        <v>0.32777777777777783</v>
      </c>
      <c r="O31" s="8">
        <f t="shared" ref="O31:O44" si="15">N31+$O$29</f>
        <v>0.33611111111111119</v>
      </c>
      <c r="P31" s="27">
        <f t="shared" si="1"/>
        <v>40.279999999999994</v>
      </c>
      <c r="Q31" s="8">
        <f>O31-C31</f>
        <v>9.0277777777777846E-2</v>
      </c>
      <c r="R31" s="27">
        <f t="shared" si="2"/>
        <v>18.590769230769215</v>
      </c>
      <c r="S31" s="34"/>
    </row>
    <row r="32" spans="1:23" s="147" customFormat="1" x14ac:dyDescent="0.2">
      <c r="A32" s="146">
        <f t="shared" si="3"/>
        <v>2.3611111111110639E-2</v>
      </c>
      <c r="B32" s="34">
        <v>3</v>
      </c>
      <c r="C32" s="8">
        <v>0.26944444444444399</v>
      </c>
      <c r="D32" s="8">
        <f t="shared" si="4"/>
        <v>0.27777777777777735</v>
      </c>
      <c r="E32" s="8">
        <f t="shared" si="5"/>
        <v>0.28611111111111071</v>
      </c>
      <c r="F32" s="8">
        <f t="shared" si="6"/>
        <v>0.29166666666666624</v>
      </c>
      <c r="G32" s="8">
        <f t="shared" si="7"/>
        <v>0.29722222222222178</v>
      </c>
      <c r="H32" s="8">
        <f t="shared" si="8"/>
        <v>0.30624999999999958</v>
      </c>
      <c r="I32" s="8">
        <f t="shared" si="9"/>
        <v>0.31597222222222182</v>
      </c>
      <c r="J32" s="8">
        <f t="shared" si="10"/>
        <v>0.32430555555555518</v>
      </c>
      <c r="K32" s="8">
        <f t="shared" si="11"/>
        <v>0.32777777777777739</v>
      </c>
      <c r="L32" s="8">
        <f t="shared" si="12"/>
        <v>0.33472222222222181</v>
      </c>
      <c r="M32" s="8">
        <f t="shared" si="13"/>
        <v>0.3395833333333329</v>
      </c>
      <c r="N32" s="8">
        <f t="shared" si="14"/>
        <v>0.35138888888888847</v>
      </c>
      <c r="O32" s="8">
        <f t="shared" si="15"/>
        <v>0.35972222222222183</v>
      </c>
      <c r="P32" s="27">
        <f t="shared" si="1"/>
        <v>40.279999999999994</v>
      </c>
      <c r="Q32" s="8">
        <f t="shared" ref="Q32:Q59" si="16">O32-C32</f>
        <v>9.0277777777777846E-2</v>
      </c>
      <c r="R32" s="27">
        <f t="shared" si="2"/>
        <v>18.590769230769215</v>
      </c>
      <c r="S32" s="34"/>
    </row>
    <row r="33" spans="1:19" s="147" customFormat="1" x14ac:dyDescent="0.2">
      <c r="A33" s="146">
        <f t="shared" si="3"/>
        <v>2.3611111111112026E-2</v>
      </c>
      <c r="B33" s="34">
        <v>4</v>
      </c>
      <c r="C33" s="8">
        <v>0.29305555555555601</v>
      </c>
      <c r="D33" s="8">
        <f t="shared" si="4"/>
        <v>0.30138888888888937</v>
      </c>
      <c r="E33" s="8">
        <f t="shared" si="5"/>
        <v>0.30972222222222273</v>
      </c>
      <c r="F33" s="8">
        <f t="shared" si="6"/>
        <v>0.31527777777777827</v>
      </c>
      <c r="G33" s="8">
        <f t="shared" si="7"/>
        <v>0.3208333333333338</v>
      </c>
      <c r="H33" s="8">
        <f t="shared" si="8"/>
        <v>0.3298611111111116</v>
      </c>
      <c r="I33" s="8">
        <f t="shared" si="9"/>
        <v>0.33958333333333385</v>
      </c>
      <c r="J33" s="8">
        <f t="shared" si="10"/>
        <v>0.34791666666666721</v>
      </c>
      <c r="K33" s="8">
        <f t="shared" si="11"/>
        <v>0.35138888888888942</v>
      </c>
      <c r="L33" s="8">
        <f t="shared" si="12"/>
        <v>0.35833333333333384</v>
      </c>
      <c r="M33" s="8">
        <f t="shared" si="13"/>
        <v>0.36319444444444493</v>
      </c>
      <c r="N33" s="8">
        <f t="shared" si="14"/>
        <v>0.3750000000000005</v>
      </c>
      <c r="O33" s="8">
        <f t="shared" si="15"/>
        <v>0.38333333333333386</v>
      </c>
      <c r="P33" s="27">
        <f t="shared" si="1"/>
        <v>40.279999999999994</v>
      </c>
      <c r="Q33" s="8">
        <f t="shared" si="16"/>
        <v>9.0277777777777846E-2</v>
      </c>
      <c r="R33" s="27">
        <f t="shared" si="2"/>
        <v>18.590769230769215</v>
      </c>
      <c r="S33" s="34"/>
    </row>
    <row r="34" spans="1:19" s="147" customFormat="1" x14ac:dyDescent="0.2">
      <c r="A34" s="146">
        <f t="shared" si="3"/>
        <v>2.3611111111110972E-2</v>
      </c>
      <c r="B34" s="34">
        <v>5</v>
      </c>
      <c r="C34" s="8">
        <v>0.31666666666666698</v>
      </c>
      <c r="D34" s="8">
        <f t="shared" si="4"/>
        <v>0.32500000000000034</v>
      </c>
      <c r="E34" s="8">
        <f t="shared" si="5"/>
        <v>0.3333333333333337</v>
      </c>
      <c r="F34" s="8">
        <f t="shared" si="6"/>
        <v>0.33888888888888924</v>
      </c>
      <c r="G34" s="8">
        <f t="shared" si="7"/>
        <v>0.34444444444444478</v>
      </c>
      <c r="H34" s="8">
        <f t="shared" si="8"/>
        <v>0.35347222222222258</v>
      </c>
      <c r="I34" s="8">
        <f t="shared" si="9"/>
        <v>0.36319444444444482</v>
      </c>
      <c r="J34" s="8">
        <f t="shared" si="10"/>
        <v>0.37152777777777818</v>
      </c>
      <c r="K34" s="8">
        <f t="shared" si="11"/>
        <v>0.37500000000000039</v>
      </c>
      <c r="L34" s="8">
        <f t="shared" si="12"/>
        <v>0.38194444444444481</v>
      </c>
      <c r="M34" s="8">
        <f t="shared" si="13"/>
        <v>0.3868055555555559</v>
      </c>
      <c r="N34" s="8">
        <f t="shared" si="14"/>
        <v>0.39861111111111147</v>
      </c>
      <c r="O34" s="8">
        <f t="shared" si="15"/>
        <v>0.40694444444444483</v>
      </c>
      <c r="P34" s="27">
        <f t="shared" si="1"/>
        <v>40.279999999999994</v>
      </c>
      <c r="Q34" s="8">
        <f t="shared" si="16"/>
        <v>9.0277777777777846E-2</v>
      </c>
      <c r="R34" s="27">
        <f t="shared" si="2"/>
        <v>18.590769230769215</v>
      </c>
      <c r="S34" s="34"/>
    </row>
    <row r="35" spans="1:19" s="147" customFormat="1" x14ac:dyDescent="0.2">
      <c r="A35" s="146">
        <f t="shared" si="3"/>
        <v>2.3611111111111027E-2</v>
      </c>
      <c r="B35" s="34">
        <v>6</v>
      </c>
      <c r="C35" s="8">
        <v>0.34027777777777801</v>
      </c>
      <c r="D35" s="8">
        <f t="shared" si="4"/>
        <v>0.34861111111111137</v>
      </c>
      <c r="E35" s="8">
        <f t="shared" si="5"/>
        <v>0.35694444444444473</v>
      </c>
      <c r="F35" s="8">
        <f t="shared" si="6"/>
        <v>0.36250000000000027</v>
      </c>
      <c r="G35" s="8">
        <f t="shared" si="7"/>
        <v>0.3680555555555558</v>
      </c>
      <c r="H35" s="8">
        <f t="shared" si="8"/>
        <v>0.3770833333333336</v>
      </c>
      <c r="I35" s="8">
        <f t="shared" si="9"/>
        <v>0.38680555555555585</v>
      </c>
      <c r="J35" s="8">
        <f t="shared" si="10"/>
        <v>0.39513888888888921</v>
      </c>
      <c r="K35" s="8">
        <f t="shared" si="11"/>
        <v>0.39861111111111142</v>
      </c>
      <c r="L35" s="8">
        <f t="shared" si="12"/>
        <v>0.40555555555555584</v>
      </c>
      <c r="M35" s="8">
        <f t="shared" si="13"/>
        <v>0.41041666666666693</v>
      </c>
      <c r="N35" s="8">
        <f t="shared" si="14"/>
        <v>0.4222222222222225</v>
      </c>
      <c r="O35" s="8">
        <f t="shared" si="15"/>
        <v>0.43055555555555586</v>
      </c>
      <c r="P35" s="27">
        <f t="shared" si="1"/>
        <v>40.279999999999994</v>
      </c>
      <c r="Q35" s="8">
        <f t="shared" si="16"/>
        <v>9.0277777777777846E-2</v>
      </c>
      <c r="R35" s="27">
        <f t="shared" si="2"/>
        <v>18.590769230769215</v>
      </c>
      <c r="S35" s="34"/>
    </row>
    <row r="36" spans="1:19" s="147" customFormat="1" x14ac:dyDescent="0.2">
      <c r="A36" s="146">
        <f t="shared" si="3"/>
        <v>2.3611111111110972E-2</v>
      </c>
      <c r="B36" s="34">
        <v>7</v>
      </c>
      <c r="C36" s="8">
        <v>0.36388888888888898</v>
      </c>
      <c r="D36" s="8">
        <f t="shared" si="4"/>
        <v>0.37222222222222234</v>
      </c>
      <c r="E36" s="8">
        <f t="shared" si="5"/>
        <v>0.3805555555555557</v>
      </c>
      <c r="F36" s="8">
        <f t="shared" si="6"/>
        <v>0.38611111111111124</v>
      </c>
      <c r="G36" s="8">
        <f t="shared" si="7"/>
        <v>0.39166666666666677</v>
      </c>
      <c r="H36" s="8">
        <f t="shared" si="8"/>
        <v>0.40069444444444458</v>
      </c>
      <c r="I36" s="8">
        <f t="shared" si="9"/>
        <v>0.41041666666666682</v>
      </c>
      <c r="J36" s="8">
        <f t="shared" si="10"/>
        <v>0.41875000000000018</v>
      </c>
      <c r="K36" s="8">
        <f t="shared" si="11"/>
        <v>0.42222222222222239</v>
      </c>
      <c r="L36" s="8">
        <f t="shared" si="12"/>
        <v>0.42916666666666681</v>
      </c>
      <c r="M36" s="8">
        <f t="shared" si="13"/>
        <v>0.4340277777777779</v>
      </c>
      <c r="N36" s="8">
        <f t="shared" si="14"/>
        <v>0.44583333333333347</v>
      </c>
      <c r="O36" s="8">
        <f t="shared" si="15"/>
        <v>0.45416666666666683</v>
      </c>
      <c r="P36" s="27">
        <f t="shared" si="1"/>
        <v>40.279999999999994</v>
      </c>
      <c r="Q36" s="8">
        <f t="shared" si="16"/>
        <v>9.0277777777777846E-2</v>
      </c>
      <c r="R36" s="27">
        <f t="shared" si="2"/>
        <v>18.590769230769215</v>
      </c>
      <c r="S36" s="34"/>
    </row>
    <row r="37" spans="1:19" s="147" customFormat="1" x14ac:dyDescent="0.2">
      <c r="A37" s="146">
        <f t="shared" si="3"/>
        <v>2.3611111111111027E-2</v>
      </c>
      <c r="B37" s="34">
        <v>8</v>
      </c>
      <c r="C37" s="8">
        <v>0.38750000000000001</v>
      </c>
      <c r="D37" s="8">
        <f t="shared" si="4"/>
        <v>0.39583333333333337</v>
      </c>
      <c r="E37" s="8">
        <f t="shared" si="5"/>
        <v>0.40416666666666673</v>
      </c>
      <c r="F37" s="8">
        <f t="shared" si="6"/>
        <v>0.40972222222222227</v>
      </c>
      <c r="G37" s="8">
        <f t="shared" si="7"/>
        <v>0.4152777777777778</v>
      </c>
      <c r="H37" s="8">
        <f t="shared" si="8"/>
        <v>0.4243055555555556</v>
      </c>
      <c r="I37" s="8">
        <f t="shared" si="9"/>
        <v>0.43402777777777785</v>
      </c>
      <c r="J37" s="8">
        <f t="shared" si="10"/>
        <v>0.4423611111111112</v>
      </c>
      <c r="K37" s="8">
        <f t="shared" si="11"/>
        <v>0.44583333333333341</v>
      </c>
      <c r="L37" s="8">
        <f t="shared" si="12"/>
        <v>0.45277777777777783</v>
      </c>
      <c r="M37" s="8">
        <f t="shared" si="13"/>
        <v>0.45763888888888893</v>
      </c>
      <c r="N37" s="8">
        <f t="shared" si="14"/>
        <v>0.4694444444444445</v>
      </c>
      <c r="O37" s="8">
        <f t="shared" si="15"/>
        <v>0.47777777777777786</v>
      </c>
      <c r="P37" s="27">
        <f t="shared" si="1"/>
        <v>40.279999999999994</v>
      </c>
      <c r="Q37" s="8">
        <f t="shared" si="16"/>
        <v>9.0277777777777846E-2</v>
      </c>
      <c r="R37" s="27">
        <f t="shared" si="2"/>
        <v>18.590769230769215</v>
      </c>
      <c r="S37" s="34"/>
    </row>
    <row r="38" spans="1:19" s="147" customFormat="1" x14ac:dyDescent="0.2">
      <c r="A38" s="146">
        <f t="shared" si="3"/>
        <v>2.3611111111110972E-2</v>
      </c>
      <c r="B38" s="34">
        <v>9</v>
      </c>
      <c r="C38" s="8">
        <v>0.41111111111111098</v>
      </c>
      <c r="D38" s="8">
        <f t="shared" si="4"/>
        <v>0.41944444444444434</v>
      </c>
      <c r="E38" s="8">
        <f t="shared" si="5"/>
        <v>0.4277777777777777</v>
      </c>
      <c r="F38" s="8">
        <f t="shared" si="6"/>
        <v>0.43333333333333324</v>
      </c>
      <c r="G38" s="8">
        <f t="shared" si="7"/>
        <v>0.43888888888888877</v>
      </c>
      <c r="H38" s="8">
        <f t="shared" si="8"/>
        <v>0.44791666666666657</v>
      </c>
      <c r="I38" s="8">
        <f t="shared" si="9"/>
        <v>0.45763888888888882</v>
      </c>
      <c r="J38" s="8">
        <f t="shared" si="10"/>
        <v>0.46597222222222218</v>
      </c>
      <c r="K38" s="8">
        <f t="shared" si="11"/>
        <v>0.46944444444444439</v>
      </c>
      <c r="L38" s="8">
        <f t="shared" si="12"/>
        <v>0.47638888888888881</v>
      </c>
      <c r="M38" s="8">
        <f t="shared" si="13"/>
        <v>0.4812499999999999</v>
      </c>
      <c r="N38" s="8">
        <f t="shared" si="14"/>
        <v>0.49305555555555547</v>
      </c>
      <c r="O38" s="8">
        <f t="shared" si="15"/>
        <v>0.50138888888888877</v>
      </c>
      <c r="P38" s="27">
        <f t="shared" si="1"/>
        <v>40.279999999999994</v>
      </c>
      <c r="Q38" s="8">
        <f t="shared" si="16"/>
        <v>9.027777777777779E-2</v>
      </c>
      <c r="R38" s="27">
        <f t="shared" si="2"/>
        <v>18.590769230769222</v>
      </c>
      <c r="S38" s="34"/>
    </row>
    <row r="39" spans="1:19" s="147" customFormat="1" x14ac:dyDescent="0.2">
      <c r="A39" s="146">
        <f t="shared" si="3"/>
        <v>2.3611111111111027E-2</v>
      </c>
      <c r="B39" s="34">
        <v>10</v>
      </c>
      <c r="C39" s="8">
        <v>0.43472222222222201</v>
      </c>
      <c r="D39" s="8">
        <f t="shared" si="4"/>
        <v>0.44305555555555537</v>
      </c>
      <c r="E39" s="8">
        <f t="shared" si="5"/>
        <v>0.45138888888888873</v>
      </c>
      <c r="F39" s="8">
        <f t="shared" si="6"/>
        <v>0.45694444444444426</v>
      </c>
      <c r="G39" s="8">
        <f t="shared" si="7"/>
        <v>0.4624999999999998</v>
      </c>
      <c r="H39" s="8">
        <f t="shared" si="8"/>
        <v>0.4715277777777776</v>
      </c>
      <c r="I39" s="8">
        <f t="shared" si="9"/>
        <v>0.48124999999999984</v>
      </c>
      <c r="J39" s="8">
        <f t="shared" si="10"/>
        <v>0.4895833333333332</v>
      </c>
      <c r="K39" s="8">
        <f t="shared" si="11"/>
        <v>0.49305555555555541</v>
      </c>
      <c r="L39" s="8">
        <f t="shared" si="12"/>
        <v>0.49999999999999983</v>
      </c>
      <c r="M39" s="8">
        <f t="shared" si="13"/>
        <v>0.50486111111111098</v>
      </c>
      <c r="N39" s="8">
        <f t="shared" si="14"/>
        <v>0.5166666666666665</v>
      </c>
      <c r="O39" s="8">
        <f t="shared" si="15"/>
        <v>0.5249999999999998</v>
      </c>
      <c r="P39" s="27">
        <f t="shared" si="1"/>
        <v>40.279999999999994</v>
      </c>
      <c r="Q39" s="8">
        <f t="shared" si="16"/>
        <v>9.027777777777779E-2</v>
      </c>
      <c r="R39" s="27">
        <f t="shared" si="2"/>
        <v>18.590769230769222</v>
      </c>
      <c r="S39" s="34"/>
    </row>
    <row r="40" spans="1:19" s="147" customFormat="1" x14ac:dyDescent="0.2">
      <c r="A40" s="146">
        <f t="shared" si="3"/>
        <v>2.3611111111110972E-2</v>
      </c>
      <c r="B40" s="34">
        <v>11</v>
      </c>
      <c r="C40" s="8">
        <v>0.45833333333333298</v>
      </c>
      <c r="D40" s="8">
        <f t="shared" si="4"/>
        <v>0.46666666666666634</v>
      </c>
      <c r="E40" s="8">
        <f t="shared" si="5"/>
        <v>0.4749999999999997</v>
      </c>
      <c r="F40" s="8">
        <f t="shared" si="6"/>
        <v>0.48055555555555524</v>
      </c>
      <c r="G40" s="8">
        <f t="shared" si="7"/>
        <v>0.48611111111111077</v>
      </c>
      <c r="H40" s="8">
        <f t="shared" si="8"/>
        <v>0.49513888888888857</v>
      </c>
      <c r="I40" s="8">
        <f t="shared" si="9"/>
        <v>0.50486111111111076</v>
      </c>
      <c r="J40" s="8">
        <f t="shared" si="10"/>
        <v>0.51319444444444406</v>
      </c>
      <c r="K40" s="8">
        <f t="shared" si="11"/>
        <v>0.51666666666666627</v>
      </c>
      <c r="L40" s="8">
        <f t="shared" si="12"/>
        <v>0.52361111111111069</v>
      </c>
      <c r="M40" s="8">
        <f t="shared" si="13"/>
        <v>0.52847222222222179</v>
      </c>
      <c r="N40" s="8">
        <f t="shared" si="14"/>
        <v>0.5402777777777773</v>
      </c>
      <c r="O40" s="8">
        <f t="shared" si="15"/>
        <v>0.54861111111111061</v>
      </c>
      <c r="P40" s="27">
        <f t="shared" si="1"/>
        <v>40.279999999999994</v>
      </c>
      <c r="Q40" s="8">
        <f t="shared" si="16"/>
        <v>9.0277777777777624E-2</v>
      </c>
      <c r="R40" s="27">
        <f t="shared" si="2"/>
        <v>18.590769230769261</v>
      </c>
      <c r="S40" s="34"/>
    </row>
    <row r="41" spans="1:19" s="147" customFormat="1" x14ac:dyDescent="0.2">
      <c r="A41" s="146">
        <f t="shared" si="3"/>
        <v>2.3611111111112026E-2</v>
      </c>
      <c r="B41" s="34">
        <v>12</v>
      </c>
      <c r="C41" s="8">
        <v>0.48194444444444501</v>
      </c>
      <c r="D41" s="8">
        <f t="shared" si="4"/>
        <v>0.49027777777777837</v>
      </c>
      <c r="E41" s="8">
        <f t="shared" si="5"/>
        <v>0.49861111111111173</v>
      </c>
      <c r="F41" s="8">
        <f t="shared" si="6"/>
        <v>0.50416666666666732</v>
      </c>
      <c r="G41" s="8">
        <f t="shared" si="7"/>
        <v>0.50972222222222285</v>
      </c>
      <c r="H41" s="8">
        <f t="shared" si="8"/>
        <v>0.5187500000000006</v>
      </c>
      <c r="I41" s="8">
        <f t="shared" si="9"/>
        <v>0.52847222222222279</v>
      </c>
      <c r="J41" s="8">
        <f t="shared" si="10"/>
        <v>0.53680555555555609</v>
      </c>
      <c r="K41" s="8">
        <f t="shared" si="11"/>
        <v>0.5402777777777783</v>
      </c>
      <c r="L41" s="8">
        <f t="shared" si="12"/>
        <v>0.54722222222222272</v>
      </c>
      <c r="M41" s="8">
        <f t="shared" si="13"/>
        <v>0.55208333333333381</v>
      </c>
      <c r="N41" s="8">
        <f t="shared" si="14"/>
        <v>0.56388888888888933</v>
      </c>
      <c r="O41" s="8">
        <f t="shared" si="15"/>
        <v>0.57222222222222263</v>
      </c>
      <c r="P41" s="27">
        <f t="shared" si="1"/>
        <v>40.279999999999994</v>
      </c>
      <c r="Q41" s="8">
        <f t="shared" si="16"/>
        <v>9.0277777777777624E-2</v>
      </c>
      <c r="R41" s="27">
        <f t="shared" si="2"/>
        <v>18.590769230769261</v>
      </c>
      <c r="S41" s="34"/>
    </row>
    <row r="42" spans="1:19" s="147" customFormat="1" x14ac:dyDescent="0.2">
      <c r="A42" s="146">
        <f t="shared" si="3"/>
        <v>2.3611111111110972E-2</v>
      </c>
      <c r="B42" s="34">
        <v>13</v>
      </c>
      <c r="C42" s="8">
        <v>0.50555555555555598</v>
      </c>
      <c r="D42" s="8">
        <f t="shared" si="4"/>
        <v>0.51388888888888928</v>
      </c>
      <c r="E42" s="8">
        <f t="shared" si="5"/>
        <v>0.52222222222222259</v>
      </c>
      <c r="F42" s="8">
        <f t="shared" si="6"/>
        <v>0.52777777777777812</v>
      </c>
      <c r="G42" s="8">
        <f t="shared" si="7"/>
        <v>0.53333333333333366</v>
      </c>
      <c r="H42" s="8">
        <f t="shared" si="8"/>
        <v>0.5423611111111114</v>
      </c>
      <c r="I42" s="8">
        <f t="shared" si="9"/>
        <v>0.55208333333333359</v>
      </c>
      <c r="J42" s="8">
        <f t="shared" si="10"/>
        <v>0.5604166666666669</v>
      </c>
      <c r="K42" s="8">
        <f t="shared" si="11"/>
        <v>0.56388888888888911</v>
      </c>
      <c r="L42" s="8">
        <f t="shared" si="12"/>
        <v>0.57083333333333353</v>
      </c>
      <c r="M42" s="8">
        <f t="shared" si="13"/>
        <v>0.57569444444444462</v>
      </c>
      <c r="N42" s="8">
        <f t="shared" si="14"/>
        <v>0.58750000000000013</v>
      </c>
      <c r="O42" s="8">
        <f t="shared" si="15"/>
        <v>0.59583333333333344</v>
      </c>
      <c r="P42" s="27">
        <f t="shared" si="1"/>
        <v>40.279999999999994</v>
      </c>
      <c r="Q42" s="8">
        <f t="shared" si="16"/>
        <v>9.0277777777777457E-2</v>
      </c>
      <c r="R42" s="27">
        <f t="shared" si="2"/>
        <v>18.590769230769293</v>
      </c>
      <c r="S42" s="34"/>
    </row>
    <row r="43" spans="1:19" s="147" customFormat="1" x14ac:dyDescent="0.2">
      <c r="A43" s="146">
        <f t="shared" si="3"/>
        <v>2.3611111111111027E-2</v>
      </c>
      <c r="B43" s="34">
        <v>14</v>
      </c>
      <c r="C43" s="8">
        <v>0.52916666666666701</v>
      </c>
      <c r="D43" s="8">
        <f t="shared" si="4"/>
        <v>0.53750000000000031</v>
      </c>
      <c r="E43" s="8">
        <f t="shared" si="5"/>
        <v>0.54583333333333361</v>
      </c>
      <c r="F43" s="8">
        <f t="shared" si="6"/>
        <v>0.55138888888888915</v>
      </c>
      <c r="G43" s="8">
        <f t="shared" si="7"/>
        <v>0.55694444444444469</v>
      </c>
      <c r="H43" s="8">
        <f t="shared" si="8"/>
        <v>0.56597222222222243</v>
      </c>
      <c r="I43" s="8">
        <f t="shared" si="9"/>
        <v>0.57569444444444462</v>
      </c>
      <c r="J43" s="8">
        <f t="shared" si="10"/>
        <v>0.58402777777777792</v>
      </c>
      <c r="K43" s="8">
        <f t="shared" si="11"/>
        <v>0.58750000000000013</v>
      </c>
      <c r="L43" s="8">
        <f t="shared" si="12"/>
        <v>0.59444444444444455</v>
      </c>
      <c r="M43" s="8">
        <f t="shared" si="13"/>
        <v>0.59930555555555565</v>
      </c>
      <c r="N43" s="8">
        <f t="shared" si="14"/>
        <v>0.61111111111111116</v>
      </c>
      <c r="O43" s="8">
        <f t="shared" si="15"/>
        <v>0.61944444444444446</v>
      </c>
      <c r="P43" s="27">
        <f t="shared" si="1"/>
        <v>40.279999999999994</v>
      </c>
      <c r="Q43" s="8">
        <f t="shared" si="16"/>
        <v>9.0277777777777457E-2</v>
      </c>
      <c r="R43" s="27">
        <f t="shared" si="2"/>
        <v>18.590769230769293</v>
      </c>
      <c r="S43" s="34"/>
    </row>
    <row r="44" spans="1:19" s="147" customFormat="1" x14ac:dyDescent="0.2">
      <c r="A44" s="146">
        <f t="shared" si="3"/>
        <v>2.3611111111111027E-2</v>
      </c>
      <c r="B44" s="34">
        <v>15</v>
      </c>
      <c r="C44" s="8">
        <v>0.55277777777777803</v>
      </c>
      <c r="D44" s="8">
        <f t="shared" si="4"/>
        <v>0.56111111111111134</v>
      </c>
      <c r="E44" s="8">
        <f t="shared" si="5"/>
        <v>0.56944444444444464</v>
      </c>
      <c r="F44" s="8">
        <f t="shared" si="6"/>
        <v>0.57500000000000018</v>
      </c>
      <c r="G44" s="8">
        <f t="shared" si="7"/>
        <v>0.58055555555555571</v>
      </c>
      <c r="H44" s="8">
        <f t="shared" si="8"/>
        <v>0.58958333333333346</v>
      </c>
      <c r="I44" s="8">
        <f t="shared" si="9"/>
        <v>0.59930555555555565</v>
      </c>
      <c r="J44" s="8">
        <f t="shared" si="10"/>
        <v>0.60763888888888895</v>
      </c>
      <c r="K44" s="8">
        <f t="shared" si="11"/>
        <v>0.61111111111111116</v>
      </c>
      <c r="L44" s="8">
        <f t="shared" si="12"/>
        <v>0.61805555555555558</v>
      </c>
      <c r="M44" s="8">
        <f t="shared" si="13"/>
        <v>0.62291666666666667</v>
      </c>
      <c r="N44" s="8">
        <f t="shared" si="14"/>
        <v>0.63472222222222219</v>
      </c>
      <c r="O44" s="8">
        <f t="shared" si="15"/>
        <v>0.64305555555555549</v>
      </c>
      <c r="P44" s="27">
        <f t="shared" si="1"/>
        <v>40.279999999999994</v>
      </c>
      <c r="Q44" s="8">
        <f t="shared" si="16"/>
        <v>9.0277777777777457E-2</v>
      </c>
      <c r="R44" s="27">
        <f t="shared" si="2"/>
        <v>18.590769230769293</v>
      </c>
      <c r="S44" s="34"/>
    </row>
    <row r="45" spans="1:19" s="147" customFormat="1" x14ac:dyDescent="0.2">
      <c r="A45" s="146">
        <f t="shared" si="3"/>
        <v>2.3611111111110916E-2</v>
      </c>
      <c r="B45" s="34">
        <v>16</v>
      </c>
      <c r="C45" s="8">
        <v>0.57638888888888895</v>
      </c>
      <c r="D45" s="8">
        <f t="shared" ref="D45:D58" si="17">C45+$D$29</f>
        <v>0.58472222222222225</v>
      </c>
      <c r="E45" s="8">
        <f t="shared" ref="E45:E58" si="18">D45+$E$29</f>
        <v>0.59305555555555556</v>
      </c>
      <c r="F45" s="8">
        <f t="shared" ref="F45:F58" si="19">E45+$F$29</f>
        <v>0.59861111111111109</v>
      </c>
      <c r="G45" s="8">
        <f t="shared" ref="G45:G58" si="20">F45+$G$29</f>
        <v>0.60416666666666663</v>
      </c>
      <c r="H45" s="8">
        <f t="shared" ref="H45:H58" si="21">G45+$H$29</f>
        <v>0.61319444444444438</v>
      </c>
      <c r="I45" s="8">
        <f t="shared" ref="I45:I58" si="22">H45+$I$29</f>
        <v>0.62291666666666656</v>
      </c>
      <c r="J45" s="8">
        <f t="shared" ref="J45:J58" si="23">I45+$J$29</f>
        <v>0.63124999999999987</v>
      </c>
      <c r="K45" s="8">
        <f t="shared" ref="K45:K58" si="24">J45+$K$29</f>
        <v>0.63472222222222208</v>
      </c>
      <c r="L45" s="8">
        <f t="shared" ref="L45:L58" si="25">K45+$L$29</f>
        <v>0.6416666666666665</v>
      </c>
      <c r="M45" s="8">
        <f t="shared" ref="M45:M58" si="26">L45+$M$29</f>
        <v>0.64652777777777759</v>
      </c>
      <c r="N45" s="8">
        <f t="shared" ref="N45:N58" si="27">M45+$N$29</f>
        <v>0.6583333333333331</v>
      </c>
      <c r="O45" s="8">
        <f t="shared" ref="O45:O58" si="28">N45+$O$29</f>
        <v>0.66666666666666641</v>
      </c>
      <c r="P45" s="27">
        <f t="shared" si="1"/>
        <v>40.279999999999994</v>
      </c>
      <c r="Q45" s="8">
        <f t="shared" si="16"/>
        <v>9.0277777777777457E-2</v>
      </c>
      <c r="R45" s="27">
        <f t="shared" si="2"/>
        <v>18.590769230769293</v>
      </c>
      <c r="S45" s="34"/>
    </row>
    <row r="46" spans="1:19" s="147" customFormat="1" x14ac:dyDescent="0.2">
      <c r="A46" s="146">
        <f t="shared" si="3"/>
        <v>2.3611111111111027E-2</v>
      </c>
      <c r="B46" s="34">
        <v>17</v>
      </c>
      <c r="C46" s="8">
        <v>0.6</v>
      </c>
      <c r="D46" s="8">
        <f t="shared" si="17"/>
        <v>0.60833333333333328</v>
      </c>
      <c r="E46" s="8">
        <f t="shared" si="18"/>
        <v>0.61666666666666659</v>
      </c>
      <c r="F46" s="8">
        <f t="shared" si="19"/>
        <v>0.62222222222222212</v>
      </c>
      <c r="G46" s="8">
        <f t="shared" si="20"/>
        <v>0.62777777777777766</v>
      </c>
      <c r="H46" s="8">
        <f t="shared" si="21"/>
        <v>0.6368055555555554</v>
      </c>
      <c r="I46" s="8">
        <f t="shared" si="22"/>
        <v>0.64652777777777759</v>
      </c>
      <c r="J46" s="8">
        <f t="shared" si="23"/>
        <v>0.65486111111111089</v>
      </c>
      <c r="K46" s="8">
        <f t="shared" si="24"/>
        <v>0.6583333333333331</v>
      </c>
      <c r="L46" s="8">
        <f t="shared" si="25"/>
        <v>0.66527777777777752</v>
      </c>
      <c r="M46" s="8">
        <f t="shared" si="26"/>
        <v>0.67013888888888862</v>
      </c>
      <c r="N46" s="8">
        <f t="shared" si="27"/>
        <v>0.68194444444444413</v>
      </c>
      <c r="O46" s="8">
        <f t="shared" si="28"/>
        <v>0.69027777777777743</v>
      </c>
      <c r="P46" s="27">
        <f t="shared" si="1"/>
        <v>40.279999999999994</v>
      </c>
      <c r="Q46" s="8">
        <f t="shared" si="16"/>
        <v>9.0277777777777457E-2</v>
      </c>
      <c r="R46" s="27">
        <f t="shared" si="2"/>
        <v>18.590769230769293</v>
      </c>
      <c r="S46" s="34"/>
    </row>
    <row r="47" spans="1:19" s="147" customFormat="1" x14ac:dyDescent="0.2">
      <c r="A47" s="146">
        <f t="shared" si="3"/>
        <v>2.3611111111111027E-2</v>
      </c>
      <c r="B47" s="34">
        <v>18</v>
      </c>
      <c r="C47" s="8">
        <v>0.62361111111111101</v>
      </c>
      <c r="D47" s="8">
        <f t="shared" si="17"/>
        <v>0.63194444444444431</v>
      </c>
      <c r="E47" s="8">
        <f t="shared" si="18"/>
        <v>0.64027777777777761</v>
      </c>
      <c r="F47" s="8">
        <f t="shared" si="19"/>
        <v>0.64583333333333315</v>
      </c>
      <c r="G47" s="8">
        <f t="shared" si="20"/>
        <v>0.65138888888888868</v>
      </c>
      <c r="H47" s="8">
        <f t="shared" si="21"/>
        <v>0.66041666666666643</v>
      </c>
      <c r="I47" s="8">
        <f t="shared" si="22"/>
        <v>0.67013888888888862</v>
      </c>
      <c r="J47" s="8">
        <f t="shared" si="23"/>
        <v>0.67847222222222192</v>
      </c>
      <c r="K47" s="8">
        <f t="shared" si="24"/>
        <v>0.68194444444444413</v>
      </c>
      <c r="L47" s="8">
        <f t="shared" si="25"/>
        <v>0.68888888888888855</v>
      </c>
      <c r="M47" s="8">
        <f t="shared" si="26"/>
        <v>0.69374999999999964</v>
      </c>
      <c r="N47" s="8">
        <f t="shared" si="27"/>
        <v>0.70555555555555516</v>
      </c>
      <c r="O47" s="8">
        <f t="shared" si="28"/>
        <v>0.71388888888888846</v>
      </c>
      <c r="P47" s="27">
        <f t="shared" si="1"/>
        <v>40.279999999999994</v>
      </c>
      <c r="Q47" s="8">
        <f t="shared" si="16"/>
        <v>9.0277777777777457E-2</v>
      </c>
      <c r="R47" s="27">
        <f t="shared" si="2"/>
        <v>18.590769230769293</v>
      </c>
      <c r="S47" s="34"/>
    </row>
    <row r="48" spans="1:19" s="147" customFormat="1" x14ac:dyDescent="0.2">
      <c r="A48" s="146">
        <f t="shared" si="3"/>
        <v>2.3611111111111027E-2</v>
      </c>
      <c r="B48" s="34">
        <v>19</v>
      </c>
      <c r="C48" s="8">
        <v>0.64722222222222203</v>
      </c>
      <c r="D48" s="8">
        <f t="shared" si="17"/>
        <v>0.65555555555555534</v>
      </c>
      <c r="E48" s="8">
        <f t="shared" si="18"/>
        <v>0.66388888888888864</v>
      </c>
      <c r="F48" s="8">
        <f t="shared" si="19"/>
        <v>0.66944444444444418</v>
      </c>
      <c r="G48" s="8">
        <f t="shared" si="20"/>
        <v>0.67499999999999971</v>
      </c>
      <c r="H48" s="8">
        <f t="shared" si="21"/>
        <v>0.68402777777777746</v>
      </c>
      <c r="I48" s="8">
        <f t="shared" si="22"/>
        <v>0.69374999999999964</v>
      </c>
      <c r="J48" s="8">
        <f t="shared" si="23"/>
        <v>0.70208333333333295</v>
      </c>
      <c r="K48" s="8">
        <f t="shared" si="24"/>
        <v>0.70555555555555516</v>
      </c>
      <c r="L48" s="8">
        <f t="shared" si="25"/>
        <v>0.71249999999999958</v>
      </c>
      <c r="M48" s="8">
        <f t="shared" si="26"/>
        <v>0.71736111111111067</v>
      </c>
      <c r="N48" s="8">
        <f t="shared" si="27"/>
        <v>0.72916666666666619</v>
      </c>
      <c r="O48" s="8">
        <f t="shared" si="28"/>
        <v>0.73749999999999949</v>
      </c>
      <c r="P48" s="27">
        <f t="shared" si="1"/>
        <v>40.279999999999994</v>
      </c>
      <c r="Q48" s="8">
        <f t="shared" si="16"/>
        <v>9.0277777777777457E-2</v>
      </c>
      <c r="R48" s="27">
        <f t="shared" si="2"/>
        <v>18.590769230769293</v>
      </c>
      <c r="S48" s="34"/>
    </row>
    <row r="49" spans="1:19" s="147" customFormat="1" x14ac:dyDescent="0.2">
      <c r="A49" s="146">
        <f t="shared" si="3"/>
        <v>2.3611111111111915E-2</v>
      </c>
      <c r="B49" s="34">
        <v>20</v>
      </c>
      <c r="C49" s="8">
        <v>0.67083333333333395</v>
      </c>
      <c r="D49" s="8">
        <f t="shared" si="17"/>
        <v>0.67916666666666725</v>
      </c>
      <c r="E49" s="8">
        <f t="shared" si="18"/>
        <v>0.68750000000000056</v>
      </c>
      <c r="F49" s="8">
        <f t="shared" si="19"/>
        <v>0.69305555555555609</v>
      </c>
      <c r="G49" s="8">
        <f t="shared" si="20"/>
        <v>0.69861111111111163</v>
      </c>
      <c r="H49" s="8">
        <f t="shared" si="21"/>
        <v>0.70763888888888937</v>
      </c>
      <c r="I49" s="8">
        <f t="shared" si="22"/>
        <v>0.71736111111111156</v>
      </c>
      <c r="J49" s="8">
        <f t="shared" si="23"/>
        <v>0.72569444444444486</v>
      </c>
      <c r="K49" s="8">
        <f t="shared" si="24"/>
        <v>0.72916666666666707</v>
      </c>
      <c r="L49" s="8">
        <f t="shared" si="25"/>
        <v>0.73611111111111149</v>
      </c>
      <c r="M49" s="8">
        <f t="shared" si="26"/>
        <v>0.74097222222222259</v>
      </c>
      <c r="N49" s="8">
        <f t="shared" si="27"/>
        <v>0.7527777777777781</v>
      </c>
      <c r="O49" s="8">
        <f t="shared" si="28"/>
        <v>0.7611111111111114</v>
      </c>
      <c r="P49" s="27">
        <f t="shared" si="1"/>
        <v>40.279999999999994</v>
      </c>
      <c r="Q49" s="8">
        <f t="shared" si="16"/>
        <v>9.0277777777777457E-2</v>
      </c>
      <c r="R49" s="27">
        <f t="shared" si="2"/>
        <v>18.590769230769293</v>
      </c>
      <c r="S49" s="34"/>
    </row>
    <row r="50" spans="1:19" s="147" customFormat="1" x14ac:dyDescent="0.2">
      <c r="A50" s="146">
        <f t="shared" si="3"/>
        <v>2.3611111111111027E-2</v>
      </c>
      <c r="B50" s="34">
        <v>21</v>
      </c>
      <c r="C50" s="8">
        <v>0.69444444444444497</v>
      </c>
      <c r="D50" s="8">
        <f t="shared" si="17"/>
        <v>0.70277777777777828</v>
      </c>
      <c r="E50" s="8">
        <f t="shared" si="18"/>
        <v>0.71111111111111158</v>
      </c>
      <c r="F50" s="8">
        <f t="shared" si="19"/>
        <v>0.71666666666666712</v>
      </c>
      <c r="G50" s="8">
        <f t="shared" si="20"/>
        <v>0.72222222222222265</v>
      </c>
      <c r="H50" s="8">
        <f t="shared" si="21"/>
        <v>0.7312500000000004</v>
      </c>
      <c r="I50" s="8">
        <f t="shared" si="22"/>
        <v>0.74097222222222259</v>
      </c>
      <c r="J50" s="8">
        <f t="shared" si="23"/>
        <v>0.74930555555555589</v>
      </c>
      <c r="K50" s="8">
        <f t="shared" si="24"/>
        <v>0.7527777777777781</v>
      </c>
      <c r="L50" s="8">
        <f t="shared" si="25"/>
        <v>0.75972222222222252</v>
      </c>
      <c r="M50" s="8">
        <f t="shared" si="26"/>
        <v>0.76458333333333361</v>
      </c>
      <c r="N50" s="8">
        <f t="shared" si="27"/>
        <v>0.77638888888888913</v>
      </c>
      <c r="O50" s="8">
        <f t="shared" si="28"/>
        <v>0.78472222222222243</v>
      </c>
      <c r="P50" s="27">
        <f t="shared" si="1"/>
        <v>40.279999999999994</v>
      </c>
      <c r="Q50" s="8">
        <f t="shared" si="16"/>
        <v>9.0277777777777457E-2</v>
      </c>
      <c r="R50" s="27">
        <f t="shared" si="2"/>
        <v>18.590769230769293</v>
      </c>
      <c r="S50" s="34"/>
    </row>
    <row r="51" spans="1:19" s="147" customFormat="1" x14ac:dyDescent="0.2">
      <c r="A51" s="146">
        <f t="shared" si="3"/>
        <v>2.3611111111111027E-2</v>
      </c>
      <c r="B51" s="34">
        <v>22</v>
      </c>
      <c r="C51" s="8">
        <v>0.718055555555556</v>
      </c>
      <c r="D51" s="8">
        <f t="shared" si="17"/>
        <v>0.72638888888888931</v>
      </c>
      <c r="E51" s="8">
        <f t="shared" si="18"/>
        <v>0.73472222222222261</v>
      </c>
      <c r="F51" s="8">
        <f t="shared" si="19"/>
        <v>0.74027777777777815</v>
      </c>
      <c r="G51" s="8">
        <f t="shared" si="20"/>
        <v>0.74583333333333368</v>
      </c>
      <c r="H51" s="8">
        <f t="shared" si="21"/>
        <v>0.75486111111111143</v>
      </c>
      <c r="I51" s="8">
        <f t="shared" si="22"/>
        <v>0.76458333333333361</v>
      </c>
      <c r="J51" s="8">
        <f t="shared" si="23"/>
        <v>0.77291666666666692</v>
      </c>
      <c r="K51" s="8">
        <f t="shared" si="24"/>
        <v>0.77638888888888913</v>
      </c>
      <c r="L51" s="8">
        <f t="shared" si="25"/>
        <v>0.78333333333333355</v>
      </c>
      <c r="M51" s="8">
        <f t="shared" si="26"/>
        <v>0.78819444444444464</v>
      </c>
      <c r="N51" s="8">
        <f t="shared" si="27"/>
        <v>0.80000000000000016</v>
      </c>
      <c r="O51" s="8">
        <f t="shared" si="28"/>
        <v>0.80833333333333346</v>
      </c>
      <c r="P51" s="27">
        <f t="shared" si="1"/>
        <v>40.279999999999994</v>
      </c>
      <c r="Q51" s="8">
        <f t="shared" si="16"/>
        <v>9.0277777777777457E-2</v>
      </c>
      <c r="R51" s="27">
        <f t="shared" si="2"/>
        <v>18.590769230769293</v>
      </c>
      <c r="S51" s="34"/>
    </row>
    <row r="52" spans="1:19" s="147" customFormat="1" x14ac:dyDescent="0.2">
      <c r="A52" s="146">
        <f t="shared" si="3"/>
        <v>2.3611111111111027E-2</v>
      </c>
      <c r="B52" s="34">
        <v>23</v>
      </c>
      <c r="C52" s="8">
        <v>0.74166666666666703</v>
      </c>
      <c r="D52" s="8">
        <f t="shared" si="17"/>
        <v>0.75000000000000033</v>
      </c>
      <c r="E52" s="8">
        <f t="shared" si="18"/>
        <v>0.75833333333333364</v>
      </c>
      <c r="F52" s="8">
        <f t="shared" si="19"/>
        <v>0.76388888888888917</v>
      </c>
      <c r="G52" s="8">
        <f t="shared" si="20"/>
        <v>0.76944444444444471</v>
      </c>
      <c r="H52" s="8">
        <f t="shared" si="21"/>
        <v>0.77847222222222245</v>
      </c>
      <c r="I52" s="8">
        <f t="shared" si="22"/>
        <v>0.78819444444444464</v>
      </c>
      <c r="J52" s="8">
        <f t="shared" si="23"/>
        <v>0.79652777777777795</v>
      </c>
      <c r="K52" s="8">
        <f t="shared" si="24"/>
        <v>0.80000000000000016</v>
      </c>
      <c r="L52" s="8">
        <f t="shared" si="25"/>
        <v>0.80694444444444458</v>
      </c>
      <c r="M52" s="8">
        <f t="shared" si="26"/>
        <v>0.81180555555555567</v>
      </c>
      <c r="N52" s="8">
        <f t="shared" si="27"/>
        <v>0.82361111111111118</v>
      </c>
      <c r="O52" s="8">
        <f t="shared" si="28"/>
        <v>0.83194444444444449</v>
      </c>
      <c r="P52" s="27">
        <f t="shared" si="1"/>
        <v>40.279999999999994</v>
      </c>
      <c r="Q52" s="8">
        <f t="shared" si="16"/>
        <v>9.0277777777777457E-2</v>
      </c>
      <c r="R52" s="27">
        <f t="shared" si="2"/>
        <v>18.590769230769293</v>
      </c>
      <c r="S52" s="34"/>
    </row>
    <row r="53" spans="1:19" s="147" customFormat="1" x14ac:dyDescent="0.2">
      <c r="A53" s="146">
        <f t="shared" si="3"/>
        <v>2.3611111111110916E-2</v>
      </c>
      <c r="B53" s="34">
        <v>24</v>
      </c>
      <c r="C53" s="8">
        <v>0.76527777777777795</v>
      </c>
      <c r="D53" s="8">
        <f t="shared" si="17"/>
        <v>0.77361111111111125</v>
      </c>
      <c r="E53" s="8">
        <f t="shared" si="18"/>
        <v>0.78194444444444455</v>
      </c>
      <c r="F53" s="8">
        <f t="shared" si="19"/>
        <v>0.78750000000000009</v>
      </c>
      <c r="G53" s="8">
        <f t="shared" si="20"/>
        <v>0.79305555555555562</v>
      </c>
      <c r="H53" s="8">
        <f t="shared" si="21"/>
        <v>0.80208333333333337</v>
      </c>
      <c r="I53" s="8">
        <f t="shared" si="22"/>
        <v>0.81180555555555556</v>
      </c>
      <c r="J53" s="8">
        <f t="shared" si="23"/>
        <v>0.82013888888888886</v>
      </c>
      <c r="K53" s="8">
        <f t="shared" si="24"/>
        <v>0.82361111111111107</v>
      </c>
      <c r="L53" s="8">
        <f t="shared" si="25"/>
        <v>0.83055555555555549</v>
      </c>
      <c r="M53" s="8">
        <f t="shared" si="26"/>
        <v>0.83541666666666659</v>
      </c>
      <c r="N53" s="8">
        <f t="shared" si="27"/>
        <v>0.8472222222222221</v>
      </c>
      <c r="O53" s="8">
        <f t="shared" si="28"/>
        <v>0.8555555555555554</v>
      </c>
      <c r="P53" s="27">
        <f t="shared" si="1"/>
        <v>40.279999999999994</v>
      </c>
      <c r="Q53" s="8">
        <f t="shared" si="16"/>
        <v>9.0277777777777457E-2</v>
      </c>
      <c r="R53" s="27">
        <f t="shared" si="2"/>
        <v>18.590769230769293</v>
      </c>
      <c r="S53" s="34"/>
    </row>
    <row r="54" spans="1:19" s="147" customFormat="1" x14ac:dyDescent="0.2">
      <c r="A54" s="146">
        <f t="shared" si="3"/>
        <v>2.3611111111111027E-2</v>
      </c>
      <c r="B54" s="34">
        <v>25</v>
      </c>
      <c r="C54" s="8">
        <v>0.78888888888888897</v>
      </c>
      <c r="D54" s="8">
        <f t="shared" si="17"/>
        <v>0.79722222222222228</v>
      </c>
      <c r="E54" s="8">
        <f t="shared" si="18"/>
        <v>0.80555555555555558</v>
      </c>
      <c r="F54" s="8">
        <f t="shared" si="19"/>
        <v>0.81111111111111112</v>
      </c>
      <c r="G54" s="8">
        <f t="shared" si="20"/>
        <v>0.81666666666666665</v>
      </c>
      <c r="H54" s="8">
        <f t="shared" si="21"/>
        <v>0.8256944444444444</v>
      </c>
      <c r="I54" s="8">
        <f t="shared" si="22"/>
        <v>0.83541666666666659</v>
      </c>
      <c r="J54" s="8">
        <f t="shared" si="23"/>
        <v>0.84374999999999989</v>
      </c>
      <c r="K54" s="8">
        <f t="shared" si="24"/>
        <v>0.8472222222222221</v>
      </c>
      <c r="L54" s="8">
        <f t="shared" si="25"/>
        <v>0.85416666666666652</v>
      </c>
      <c r="M54" s="8">
        <f t="shared" si="26"/>
        <v>0.85902777777777761</v>
      </c>
      <c r="N54" s="8">
        <f t="shared" si="27"/>
        <v>0.87083333333333313</v>
      </c>
      <c r="O54" s="8">
        <f t="shared" si="28"/>
        <v>0.87916666666666643</v>
      </c>
      <c r="P54" s="27">
        <f t="shared" si="1"/>
        <v>40.279999999999994</v>
      </c>
      <c r="Q54" s="8">
        <f t="shared" si="16"/>
        <v>9.0277777777777457E-2</v>
      </c>
      <c r="R54" s="27">
        <f t="shared" si="2"/>
        <v>18.590769230769293</v>
      </c>
      <c r="S54" s="34"/>
    </row>
    <row r="55" spans="1:19" s="147" customFormat="1" x14ac:dyDescent="0.2">
      <c r="A55" s="146">
        <f t="shared" si="3"/>
        <v>2.3611111111111027E-2</v>
      </c>
      <c r="B55" s="34">
        <v>26</v>
      </c>
      <c r="C55" s="8">
        <v>0.8125</v>
      </c>
      <c r="D55" s="8">
        <f t="shared" si="17"/>
        <v>0.8208333333333333</v>
      </c>
      <c r="E55" s="8">
        <f t="shared" si="18"/>
        <v>0.82916666666666661</v>
      </c>
      <c r="F55" s="8">
        <f t="shared" si="19"/>
        <v>0.83472222222222214</v>
      </c>
      <c r="G55" s="8">
        <f t="shared" si="20"/>
        <v>0.84027777777777768</v>
      </c>
      <c r="H55" s="8">
        <f t="shared" si="21"/>
        <v>0.84930555555555542</v>
      </c>
      <c r="I55" s="8">
        <f t="shared" si="22"/>
        <v>0.85902777777777761</v>
      </c>
      <c r="J55" s="8">
        <f t="shared" si="23"/>
        <v>0.86736111111111092</v>
      </c>
      <c r="K55" s="8">
        <f t="shared" si="24"/>
        <v>0.87083333333333313</v>
      </c>
      <c r="L55" s="8">
        <f t="shared" si="25"/>
        <v>0.87777777777777755</v>
      </c>
      <c r="M55" s="8">
        <f t="shared" si="26"/>
        <v>0.88263888888888864</v>
      </c>
      <c r="N55" s="8">
        <f t="shared" si="27"/>
        <v>0.89444444444444415</v>
      </c>
      <c r="O55" s="8">
        <f t="shared" si="28"/>
        <v>0.90277777777777746</v>
      </c>
      <c r="P55" s="27">
        <f t="shared" si="1"/>
        <v>40.279999999999994</v>
      </c>
      <c r="Q55" s="8">
        <f t="shared" si="16"/>
        <v>9.0277777777777457E-2</v>
      </c>
      <c r="R55" s="27">
        <f t="shared" si="2"/>
        <v>18.590769230769293</v>
      </c>
      <c r="S55" s="34"/>
    </row>
    <row r="56" spans="1:19" s="147" customFormat="1" x14ac:dyDescent="0.2">
      <c r="A56" s="146">
        <f t="shared" si="3"/>
        <v>2.3611111111112026E-2</v>
      </c>
      <c r="B56" s="34">
        <v>27</v>
      </c>
      <c r="C56" s="8">
        <v>0.83611111111111203</v>
      </c>
      <c r="D56" s="8">
        <f t="shared" si="17"/>
        <v>0.84444444444444533</v>
      </c>
      <c r="E56" s="8">
        <f t="shared" si="18"/>
        <v>0.85277777777777863</v>
      </c>
      <c r="F56" s="8">
        <f t="shared" si="19"/>
        <v>0.85833333333333417</v>
      </c>
      <c r="G56" s="8">
        <f t="shared" si="20"/>
        <v>0.86388888888888971</v>
      </c>
      <c r="H56" s="8">
        <f t="shared" si="21"/>
        <v>0.87291666666666745</v>
      </c>
      <c r="I56" s="8">
        <f t="shared" si="22"/>
        <v>0.88263888888888964</v>
      </c>
      <c r="J56" s="8">
        <f t="shared" si="23"/>
        <v>0.89097222222222294</v>
      </c>
      <c r="K56" s="8">
        <f t="shared" si="24"/>
        <v>0.89444444444444515</v>
      </c>
      <c r="L56" s="8">
        <f t="shared" si="25"/>
        <v>0.90138888888888957</v>
      </c>
      <c r="M56" s="8">
        <f t="shared" si="26"/>
        <v>0.90625000000000067</v>
      </c>
      <c r="N56" s="8">
        <f t="shared" si="27"/>
        <v>0.91805555555555618</v>
      </c>
      <c r="O56" s="8">
        <f t="shared" si="28"/>
        <v>0.92638888888888948</v>
      </c>
      <c r="P56" s="27">
        <f t="shared" si="1"/>
        <v>40.279999999999994</v>
      </c>
      <c r="Q56" s="8">
        <f t="shared" si="16"/>
        <v>9.0277777777777457E-2</v>
      </c>
      <c r="R56" s="27">
        <f t="shared" si="2"/>
        <v>18.590769230769293</v>
      </c>
      <c r="S56" s="34"/>
    </row>
    <row r="57" spans="1:19" s="147" customFormat="1" x14ac:dyDescent="0.2">
      <c r="A57" s="146">
        <f t="shared" si="3"/>
        <v>3.8888888888887974E-2</v>
      </c>
      <c r="B57" s="34">
        <v>28</v>
      </c>
      <c r="C57" s="8">
        <v>0.875</v>
      </c>
      <c r="D57" s="241">
        <f t="shared" si="17"/>
        <v>0.8833333333333333</v>
      </c>
      <c r="E57" s="241">
        <f t="shared" si="18"/>
        <v>0.89166666666666661</v>
      </c>
      <c r="F57" s="241">
        <f t="shared" si="19"/>
        <v>0.89722222222222214</v>
      </c>
      <c r="G57" s="241">
        <f t="shared" si="20"/>
        <v>0.90277777777777768</v>
      </c>
      <c r="H57" s="241">
        <f t="shared" si="21"/>
        <v>0.91180555555555542</v>
      </c>
      <c r="I57" s="241">
        <f t="shared" si="22"/>
        <v>0.92152777777777761</v>
      </c>
      <c r="J57" s="241">
        <f t="shared" si="23"/>
        <v>0.92986111111111092</v>
      </c>
      <c r="K57" s="241">
        <f t="shared" si="24"/>
        <v>0.93333333333333313</v>
      </c>
      <c r="L57" s="241">
        <f t="shared" si="25"/>
        <v>0.94027777777777755</v>
      </c>
      <c r="M57" s="241">
        <f t="shared" si="26"/>
        <v>0.94513888888888864</v>
      </c>
      <c r="N57" s="241">
        <f t="shared" si="27"/>
        <v>0.95694444444444415</v>
      </c>
      <c r="O57" s="241">
        <f t="shared" si="28"/>
        <v>0.96527777777777746</v>
      </c>
      <c r="P57" s="273">
        <f t="shared" si="1"/>
        <v>40.279999999999994</v>
      </c>
      <c r="Q57" s="241">
        <f t="shared" si="16"/>
        <v>9.0277777777777457E-2</v>
      </c>
      <c r="R57" s="273">
        <f t="shared" si="2"/>
        <v>18.590769230769293</v>
      </c>
      <c r="S57" s="34"/>
    </row>
    <row r="58" spans="1:19" s="147" customFormat="1" x14ac:dyDescent="0.2">
      <c r="A58" s="146">
        <f t="shared" si="3"/>
        <v>8.3333333333339699E-3</v>
      </c>
      <c r="B58" s="321">
        <v>29</v>
      </c>
      <c r="C58" s="8">
        <v>0.88333333333333397</v>
      </c>
      <c r="D58" s="241">
        <f t="shared" si="17"/>
        <v>0.89166666666666727</v>
      </c>
      <c r="E58" s="241">
        <f t="shared" si="18"/>
        <v>0.90000000000000058</v>
      </c>
      <c r="F58" s="241">
        <f t="shared" si="19"/>
        <v>0.90555555555555611</v>
      </c>
      <c r="G58" s="241">
        <f t="shared" si="20"/>
        <v>0.91111111111111165</v>
      </c>
      <c r="H58" s="241">
        <f t="shared" si="21"/>
        <v>0.92013888888888939</v>
      </c>
      <c r="I58" s="241">
        <f t="shared" si="22"/>
        <v>0.92986111111111158</v>
      </c>
      <c r="J58" s="241">
        <f t="shared" si="23"/>
        <v>0.93819444444444489</v>
      </c>
      <c r="K58" s="241">
        <f t="shared" si="24"/>
        <v>0.9416666666666671</v>
      </c>
      <c r="L58" s="241">
        <f t="shared" si="25"/>
        <v>0.94861111111111152</v>
      </c>
      <c r="M58" s="241">
        <f t="shared" si="26"/>
        <v>0.95347222222222261</v>
      </c>
      <c r="N58" s="241">
        <f t="shared" si="27"/>
        <v>0.96527777777777812</v>
      </c>
      <c r="O58" s="241">
        <f t="shared" si="28"/>
        <v>0.97361111111111143</v>
      </c>
      <c r="P58" s="273">
        <f t="shared" si="1"/>
        <v>40.279999999999994</v>
      </c>
      <c r="Q58" s="241">
        <f t="shared" si="16"/>
        <v>9.0277777777777457E-2</v>
      </c>
      <c r="R58" s="273">
        <f t="shared" si="2"/>
        <v>18.590769230769293</v>
      </c>
      <c r="S58" s="34"/>
    </row>
    <row r="59" spans="1:19" ht="12" customHeight="1" x14ac:dyDescent="0.2">
      <c r="A59" s="146">
        <f t="shared" si="3"/>
        <v>0.10277777777777719</v>
      </c>
      <c r="B59" s="34">
        <v>30</v>
      </c>
      <c r="C59" s="241">
        <v>0.98611111111111116</v>
      </c>
      <c r="D59" s="241">
        <f>C59+$D$29</f>
        <v>0.99444444444444446</v>
      </c>
      <c r="E59" s="241">
        <f>D59+$E$29</f>
        <v>1.0027777777777778</v>
      </c>
      <c r="F59" s="241">
        <f>E59+$F$29</f>
        <v>1.0083333333333333</v>
      </c>
      <c r="G59" s="241">
        <f>F59+$G$29</f>
        <v>1.0138888888888888</v>
      </c>
      <c r="H59" s="241">
        <f>G59+$H$29</f>
        <v>1.0229166666666667</v>
      </c>
      <c r="I59" s="241">
        <f>H59+$I$29</f>
        <v>1.0326388888888889</v>
      </c>
      <c r="J59" s="241">
        <f>I59+$J$29</f>
        <v>1.0409722222222222</v>
      </c>
      <c r="K59" s="241">
        <f>J59+$K$29</f>
        <v>1.0444444444444445</v>
      </c>
      <c r="L59" s="241">
        <f>K59+$L$29</f>
        <v>1.0513888888888889</v>
      </c>
      <c r="M59" s="241">
        <f>L59+$M$29</f>
        <v>1.0562500000000001</v>
      </c>
      <c r="N59" s="241">
        <f>M59+$N$29</f>
        <v>1.0680555555555558</v>
      </c>
      <c r="O59" s="241">
        <f>N59+$O$29</f>
        <v>1.0763888888888891</v>
      </c>
      <c r="P59" s="273">
        <f t="shared" si="1"/>
        <v>40.279999999999994</v>
      </c>
      <c r="Q59" s="241">
        <f t="shared" si="16"/>
        <v>9.0277777777777901E-2</v>
      </c>
      <c r="R59" s="273">
        <f t="shared" si="2"/>
        <v>18.590769230769205</v>
      </c>
      <c r="S59" s="62"/>
    </row>
    <row r="60" spans="1:19" ht="14.1" customHeight="1" x14ac:dyDescent="0.2">
      <c r="A60" s="37"/>
      <c r="B60" s="38"/>
      <c r="C60" s="37"/>
      <c r="D60" s="37"/>
      <c r="E60" s="37"/>
      <c r="F60" s="37"/>
      <c r="G60" s="37"/>
      <c r="H60" s="37"/>
      <c r="I60" s="37"/>
      <c r="J60" s="37"/>
      <c r="K60" s="37"/>
      <c r="L60" s="37"/>
      <c r="M60" s="37"/>
      <c r="N60" s="37"/>
      <c r="O60" s="37"/>
      <c r="P60" s="37"/>
      <c r="Q60" s="37"/>
      <c r="R60" s="37"/>
      <c r="S60" s="36"/>
    </row>
    <row r="61" spans="1:19" ht="14.1" customHeight="1" x14ac:dyDescent="0.2">
      <c r="A61" s="37"/>
      <c r="B61" s="38"/>
      <c r="C61" s="37"/>
      <c r="D61" s="37"/>
      <c r="E61" s="37"/>
      <c r="F61" s="37"/>
      <c r="G61" s="37"/>
      <c r="H61" s="37"/>
      <c r="I61" s="37"/>
      <c r="J61" s="37"/>
      <c r="K61" s="37"/>
      <c r="L61" s="37"/>
      <c r="M61" s="37"/>
      <c r="N61" s="37"/>
      <c r="O61" s="37"/>
      <c r="P61" s="37"/>
      <c r="Q61" s="37"/>
      <c r="R61" s="37"/>
      <c r="S61" s="36"/>
    </row>
    <row r="62" spans="1:19" ht="14.1" customHeight="1" x14ac:dyDescent="0.2">
      <c r="A62" s="37"/>
      <c r="B62" s="38"/>
      <c r="C62" s="37"/>
      <c r="D62" s="37"/>
      <c r="E62" s="37"/>
      <c r="F62" s="37"/>
      <c r="G62" s="37"/>
      <c r="H62" s="37"/>
      <c r="I62" s="37"/>
      <c r="J62" s="37"/>
      <c r="K62" s="37"/>
      <c r="L62" s="37"/>
      <c r="M62" s="37"/>
      <c r="N62" s="37"/>
      <c r="O62" s="37"/>
      <c r="P62" s="37"/>
      <c r="Q62" s="37"/>
      <c r="R62" s="37"/>
      <c r="S62" s="36"/>
    </row>
    <row r="63" spans="1:19" ht="14.1" customHeight="1" x14ac:dyDescent="0.2">
      <c r="B63" s="38"/>
      <c r="C63" s="37"/>
      <c r="D63" s="37"/>
      <c r="E63" s="37"/>
      <c r="F63" s="37"/>
      <c r="G63" s="37"/>
      <c r="H63" s="37"/>
      <c r="I63" s="37"/>
      <c r="J63" s="37"/>
      <c r="K63" s="37"/>
      <c r="L63" s="37"/>
      <c r="M63" s="37"/>
      <c r="N63" s="37"/>
      <c r="O63" s="37"/>
      <c r="P63" s="37"/>
      <c r="Q63" s="37"/>
      <c r="R63" s="37"/>
      <c r="S63" s="36"/>
    </row>
    <row r="64" spans="1:19" x14ac:dyDescent="0.2">
      <c r="B64" s="38"/>
      <c r="C64" s="37"/>
      <c r="D64" s="37"/>
      <c r="E64" s="37"/>
      <c r="F64" s="37"/>
      <c r="G64" s="37"/>
      <c r="H64" s="37"/>
      <c r="I64" s="37"/>
      <c r="J64" s="37"/>
      <c r="K64" s="37"/>
      <c r="L64" s="37"/>
      <c r="M64" s="37"/>
      <c r="N64" s="37"/>
      <c r="O64" s="37"/>
      <c r="P64" s="37"/>
      <c r="Q64" s="37"/>
      <c r="R64" s="37"/>
      <c r="S64" s="36"/>
    </row>
    <row r="65" spans="2:19" x14ac:dyDescent="0.2">
      <c r="B65" s="38"/>
      <c r="C65" s="37" t="s">
        <v>3</v>
      </c>
      <c r="D65" s="37"/>
      <c r="E65" s="37">
        <v>27</v>
      </c>
      <c r="F65" s="37"/>
      <c r="G65" s="37"/>
      <c r="H65" s="37"/>
      <c r="I65" s="37"/>
      <c r="J65" s="37"/>
      <c r="K65" s="37"/>
      <c r="L65" s="37"/>
      <c r="M65" s="37"/>
      <c r="N65" s="37"/>
      <c r="O65" s="37"/>
      <c r="P65" s="37"/>
      <c r="Q65" s="37"/>
      <c r="R65" s="37"/>
      <c r="S65" s="36"/>
    </row>
    <row r="66" spans="2:19" x14ac:dyDescent="0.2">
      <c r="B66" s="38"/>
      <c r="C66" s="37" t="s">
        <v>2</v>
      </c>
      <c r="D66" s="37"/>
      <c r="E66" s="37">
        <v>3</v>
      </c>
      <c r="F66" s="37"/>
      <c r="G66" s="37"/>
      <c r="H66" s="37"/>
      <c r="I66" s="37"/>
      <c r="J66" s="37"/>
      <c r="K66" s="37"/>
      <c r="L66" s="37"/>
      <c r="M66" s="37"/>
      <c r="N66" s="37"/>
      <c r="O66" s="37"/>
      <c r="P66" s="37"/>
      <c r="Q66" s="37"/>
      <c r="R66" s="37"/>
      <c r="S66" s="36"/>
    </row>
    <row r="67" spans="2:19" x14ac:dyDescent="0.2">
      <c r="B67" s="38"/>
      <c r="C67" s="37" t="s">
        <v>1</v>
      </c>
      <c r="D67" s="37"/>
      <c r="E67" s="37">
        <f>E65+E66</f>
        <v>30</v>
      </c>
      <c r="F67" s="37"/>
      <c r="G67" s="37"/>
      <c r="H67" s="37"/>
      <c r="I67" s="37"/>
      <c r="J67" s="37"/>
      <c r="K67" s="37"/>
      <c r="L67" s="37"/>
      <c r="M67" s="37"/>
      <c r="N67" s="37"/>
      <c r="O67" s="37"/>
      <c r="P67" s="37"/>
      <c r="Q67" s="37"/>
      <c r="R67" s="37"/>
      <c r="S67" s="36"/>
    </row>
    <row r="68" spans="2:19" x14ac:dyDescent="0.2">
      <c r="B68" s="67"/>
      <c r="C68" s="68" t="s">
        <v>0</v>
      </c>
      <c r="D68" s="68"/>
      <c r="E68" s="51">
        <v>40.020000000000003</v>
      </c>
      <c r="F68" s="68"/>
      <c r="G68" s="68"/>
      <c r="H68" s="68"/>
      <c r="I68" s="68"/>
      <c r="J68" s="68"/>
      <c r="K68" s="68"/>
      <c r="L68" s="68"/>
      <c r="M68" s="68"/>
      <c r="N68" s="68"/>
      <c r="O68" s="68"/>
      <c r="P68" s="68"/>
      <c r="Q68" s="68"/>
      <c r="R68" s="68"/>
      <c r="S68" s="69"/>
    </row>
  </sheetData>
  <mergeCells count="9">
    <mergeCell ref="B27:S27"/>
    <mergeCell ref="B24:C24"/>
    <mergeCell ref="B23:C23"/>
    <mergeCell ref="D23:M23"/>
    <mergeCell ref="P23:P24"/>
    <mergeCell ref="Q23:Q26"/>
    <mergeCell ref="R23:R26"/>
    <mergeCell ref="S23:S26"/>
    <mergeCell ref="P25:P26"/>
  </mergeCells>
  <pageMargins left="0.98425196850393704" right="0.39370078740157483" top="0.78740157480314965" bottom="0.39370078740157483" header="0.31496062992125984" footer="0.31496062992125984"/>
  <pageSetup paperSize="9" scale="5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9">
    <pageSetUpPr fitToPage="1"/>
  </sheetPr>
  <dimension ref="A3:Q36"/>
  <sheetViews>
    <sheetView topLeftCell="A16" zoomScale="85" zoomScaleNormal="85" workbookViewId="0">
      <selection activeCell="O13" sqref="O13"/>
    </sheetView>
  </sheetViews>
  <sheetFormatPr baseColWidth="10" defaultColWidth="11.42578125" defaultRowHeight="15" x14ac:dyDescent="0.25"/>
  <cols>
    <col min="1" max="16384" width="11.42578125" style="70"/>
  </cols>
  <sheetData>
    <row r="3" spans="2:17" x14ac:dyDescent="0.25">
      <c r="B3" s="43" t="s">
        <v>27</v>
      </c>
      <c r="C3" s="42"/>
      <c r="D3" s="42"/>
      <c r="E3" s="42"/>
      <c r="F3" s="42"/>
      <c r="G3" s="42"/>
      <c r="H3" s="41"/>
      <c r="I3" s="41"/>
      <c r="J3" s="41"/>
      <c r="K3" s="41"/>
      <c r="L3" s="41"/>
      <c r="M3" s="41"/>
      <c r="N3" s="41"/>
      <c r="O3" s="41"/>
      <c r="P3" s="41"/>
      <c r="Q3" s="40"/>
    </row>
    <row r="4" spans="2:17" x14ac:dyDescent="0.25">
      <c r="B4" s="38" t="s">
        <v>26</v>
      </c>
      <c r="C4" s="37"/>
      <c r="D4" s="37"/>
      <c r="E4" s="37"/>
      <c r="F4" s="37"/>
      <c r="G4" s="37"/>
      <c r="H4" s="37"/>
      <c r="I4" s="37"/>
      <c r="J4" s="37"/>
      <c r="K4" s="37"/>
      <c r="L4" s="37"/>
      <c r="M4" s="37"/>
      <c r="N4" s="37"/>
      <c r="O4" s="37"/>
      <c r="P4" s="37"/>
      <c r="Q4" s="36"/>
    </row>
    <row r="5" spans="2:17" x14ac:dyDescent="0.25">
      <c r="B5" s="38"/>
      <c r="C5" s="37"/>
      <c r="D5" s="37"/>
      <c r="E5" s="37"/>
      <c r="F5" s="37"/>
      <c r="G5" s="37"/>
      <c r="H5" s="37"/>
      <c r="I5" s="37"/>
      <c r="J5" s="37"/>
      <c r="K5" s="37"/>
      <c r="L5" s="37"/>
      <c r="M5" s="37"/>
      <c r="N5" s="37"/>
      <c r="O5" s="37"/>
      <c r="P5" s="37"/>
      <c r="Q5" s="36"/>
    </row>
    <row r="6" spans="2:17" x14ac:dyDescent="0.25">
      <c r="B6" s="38" t="s">
        <v>201</v>
      </c>
      <c r="C6" s="37"/>
      <c r="D6" s="37"/>
      <c r="E6" s="37"/>
      <c r="F6" s="37"/>
      <c r="G6" s="37"/>
      <c r="H6" s="37"/>
      <c r="I6" s="37"/>
      <c r="J6" s="37"/>
      <c r="K6" s="37"/>
      <c r="L6" s="37"/>
      <c r="M6" s="37"/>
      <c r="N6" s="37"/>
      <c r="O6" s="37"/>
      <c r="P6" s="37"/>
      <c r="Q6" s="36"/>
    </row>
    <row r="7" spans="2:17" x14ac:dyDescent="0.25">
      <c r="B7" s="38" t="s">
        <v>136</v>
      </c>
      <c r="C7" s="37"/>
      <c r="D7" s="37"/>
      <c r="E7" s="37"/>
      <c r="F7" s="37"/>
      <c r="G7" s="37"/>
      <c r="H7" s="37"/>
      <c r="I7" s="37"/>
      <c r="J7" s="37"/>
      <c r="K7" s="37"/>
      <c r="L7" s="37"/>
      <c r="M7" s="37"/>
      <c r="N7" s="37"/>
      <c r="O7" s="37"/>
      <c r="P7" s="37"/>
      <c r="Q7" s="36"/>
    </row>
    <row r="8" spans="2:17" x14ac:dyDescent="0.25">
      <c r="B8" s="38" t="s">
        <v>25</v>
      </c>
      <c r="C8" s="37"/>
      <c r="D8" s="37"/>
      <c r="E8" s="37"/>
      <c r="F8" s="37"/>
      <c r="G8" s="37"/>
      <c r="H8" s="37"/>
      <c r="I8" s="37"/>
      <c r="J8" s="37"/>
      <c r="K8" s="37"/>
      <c r="L8" s="37"/>
      <c r="M8" s="37"/>
      <c r="N8" s="37"/>
      <c r="O8" s="37"/>
      <c r="P8" s="37"/>
      <c r="Q8" s="36"/>
    </row>
    <row r="9" spans="2:17" x14ac:dyDescent="0.25">
      <c r="B9" s="38" t="s">
        <v>178</v>
      </c>
      <c r="C9" s="37"/>
      <c r="D9" s="37"/>
      <c r="E9" s="37"/>
      <c r="F9" s="37"/>
      <c r="G9" s="37"/>
      <c r="H9" s="37"/>
      <c r="I9" s="37"/>
      <c r="J9" s="37"/>
      <c r="K9" s="37"/>
      <c r="L9" s="37"/>
      <c r="M9" s="37"/>
      <c r="N9" s="37"/>
      <c r="O9" s="37"/>
      <c r="P9" s="37"/>
      <c r="Q9" s="36"/>
    </row>
    <row r="10" spans="2:17" x14ac:dyDescent="0.25">
      <c r="B10" s="38" t="s">
        <v>177</v>
      </c>
      <c r="C10" s="37"/>
      <c r="D10" s="37"/>
      <c r="E10" s="37"/>
      <c r="F10" s="37"/>
      <c r="G10" s="37"/>
      <c r="H10" s="37"/>
      <c r="I10" s="37"/>
      <c r="J10" s="37"/>
      <c r="K10" s="37"/>
      <c r="L10" s="37"/>
      <c r="M10" s="37"/>
      <c r="N10" s="37"/>
      <c r="O10" s="37"/>
      <c r="P10" s="37"/>
      <c r="Q10" s="36"/>
    </row>
    <row r="11" spans="2:17" x14ac:dyDescent="0.25">
      <c r="B11" s="38" t="s">
        <v>22</v>
      </c>
      <c r="C11" s="37"/>
      <c r="D11" s="37"/>
      <c r="E11" s="37"/>
      <c r="F11" s="37"/>
      <c r="G11" s="37"/>
      <c r="H11" s="37"/>
      <c r="I11" s="37"/>
      <c r="J11" s="37"/>
      <c r="K11" s="37"/>
      <c r="L11" s="37"/>
      <c r="M11" s="37"/>
      <c r="N11" s="37"/>
      <c r="O11" s="37"/>
      <c r="P11" s="37"/>
      <c r="Q11" s="36"/>
    </row>
    <row r="12" spans="2:17" x14ac:dyDescent="0.25">
      <c r="B12" s="38"/>
      <c r="C12" s="37"/>
      <c r="D12" s="37"/>
      <c r="E12" s="37"/>
      <c r="F12" s="37"/>
      <c r="G12" s="37"/>
      <c r="H12" s="37"/>
      <c r="I12" s="37"/>
      <c r="J12" s="37"/>
      <c r="K12" s="37"/>
      <c r="L12" s="37"/>
      <c r="M12" s="37"/>
      <c r="N12" s="37"/>
      <c r="O12" s="37"/>
      <c r="P12" s="37"/>
      <c r="Q12" s="36"/>
    </row>
    <row r="13" spans="2:17" x14ac:dyDescent="0.25">
      <c r="B13" s="38"/>
      <c r="C13" s="37"/>
      <c r="D13" s="37"/>
      <c r="E13" s="37"/>
      <c r="F13" s="37"/>
      <c r="G13" s="37"/>
      <c r="H13" s="37"/>
      <c r="I13" s="37"/>
      <c r="J13" s="37"/>
      <c r="K13" s="37"/>
      <c r="L13" s="37"/>
      <c r="M13" s="37"/>
      <c r="N13" s="37"/>
      <c r="O13" s="37"/>
      <c r="P13" s="37"/>
      <c r="Q13" s="36"/>
    </row>
    <row r="14" spans="2:17" x14ac:dyDescent="0.25">
      <c r="B14" s="38"/>
      <c r="C14" s="37"/>
      <c r="D14" s="37"/>
      <c r="E14" s="37"/>
      <c r="F14" s="37"/>
      <c r="G14" s="37"/>
      <c r="H14" s="37"/>
      <c r="I14" s="37"/>
      <c r="J14" s="37"/>
      <c r="K14" s="37"/>
      <c r="L14" s="37"/>
      <c r="M14" s="37"/>
      <c r="N14" s="37"/>
      <c r="O14" s="37"/>
      <c r="P14" s="37"/>
      <c r="Q14" s="36"/>
    </row>
    <row r="15" spans="2:17" x14ac:dyDescent="0.25">
      <c r="B15" s="38"/>
      <c r="C15" s="37"/>
      <c r="D15" s="37"/>
      <c r="E15" s="37"/>
      <c r="F15" s="37"/>
      <c r="G15" s="37"/>
      <c r="H15" s="37"/>
      <c r="I15" s="37"/>
      <c r="J15" s="37"/>
      <c r="K15" s="37"/>
      <c r="L15" s="37"/>
      <c r="M15" s="37"/>
      <c r="N15" s="37"/>
      <c r="O15" s="37"/>
      <c r="P15" s="37"/>
      <c r="Q15" s="36"/>
    </row>
    <row r="16" spans="2:17" x14ac:dyDescent="0.25">
      <c r="B16" s="38"/>
      <c r="C16" s="37"/>
      <c r="D16" s="37"/>
      <c r="E16" s="37"/>
      <c r="F16" s="37"/>
      <c r="G16" s="37"/>
      <c r="H16" s="37"/>
      <c r="I16" s="37"/>
      <c r="J16" s="37"/>
      <c r="K16" s="37"/>
      <c r="L16" s="37"/>
      <c r="M16" s="37"/>
      <c r="N16" s="37"/>
      <c r="O16" s="37"/>
      <c r="P16" s="37"/>
      <c r="Q16" s="36"/>
    </row>
    <row r="17" spans="1:17" x14ac:dyDescent="0.25">
      <c r="B17" s="38"/>
      <c r="C17" s="37"/>
      <c r="D17" s="37"/>
      <c r="E17" s="37"/>
      <c r="F17" s="37"/>
      <c r="G17" s="37"/>
      <c r="H17" s="37"/>
      <c r="I17" s="37"/>
      <c r="J17" s="37"/>
      <c r="K17" s="37"/>
      <c r="L17" s="37"/>
      <c r="M17" s="37"/>
      <c r="N17" s="37"/>
      <c r="O17" s="37"/>
      <c r="P17" s="37"/>
      <c r="Q17" s="36"/>
    </row>
    <row r="18" spans="1:17" x14ac:dyDescent="0.25">
      <c r="B18" s="38"/>
      <c r="C18" s="37"/>
      <c r="D18" s="37"/>
      <c r="E18" s="37"/>
      <c r="F18" s="37"/>
      <c r="G18" s="37"/>
      <c r="H18" s="37"/>
      <c r="I18" s="37"/>
      <c r="J18" s="37"/>
      <c r="K18" s="37"/>
      <c r="L18" s="37"/>
      <c r="M18" s="37"/>
      <c r="N18" s="37"/>
      <c r="O18" s="37"/>
      <c r="P18" s="37"/>
      <c r="Q18" s="36"/>
    </row>
    <row r="19" spans="1:17" x14ac:dyDescent="0.25">
      <c r="B19" s="38"/>
      <c r="C19" s="37"/>
      <c r="D19" s="37"/>
      <c r="E19" s="37"/>
      <c r="F19" s="37"/>
      <c r="G19" s="37"/>
      <c r="H19" s="37"/>
      <c r="I19" s="37"/>
      <c r="J19" s="37"/>
      <c r="K19" s="37"/>
      <c r="L19" s="37"/>
      <c r="M19" s="37"/>
      <c r="N19" s="37"/>
      <c r="O19" s="37"/>
      <c r="P19" s="37"/>
      <c r="Q19" s="36"/>
    </row>
    <row r="20" spans="1:17" ht="15.75" thickBot="1" x14ac:dyDescent="0.3">
      <c r="B20" s="38"/>
      <c r="C20" s="37"/>
      <c r="D20" s="37"/>
      <c r="E20" s="37"/>
      <c r="F20" s="37"/>
      <c r="G20" s="37"/>
      <c r="H20" s="37"/>
      <c r="I20" s="37"/>
      <c r="J20" s="37"/>
      <c r="K20" s="37"/>
      <c r="L20" s="37"/>
      <c r="M20" s="37"/>
      <c r="N20" s="37"/>
      <c r="O20" s="37"/>
      <c r="P20" s="37"/>
      <c r="Q20" s="36"/>
    </row>
    <row r="21" spans="1:17" x14ac:dyDescent="0.25">
      <c r="B21" s="639" t="s">
        <v>21</v>
      </c>
      <c r="C21" s="639"/>
      <c r="D21" s="639" t="s">
        <v>20</v>
      </c>
      <c r="E21" s="639"/>
      <c r="F21" s="639"/>
      <c r="G21" s="639"/>
      <c r="H21" s="639"/>
      <c r="I21" s="639"/>
      <c r="J21" s="639"/>
      <c r="K21" s="164"/>
      <c r="L21" s="164"/>
      <c r="M21" s="164" t="s">
        <v>19</v>
      </c>
      <c r="N21" s="640" t="s">
        <v>18</v>
      </c>
      <c r="O21" s="640" t="s">
        <v>17</v>
      </c>
      <c r="P21" s="640" t="s">
        <v>16</v>
      </c>
      <c r="Q21" s="640" t="s">
        <v>15</v>
      </c>
    </row>
    <row r="22" spans="1:17" ht="38.25" x14ac:dyDescent="0.25">
      <c r="B22" s="599" t="s">
        <v>202</v>
      </c>
      <c r="C22" s="599"/>
      <c r="D22" s="467" t="s">
        <v>8</v>
      </c>
      <c r="E22" s="467" t="s">
        <v>139</v>
      </c>
      <c r="F22" s="467" t="s">
        <v>172</v>
      </c>
      <c r="G22" s="467" t="s">
        <v>13</v>
      </c>
      <c r="H22" s="467" t="s">
        <v>176</v>
      </c>
      <c r="I22" s="467" t="s">
        <v>12</v>
      </c>
      <c r="J22" s="467" t="s">
        <v>11</v>
      </c>
      <c r="K22" s="467" t="s">
        <v>139</v>
      </c>
      <c r="L22" s="467" t="s">
        <v>8</v>
      </c>
      <c r="M22" s="467" t="s">
        <v>202</v>
      </c>
      <c r="N22" s="598"/>
      <c r="O22" s="598"/>
      <c r="P22" s="598"/>
      <c r="Q22" s="598"/>
    </row>
    <row r="23" spans="1:17" x14ac:dyDescent="0.25">
      <c r="B23" s="60" t="s">
        <v>7</v>
      </c>
      <c r="C23" s="4">
        <v>0</v>
      </c>
      <c r="D23" s="4">
        <v>3.2</v>
      </c>
      <c r="E23" s="4">
        <v>3.15</v>
      </c>
      <c r="F23" s="4">
        <v>4.08</v>
      </c>
      <c r="G23" s="4">
        <v>1.46</v>
      </c>
      <c r="H23" s="4">
        <v>3.7</v>
      </c>
      <c r="I23" s="4">
        <v>2.78</v>
      </c>
      <c r="J23" s="4">
        <v>1.05</v>
      </c>
      <c r="K23" s="4">
        <v>4.5</v>
      </c>
      <c r="L23" s="4">
        <v>3.15</v>
      </c>
      <c r="M23" s="4">
        <v>3.32</v>
      </c>
      <c r="N23" s="600">
        <f>SUM(C23:M23)</f>
        <v>30.39</v>
      </c>
      <c r="O23" s="598"/>
      <c r="P23" s="598"/>
      <c r="Q23" s="598"/>
    </row>
    <row r="24" spans="1:17" ht="38.25" x14ac:dyDescent="0.25">
      <c r="B24" s="160" t="s">
        <v>6</v>
      </c>
      <c r="C24" s="29">
        <f>+C23</f>
        <v>0</v>
      </c>
      <c r="D24" s="29">
        <f t="shared" ref="D24:M24" si="0">+D23+C24</f>
        <v>3.2</v>
      </c>
      <c r="E24" s="29">
        <f t="shared" si="0"/>
        <v>6.35</v>
      </c>
      <c r="F24" s="29">
        <f t="shared" si="0"/>
        <v>10.43</v>
      </c>
      <c r="G24" s="29">
        <f t="shared" si="0"/>
        <v>11.89</v>
      </c>
      <c r="H24" s="29">
        <f t="shared" si="0"/>
        <v>15.59</v>
      </c>
      <c r="I24" s="29">
        <f t="shared" si="0"/>
        <v>18.37</v>
      </c>
      <c r="J24" s="29">
        <f t="shared" si="0"/>
        <v>19.420000000000002</v>
      </c>
      <c r="K24" s="29">
        <f t="shared" si="0"/>
        <v>23.92</v>
      </c>
      <c r="L24" s="29">
        <f t="shared" si="0"/>
        <v>27.07</v>
      </c>
      <c r="M24" s="29">
        <f t="shared" si="0"/>
        <v>30.39</v>
      </c>
      <c r="N24" s="642"/>
      <c r="O24" s="641"/>
      <c r="P24" s="641"/>
      <c r="Q24" s="641"/>
    </row>
    <row r="25" spans="1:17" ht="16.5" thickBot="1" x14ac:dyDescent="0.3">
      <c r="B25" s="638" t="s">
        <v>5</v>
      </c>
      <c r="C25" s="638"/>
      <c r="D25" s="638"/>
      <c r="E25" s="638"/>
      <c r="F25" s="638"/>
      <c r="G25" s="638"/>
      <c r="H25" s="638"/>
      <c r="I25" s="638"/>
      <c r="J25" s="638"/>
      <c r="K25" s="638"/>
      <c r="L25" s="638"/>
      <c r="M25" s="638"/>
      <c r="N25" s="638"/>
      <c r="O25" s="638"/>
      <c r="P25" s="638"/>
      <c r="Q25" s="638"/>
    </row>
    <row r="26" spans="1:17" ht="15.75" hidden="1" customHeight="1" x14ac:dyDescent="0.25">
      <c r="B26" s="38"/>
      <c r="C26" s="37"/>
      <c r="D26" s="48">
        <v>7.6388888888888886E-3</v>
      </c>
      <c r="E26" s="48">
        <v>6.9444444444444441E-3</v>
      </c>
      <c r="F26" s="48">
        <v>9.0277777777777787E-3</v>
      </c>
      <c r="G26" s="48">
        <v>3.472222222222222E-3</v>
      </c>
      <c r="H26" s="48">
        <v>6.9444444444444441E-3</v>
      </c>
      <c r="I26" s="48">
        <v>1.0416666666666666E-2</v>
      </c>
      <c r="J26" s="48">
        <v>4.1666666666666666E-3</v>
      </c>
      <c r="K26" s="48">
        <v>9.7222222222222224E-3</v>
      </c>
      <c r="L26" s="48">
        <v>6.9444444444444441E-3</v>
      </c>
      <c r="M26" s="48">
        <v>7.6388888888888886E-3</v>
      </c>
      <c r="N26" s="37"/>
      <c r="O26" s="74">
        <f>SUM(D26:M26)</f>
        <v>7.2916666666666671E-2</v>
      </c>
      <c r="P26" s="37"/>
      <c r="Q26" s="36"/>
    </row>
    <row r="27" spans="1:17" s="162" customFormat="1" x14ac:dyDescent="0.25">
      <c r="B27" s="45">
        <v>1</v>
      </c>
      <c r="C27" s="368">
        <v>0.875</v>
      </c>
      <c r="D27" s="241">
        <f>C27+D26</f>
        <v>0.88263888888888886</v>
      </c>
      <c r="E27" s="241">
        <f t="shared" ref="E27:M27" si="1">D27+E26</f>
        <v>0.88958333333333328</v>
      </c>
      <c r="F27" s="241">
        <f t="shared" si="1"/>
        <v>0.89861111111111103</v>
      </c>
      <c r="G27" s="241">
        <f t="shared" si="1"/>
        <v>0.90208333333333324</v>
      </c>
      <c r="H27" s="241">
        <f t="shared" si="1"/>
        <v>0.90902777777777766</v>
      </c>
      <c r="I27" s="241">
        <f t="shared" si="1"/>
        <v>0.91944444444444429</v>
      </c>
      <c r="J27" s="241">
        <f t="shared" si="1"/>
        <v>0.92361111111111094</v>
      </c>
      <c r="K27" s="241">
        <f t="shared" si="1"/>
        <v>0.93333333333333313</v>
      </c>
      <c r="L27" s="241">
        <f t="shared" si="1"/>
        <v>0.94027777777777755</v>
      </c>
      <c r="M27" s="241">
        <f t="shared" si="1"/>
        <v>0.94791666666666641</v>
      </c>
      <c r="N27" s="27">
        <f>$N$23</f>
        <v>30.39</v>
      </c>
      <c r="O27" s="8">
        <f>M27-C27</f>
        <v>7.2916666666666408E-2</v>
      </c>
      <c r="P27" s="27">
        <f>(N27/(O27*24*60)*60)</f>
        <v>17.365714285714347</v>
      </c>
      <c r="Q27" s="34"/>
    </row>
    <row r="28" spans="1:17" s="162" customFormat="1" x14ac:dyDescent="0.25">
      <c r="B28" s="45">
        <v>2</v>
      </c>
      <c r="C28" s="368">
        <v>0.96527777777777779</v>
      </c>
      <c r="D28" s="349">
        <f>C28+$D$26</f>
        <v>0.97291666666666665</v>
      </c>
      <c r="E28" s="349">
        <f>D28+$E$26</f>
        <v>0.97986111111111107</v>
      </c>
      <c r="F28" s="349">
        <f>E28+$F$26</f>
        <v>0.98888888888888882</v>
      </c>
      <c r="G28" s="349">
        <f>F28+$G$26</f>
        <v>0.99236111111111103</v>
      </c>
      <c r="H28" s="349">
        <f>G28+$H$26</f>
        <v>0.99930555555555545</v>
      </c>
      <c r="I28" s="349">
        <f>H28+$I$26</f>
        <v>1.0097222222222222</v>
      </c>
      <c r="J28" s="349">
        <f>I28+$J$26</f>
        <v>1.0138888888888888</v>
      </c>
      <c r="K28" s="349">
        <f>J28+$K$26</f>
        <v>1.023611111111111</v>
      </c>
      <c r="L28" s="349">
        <f>K28+$L$26</f>
        <v>1.0305555555555554</v>
      </c>
      <c r="M28" s="349">
        <f>L28+$M$26</f>
        <v>1.0381944444444444</v>
      </c>
      <c r="N28" s="27">
        <f>$N$23</f>
        <v>30.39</v>
      </c>
      <c r="O28" s="8">
        <f>M28-C28</f>
        <v>7.291666666666663E-2</v>
      </c>
      <c r="P28" s="27">
        <f>(N28/(O28*24*60)*60)</f>
        <v>17.365714285714297</v>
      </c>
      <c r="Q28" s="34"/>
    </row>
    <row r="29" spans="1:17" s="162" customFormat="1" x14ac:dyDescent="0.25">
      <c r="B29" s="45">
        <v>3</v>
      </c>
      <c r="C29" s="46">
        <v>2.0833333333333332E-2</v>
      </c>
      <c r="D29" s="49">
        <f>C29+$D$26</f>
        <v>2.8472222222222222E-2</v>
      </c>
      <c r="E29" s="49">
        <f>D29+$E$26</f>
        <v>3.5416666666666666E-2</v>
      </c>
      <c r="F29" s="49">
        <f>E29+$F$26</f>
        <v>4.4444444444444446E-2</v>
      </c>
      <c r="G29" s="49">
        <f>F29+$G$26</f>
        <v>4.791666666666667E-2</v>
      </c>
      <c r="H29" s="49">
        <f>G29+$H$26</f>
        <v>5.486111111111111E-2</v>
      </c>
      <c r="I29" s="49">
        <f>H29+$I$26</f>
        <v>6.5277777777777782E-2</v>
      </c>
      <c r="J29" s="49">
        <f>I29+$J$26</f>
        <v>6.9444444444444448E-2</v>
      </c>
      <c r="K29" s="49">
        <f>J29+$K$26</f>
        <v>7.9166666666666663E-2</v>
      </c>
      <c r="L29" s="49">
        <f>K29+$L$26</f>
        <v>8.611111111111111E-2</v>
      </c>
      <c r="M29" s="49">
        <f>L29+$M$26</f>
        <v>9.375E-2</v>
      </c>
      <c r="N29" s="27">
        <f>$N$23</f>
        <v>30.39</v>
      </c>
      <c r="O29" s="8">
        <f>M29-C29</f>
        <v>7.2916666666666671E-2</v>
      </c>
      <c r="P29" s="27">
        <f>(N29/(O29*24*60)*60)</f>
        <v>17.365714285714287</v>
      </c>
      <c r="Q29" s="34"/>
    </row>
    <row r="30" spans="1:17" s="162" customFormat="1" x14ac:dyDescent="0.25">
      <c r="A30" s="70"/>
      <c r="B30" s="70"/>
      <c r="C30" s="70"/>
      <c r="D30" s="70"/>
      <c r="E30" s="70"/>
      <c r="F30" s="70"/>
      <c r="G30" s="70"/>
      <c r="H30" s="70"/>
      <c r="I30" s="70"/>
      <c r="J30" s="70"/>
      <c r="K30" s="70"/>
      <c r="L30" s="70"/>
      <c r="M30" s="70"/>
      <c r="N30" s="70"/>
      <c r="O30" s="70"/>
      <c r="P30" s="70"/>
      <c r="Q30" s="34"/>
    </row>
    <row r="31" spans="1:17" s="162" customFormat="1" x14ac:dyDescent="0.25">
      <c r="A31" s="70"/>
      <c r="B31" s="70"/>
      <c r="C31" s="70"/>
      <c r="D31" s="70"/>
      <c r="E31" s="70"/>
      <c r="F31" s="70"/>
      <c r="G31" s="70"/>
      <c r="H31" s="70"/>
      <c r="I31" s="70"/>
      <c r="J31" s="70"/>
      <c r="K31" s="70"/>
      <c r="L31" s="70"/>
      <c r="M31" s="70"/>
      <c r="N31" s="70"/>
      <c r="O31" s="70"/>
      <c r="P31" s="70"/>
      <c r="Q31" s="34"/>
    </row>
    <row r="32" spans="1:17" x14ac:dyDescent="0.25">
      <c r="B32" s="38"/>
      <c r="C32" s="37"/>
      <c r="D32" s="37"/>
      <c r="E32" s="37"/>
      <c r="F32" s="37"/>
      <c r="G32" s="37"/>
      <c r="H32" s="37"/>
      <c r="I32" s="37"/>
      <c r="J32" s="37"/>
      <c r="K32" s="37"/>
      <c r="L32" s="37"/>
      <c r="M32" s="37"/>
      <c r="N32" s="37"/>
      <c r="O32" s="37"/>
      <c r="P32" s="37"/>
      <c r="Q32" s="36"/>
    </row>
    <row r="33" spans="2:17" x14ac:dyDescent="0.25">
      <c r="B33" s="38"/>
      <c r="C33" s="37" t="s">
        <v>3</v>
      </c>
      <c r="D33" s="37"/>
      <c r="E33" s="37">
        <v>0</v>
      </c>
      <c r="F33" s="37"/>
      <c r="G33" s="37"/>
      <c r="H33" s="37"/>
      <c r="I33" s="37"/>
      <c r="J33" s="37"/>
      <c r="K33" s="37"/>
      <c r="L33" s="37"/>
      <c r="M33" s="37"/>
      <c r="N33" s="37"/>
      <c r="O33" s="37"/>
      <c r="P33" s="37"/>
      <c r="Q33" s="36"/>
    </row>
    <row r="34" spans="2:17" x14ac:dyDescent="0.25">
      <c r="B34" s="38"/>
      <c r="C34" s="37" t="s">
        <v>2</v>
      </c>
      <c r="D34" s="37"/>
      <c r="E34" s="37">
        <v>3</v>
      </c>
      <c r="F34" s="37"/>
      <c r="G34" s="44"/>
      <c r="H34" s="37"/>
      <c r="I34" s="37"/>
      <c r="J34" s="37"/>
      <c r="K34" s="37"/>
      <c r="L34" s="37"/>
      <c r="M34" s="37"/>
      <c r="N34" s="37"/>
      <c r="O34" s="37"/>
      <c r="P34" s="37"/>
      <c r="Q34" s="36"/>
    </row>
    <row r="35" spans="2:17" x14ac:dyDescent="0.25">
      <c r="B35" s="38"/>
      <c r="C35" s="37" t="s">
        <v>1</v>
      </c>
      <c r="D35" s="37"/>
      <c r="E35" s="37">
        <f>E33+E34</f>
        <v>3</v>
      </c>
      <c r="F35" s="37"/>
      <c r="G35" s="37"/>
      <c r="H35" s="37"/>
      <c r="I35" s="37"/>
      <c r="J35" s="37"/>
      <c r="K35" s="37"/>
      <c r="L35" s="37"/>
      <c r="M35" s="37"/>
      <c r="N35" s="37"/>
      <c r="O35" s="37"/>
      <c r="P35" s="37"/>
      <c r="Q35" s="36"/>
    </row>
    <row r="36" spans="2:17" x14ac:dyDescent="0.25">
      <c r="B36" s="67"/>
      <c r="C36" s="68" t="s">
        <v>0</v>
      </c>
      <c r="D36" s="68"/>
      <c r="E36" s="51">
        <v>30.26</v>
      </c>
      <c r="F36" s="68"/>
      <c r="G36" s="68"/>
      <c r="H36" s="68"/>
      <c r="I36" s="68"/>
      <c r="J36" s="68"/>
      <c r="K36" s="68"/>
      <c r="L36" s="68"/>
      <c r="M36" s="68"/>
      <c r="N36" s="68"/>
      <c r="O36" s="68"/>
      <c r="P36" s="68"/>
      <c r="Q36" s="69"/>
    </row>
  </sheetData>
  <mergeCells count="9">
    <mergeCell ref="B25:Q25"/>
    <mergeCell ref="B21:C21"/>
    <mergeCell ref="D21:J21"/>
    <mergeCell ref="N21:N22"/>
    <mergeCell ref="O21:O24"/>
    <mergeCell ref="P21:P24"/>
    <mergeCell ref="Q21:Q24"/>
    <mergeCell ref="B22:C22"/>
    <mergeCell ref="N23:N24"/>
  </mergeCells>
  <pageMargins left="0.7" right="0.7" top="0.75" bottom="0.75" header="0.3" footer="0.3"/>
  <pageSetup paperSize="9" scale="71"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40">
    <pageSetUpPr fitToPage="1"/>
  </sheetPr>
  <dimension ref="A3:Q42"/>
  <sheetViews>
    <sheetView topLeftCell="A16" zoomScale="85" zoomScaleNormal="85" workbookViewId="0">
      <selection activeCell="O13" sqref="O13"/>
    </sheetView>
  </sheetViews>
  <sheetFormatPr baseColWidth="10" defaultColWidth="11.42578125" defaultRowHeight="15" x14ac:dyDescent="0.25"/>
  <cols>
    <col min="1" max="16384" width="11.42578125" style="70"/>
  </cols>
  <sheetData>
    <row r="3" spans="2:17" x14ac:dyDescent="0.25">
      <c r="B3" s="43" t="s">
        <v>27</v>
      </c>
      <c r="C3" s="42"/>
      <c r="D3" s="42"/>
      <c r="E3" s="42"/>
      <c r="F3" s="42"/>
      <c r="G3" s="42"/>
      <c r="H3" s="41"/>
      <c r="I3" s="41"/>
      <c r="J3" s="41"/>
      <c r="K3" s="41"/>
      <c r="L3" s="41"/>
      <c r="M3" s="41"/>
      <c r="N3" s="41"/>
      <c r="O3" s="41"/>
      <c r="P3" s="41"/>
      <c r="Q3" s="40"/>
    </row>
    <row r="4" spans="2:17" x14ac:dyDescent="0.25">
      <c r="B4" s="38" t="s">
        <v>26</v>
      </c>
      <c r="C4" s="37"/>
      <c r="D4" s="37"/>
      <c r="E4" s="37"/>
      <c r="F4" s="37"/>
      <c r="G4" s="37"/>
      <c r="H4" s="37"/>
      <c r="I4" s="37"/>
      <c r="J4" s="37"/>
      <c r="K4" s="37"/>
      <c r="L4" s="37"/>
      <c r="M4" s="37"/>
      <c r="N4" s="37"/>
      <c r="O4" s="37"/>
      <c r="P4" s="37"/>
      <c r="Q4" s="36"/>
    </row>
    <row r="5" spans="2:17" x14ac:dyDescent="0.25">
      <c r="B5" s="38"/>
      <c r="C5" s="37"/>
      <c r="D5" s="37"/>
      <c r="E5" s="37"/>
      <c r="F5" s="37"/>
      <c r="G5" s="37"/>
      <c r="H5" s="37"/>
      <c r="I5" s="37"/>
      <c r="J5" s="37"/>
      <c r="K5" s="37"/>
      <c r="L5" s="37"/>
      <c r="M5" s="37"/>
      <c r="N5" s="37"/>
      <c r="O5" s="37"/>
      <c r="P5" s="37"/>
      <c r="Q5" s="36"/>
    </row>
    <row r="6" spans="2:17" x14ac:dyDescent="0.25">
      <c r="B6" s="38" t="s">
        <v>201</v>
      </c>
      <c r="C6" s="37"/>
      <c r="D6" s="37"/>
      <c r="E6" s="37"/>
      <c r="F6" s="37"/>
      <c r="G6" s="37"/>
      <c r="H6" s="37"/>
      <c r="I6" s="37"/>
      <c r="J6" s="37"/>
      <c r="K6" s="37"/>
      <c r="L6" s="37"/>
      <c r="M6" s="37"/>
      <c r="N6" s="37"/>
      <c r="O6" s="37"/>
      <c r="P6" s="37"/>
      <c r="Q6" s="36"/>
    </row>
    <row r="7" spans="2:17" x14ac:dyDescent="0.25">
      <c r="B7" s="38" t="s">
        <v>179</v>
      </c>
      <c r="C7" s="37"/>
      <c r="D7" s="37"/>
      <c r="E7" s="37"/>
      <c r="F7" s="37"/>
      <c r="G7" s="37"/>
      <c r="H7" s="37"/>
      <c r="I7" s="37"/>
      <c r="J7" s="37"/>
      <c r="K7" s="37"/>
      <c r="L7" s="37"/>
      <c r="M7" s="37"/>
      <c r="N7" s="37"/>
      <c r="O7" s="37"/>
      <c r="P7" s="37"/>
      <c r="Q7" s="36"/>
    </row>
    <row r="8" spans="2:17" x14ac:dyDescent="0.25">
      <c r="B8" s="38" t="s">
        <v>25</v>
      </c>
      <c r="C8" s="37"/>
      <c r="D8" s="37"/>
      <c r="E8" s="37"/>
      <c r="F8" s="37"/>
      <c r="G8" s="37"/>
      <c r="H8" s="37"/>
      <c r="I8" s="37"/>
      <c r="J8" s="37"/>
      <c r="K8" s="37"/>
      <c r="L8" s="37"/>
      <c r="M8" s="37"/>
      <c r="N8" s="37"/>
      <c r="O8" s="37"/>
      <c r="P8" s="37"/>
      <c r="Q8" s="36"/>
    </row>
    <row r="9" spans="2:17" x14ac:dyDescent="0.25">
      <c r="B9" s="38" t="s">
        <v>178</v>
      </c>
      <c r="C9" s="37"/>
      <c r="D9" s="37"/>
      <c r="E9" s="37"/>
      <c r="F9" s="37"/>
      <c r="G9" s="37"/>
      <c r="H9" s="37"/>
      <c r="I9" s="37"/>
      <c r="J9" s="37"/>
      <c r="K9" s="37"/>
      <c r="L9" s="37"/>
      <c r="M9" s="37"/>
      <c r="N9" s="37"/>
      <c r="O9" s="37"/>
      <c r="P9" s="37"/>
      <c r="Q9" s="36"/>
    </row>
    <row r="10" spans="2:17" x14ac:dyDescent="0.25">
      <c r="B10" s="38" t="s">
        <v>177</v>
      </c>
      <c r="C10" s="37"/>
      <c r="D10" s="37"/>
      <c r="E10" s="37"/>
      <c r="F10" s="37"/>
      <c r="G10" s="37"/>
      <c r="H10" s="37"/>
      <c r="I10" s="37"/>
      <c r="J10" s="37"/>
      <c r="K10" s="37"/>
      <c r="L10" s="37"/>
      <c r="M10" s="37"/>
      <c r="N10" s="37"/>
      <c r="O10" s="37"/>
      <c r="P10" s="37"/>
      <c r="Q10" s="36"/>
    </row>
    <row r="11" spans="2:17" x14ac:dyDescent="0.25">
      <c r="B11" s="38" t="s">
        <v>22</v>
      </c>
      <c r="C11" s="37"/>
      <c r="D11" s="37"/>
      <c r="E11" s="37"/>
      <c r="F11" s="37"/>
      <c r="G11" s="37"/>
      <c r="H11" s="37"/>
      <c r="I11" s="37"/>
      <c r="J11" s="37"/>
      <c r="K11" s="37"/>
      <c r="L11" s="37"/>
      <c r="M11" s="37"/>
      <c r="N11" s="37"/>
      <c r="O11" s="37"/>
      <c r="P11" s="37"/>
      <c r="Q11" s="36"/>
    </row>
    <row r="12" spans="2:17" x14ac:dyDescent="0.25">
      <c r="B12" s="38"/>
      <c r="C12" s="37"/>
      <c r="D12" s="37"/>
      <c r="E12" s="37"/>
      <c r="F12" s="37"/>
      <c r="G12" s="37"/>
      <c r="H12" s="37"/>
      <c r="I12" s="37"/>
      <c r="J12" s="37"/>
      <c r="K12" s="37"/>
      <c r="L12" s="37"/>
      <c r="M12" s="37"/>
      <c r="N12" s="37"/>
      <c r="O12" s="37"/>
      <c r="P12" s="37"/>
      <c r="Q12" s="36"/>
    </row>
    <row r="13" spans="2:17" x14ac:dyDescent="0.25">
      <c r="B13" s="38"/>
      <c r="C13" s="37"/>
      <c r="D13" s="37"/>
      <c r="E13" s="37"/>
      <c r="F13" s="37"/>
      <c r="G13" s="37"/>
      <c r="H13" s="37"/>
      <c r="I13" s="37"/>
      <c r="J13" s="37"/>
      <c r="K13" s="37"/>
      <c r="L13" s="37"/>
      <c r="M13" s="37"/>
      <c r="N13" s="37"/>
      <c r="O13" s="37"/>
      <c r="P13" s="37"/>
      <c r="Q13" s="36"/>
    </row>
    <row r="14" spans="2:17" x14ac:dyDescent="0.25">
      <c r="B14" s="38"/>
      <c r="C14" s="37"/>
      <c r="D14" s="37"/>
      <c r="E14" s="37"/>
      <c r="F14" s="37"/>
      <c r="G14" s="37"/>
      <c r="H14" s="37"/>
      <c r="I14" s="37"/>
      <c r="J14" s="37"/>
      <c r="K14" s="37"/>
      <c r="L14" s="37"/>
      <c r="M14" s="37"/>
      <c r="N14" s="37"/>
      <c r="O14" s="37"/>
      <c r="P14" s="37"/>
      <c r="Q14" s="36"/>
    </row>
    <row r="15" spans="2:17" x14ac:dyDescent="0.25">
      <c r="B15" s="38"/>
      <c r="C15" s="37"/>
      <c r="D15" s="37"/>
      <c r="E15" s="37"/>
      <c r="F15" s="37"/>
      <c r="G15" s="37"/>
      <c r="H15" s="37"/>
      <c r="I15" s="37"/>
      <c r="J15" s="37"/>
      <c r="K15" s="37"/>
      <c r="L15" s="37"/>
      <c r="M15" s="37"/>
      <c r="N15" s="37"/>
      <c r="O15" s="37"/>
      <c r="P15" s="37"/>
      <c r="Q15" s="36"/>
    </row>
    <row r="16" spans="2:17" x14ac:dyDescent="0.25">
      <c r="B16" s="38"/>
      <c r="C16" s="37"/>
      <c r="D16" s="37"/>
      <c r="E16" s="37"/>
      <c r="F16" s="37"/>
      <c r="G16" s="37"/>
      <c r="H16" s="37"/>
      <c r="I16" s="37"/>
      <c r="J16" s="37"/>
      <c r="K16" s="37"/>
      <c r="L16" s="37"/>
      <c r="M16" s="37"/>
      <c r="N16" s="37"/>
      <c r="O16" s="37"/>
      <c r="P16" s="37"/>
      <c r="Q16" s="36"/>
    </row>
    <row r="17" spans="1:17" x14ac:dyDescent="0.25">
      <c r="B17" s="38"/>
      <c r="C17" s="37"/>
      <c r="D17" s="37"/>
      <c r="E17" s="37"/>
      <c r="F17" s="37"/>
      <c r="G17" s="37"/>
      <c r="H17" s="37"/>
      <c r="I17" s="37"/>
      <c r="J17" s="37"/>
      <c r="K17" s="37"/>
      <c r="L17" s="37"/>
      <c r="M17" s="37"/>
      <c r="N17" s="37"/>
      <c r="O17" s="37"/>
      <c r="P17" s="37"/>
      <c r="Q17" s="36"/>
    </row>
    <row r="18" spans="1:17" x14ac:dyDescent="0.25">
      <c r="B18" s="38"/>
      <c r="C18" s="37"/>
      <c r="D18" s="37"/>
      <c r="E18" s="37"/>
      <c r="F18" s="37"/>
      <c r="G18" s="37"/>
      <c r="H18" s="37"/>
      <c r="I18" s="37"/>
      <c r="J18" s="37"/>
      <c r="K18" s="37"/>
      <c r="L18" s="37"/>
      <c r="M18" s="37"/>
      <c r="N18" s="37"/>
      <c r="O18" s="37"/>
      <c r="P18" s="37"/>
      <c r="Q18" s="36"/>
    </row>
    <row r="19" spans="1:17" x14ac:dyDescent="0.25">
      <c r="B19" s="38"/>
      <c r="C19" s="37"/>
      <c r="D19" s="37"/>
      <c r="E19" s="37"/>
      <c r="F19" s="37"/>
      <c r="G19" s="37"/>
      <c r="H19" s="37"/>
      <c r="I19" s="37"/>
      <c r="J19" s="37"/>
      <c r="K19" s="37"/>
      <c r="L19" s="37"/>
      <c r="M19" s="37"/>
      <c r="N19" s="37"/>
      <c r="O19" s="37"/>
      <c r="P19" s="37"/>
      <c r="Q19" s="36"/>
    </row>
    <row r="20" spans="1:17" ht="15.75" thickBot="1" x14ac:dyDescent="0.3">
      <c r="B20" s="38"/>
      <c r="C20" s="37"/>
      <c r="D20" s="37"/>
      <c r="E20" s="37"/>
      <c r="F20" s="37"/>
      <c r="G20" s="37"/>
      <c r="H20" s="37"/>
      <c r="I20" s="37"/>
      <c r="J20" s="37"/>
      <c r="K20" s="37"/>
      <c r="L20" s="37"/>
      <c r="M20" s="37"/>
      <c r="N20" s="37"/>
      <c r="O20" s="37"/>
      <c r="P20" s="37"/>
      <c r="Q20" s="36"/>
    </row>
    <row r="21" spans="1:17" x14ac:dyDescent="0.25">
      <c r="B21" s="639" t="s">
        <v>21</v>
      </c>
      <c r="C21" s="639"/>
      <c r="D21" s="639" t="s">
        <v>20</v>
      </c>
      <c r="E21" s="639"/>
      <c r="F21" s="639"/>
      <c r="G21" s="639"/>
      <c r="H21" s="639"/>
      <c r="I21" s="639"/>
      <c r="J21" s="639"/>
      <c r="K21" s="164"/>
      <c r="L21" s="164"/>
      <c r="M21" s="164" t="s">
        <v>19</v>
      </c>
      <c r="N21" s="640" t="s">
        <v>18</v>
      </c>
      <c r="O21" s="640" t="s">
        <v>17</v>
      </c>
      <c r="P21" s="640" t="s">
        <v>16</v>
      </c>
      <c r="Q21" s="640" t="s">
        <v>15</v>
      </c>
    </row>
    <row r="22" spans="1:17" ht="38.25" x14ac:dyDescent="0.25">
      <c r="B22" s="599" t="s">
        <v>202</v>
      </c>
      <c r="C22" s="599"/>
      <c r="D22" s="467" t="s">
        <v>8</v>
      </c>
      <c r="E22" s="467" t="s">
        <v>139</v>
      </c>
      <c r="F22" s="467" t="s">
        <v>172</v>
      </c>
      <c r="G22" s="467" t="s">
        <v>13</v>
      </c>
      <c r="H22" s="467" t="s">
        <v>176</v>
      </c>
      <c r="I22" s="467" t="s">
        <v>12</v>
      </c>
      <c r="J22" s="467" t="s">
        <v>11</v>
      </c>
      <c r="K22" s="467" t="s">
        <v>139</v>
      </c>
      <c r="L22" s="467" t="s">
        <v>8</v>
      </c>
      <c r="M22" s="467" t="s">
        <v>202</v>
      </c>
      <c r="N22" s="598"/>
      <c r="O22" s="598"/>
      <c r="P22" s="598"/>
      <c r="Q22" s="598"/>
    </row>
    <row r="23" spans="1:17" hidden="1" x14ac:dyDescent="0.25">
      <c r="B23" s="60" t="s">
        <v>7</v>
      </c>
      <c r="C23" s="4">
        <v>0</v>
      </c>
      <c r="D23" s="4">
        <v>3.2</v>
      </c>
      <c r="E23" s="4">
        <v>3.15</v>
      </c>
      <c r="F23" s="4">
        <v>4.08</v>
      </c>
      <c r="G23" s="4">
        <v>1.46</v>
      </c>
      <c r="H23" s="4">
        <v>3.7</v>
      </c>
      <c r="I23" s="4">
        <v>2.78</v>
      </c>
      <c r="J23" s="4">
        <v>1.05</v>
      </c>
      <c r="K23" s="4">
        <v>4.5</v>
      </c>
      <c r="L23" s="4">
        <v>3.15</v>
      </c>
      <c r="M23" s="4">
        <v>3.32</v>
      </c>
      <c r="N23" s="600">
        <f>SUM(C23:M23)</f>
        <v>30.39</v>
      </c>
      <c r="O23" s="598"/>
      <c r="P23" s="598"/>
      <c r="Q23" s="598"/>
    </row>
    <row r="24" spans="1:17" ht="38.25" hidden="1" x14ac:dyDescent="0.25">
      <c r="B24" s="160" t="s">
        <v>6</v>
      </c>
      <c r="C24" s="29">
        <f>+C23</f>
        <v>0</v>
      </c>
      <c r="D24" s="29">
        <f t="shared" ref="D24:M24" si="0">+D23+C24</f>
        <v>3.2</v>
      </c>
      <c r="E24" s="29">
        <f t="shared" si="0"/>
        <v>6.35</v>
      </c>
      <c r="F24" s="29">
        <f t="shared" si="0"/>
        <v>10.43</v>
      </c>
      <c r="G24" s="29">
        <f t="shared" si="0"/>
        <v>11.89</v>
      </c>
      <c r="H24" s="29">
        <f t="shared" si="0"/>
        <v>15.59</v>
      </c>
      <c r="I24" s="29">
        <f t="shared" si="0"/>
        <v>18.37</v>
      </c>
      <c r="J24" s="29">
        <f t="shared" si="0"/>
        <v>19.420000000000002</v>
      </c>
      <c r="K24" s="29">
        <f t="shared" si="0"/>
        <v>23.92</v>
      </c>
      <c r="L24" s="29">
        <f t="shared" si="0"/>
        <v>27.07</v>
      </c>
      <c r="M24" s="29">
        <f t="shared" si="0"/>
        <v>30.39</v>
      </c>
      <c r="N24" s="642"/>
      <c r="O24" s="641"/>
      <c r="P24" s="641"/>
      <c r="Q24" s="641"/>
    </row>
    <row r="25" spans="1:17" ht="16.5" thickBot="1" x14ac:dyDescent="0.3">
      <c r="B25" s="638" t="s">
        <v>5</v>
      </c>
      <c r="C25" s="638"/>
      <c r="D25" s="638"/>
      <c r="E25" s="638"/>
      <c r="F25" s="638"/>
      <c r="G25" s="638"/>
      <c r="H25" s="638"/>
      <c r="I25" s="638"/>
      <c r="J25" s="638"/>
      <c r="K25" s="638"/>
      <c r="L25" s="638"/>
      <c r="M25" s="638"/>
      <c r="N25" s="638"/>
      <c r="O25" s="638"/>
      <c r="P25" s="638"/>
      <c r="Q25" s="638"/>
    </row>
    <row r="26" spans="1:17" ht="15.75" hidden="1" x14ac:dyDescent="0.25">
      <c r="B26" s="128"/>
      <c r="C26" s="125"/>
      <c r="D26" s="49">
        <v>8.3333333333333332E-3</v>
      </c>
      <c r="E26" s="49">
        <v>6.9444444444444441E-3</v>
      </c>
      <c r="F26" s="49">
        <v>1.0416666666666666E-2</v>
      </c>
      <c r="G26" s="49">
        <v>4.1666666666666666E-3</v>
      </c>
      <c r="H26" s="49">
        <v>8.3333333333333332E-3</v>
      </c>
      <c r="I26" s="49">
        <v>1.1805555555555555E-2</v>
      </c>
      <c r="J26" s="49">
        <v>4.1666666666666666E-3</v>
      </c>
      <c r="K26" s="49">
        <v>1.1805555555555555E-2</v>
      </c>
      <c r="L26" s="49">
        <v>6.9444444444444441E-3</v>
      </c>
      <c r="M26" s="49">
        <v>8.3333333333333332E-3</v>
      </c>
      <c r="N26" s="125"/>
      <c r="O26" s="74">
        <f>SUM(D26:M26)</f>
        <v>8.1249999999999989E-2</v>
      </c>
      <c r="P26" s="125"/>
      <c r="Q26" s="161"/>
    </row>
    <row r="27" spans="1:17" ht="21.75" hidden="1" customHeight="1" thickBot="1" x14ac:dyDescent="0.3">
      <c r="B27" s="38"/>
      <c r="C27" s="37"/>
      <c r="D27" s="264">
        <v>7.6388888888888886E-3</v>
      </c>
      <c r="E27" s="264">
        <v>6.9444444444444441E-3</v>
      </c>
      <c r="F27" s="264">
        <v>9.0277777777777787E-3</v>
      </c>
      <c r="G27" s="264">
        <v>3.472222222222222E-3</v>
      </c>
      <c r="H27" s="264">
        <v>6.9444444444444441E-3</v>
      </c>
      <c r="I27" s="264">
        <v>1.0416666666666666E-2</v>
      </c>
      <c r="J27" s="264">
        <v>4.1666666666666666E-3</v>
      </c>
      <c r="K27" s="264">
        <v>9.7222222222222224E-3</v>
      </c>
      <c r="L27" s="264">
        <v>6.9444444444444441E-3</v>
      </c>
      <c r="M27" s="264">
        <v>7.6388888888888886E-3</v>
      </c>
      <c r="N27" s="37"/>
      <c r="O27" s="74">
        <f>SUM(D27:M27)</f>
        <v>7.2916666666666671E-2</v>
      </c>
      <c r="P27" s="37"/>
      <c r="Q27" s="36"/>
    </row>
    <row r="28" spans="1:17" s="162" customFormat="1" x14ac:dyDescent="0.25">
      <c r="B28" s="322">
        <v>1</v>
      </c>
      <c r="C28" s="46">
        <v>0.63194444444444442</v>
      </c>
      <c r="D28" s="238">
        <f>C28+D27</f>
        <v>0.63958333333333328</v>
      </c>
      <c r="E28" s="238">
        <f t="shared" ref="E28:M28" si="1">D28+E27</f>
        <v>0.6465277777777777</v>
      </c>
      <c r="F28" s="238">
        <f t="shared" si="1"/>
        <v>0.65555555555555545</v>
      </c>
      <c r="G28" s="238">
        <f t="shared" si="1"/>
        <v>0.65902777777777766</v>
      </c>
      <c r="H28" s="238">
        <f t="shared" si="1"/>
        <v>0.66597222222222208</v>
      </c>
      <c r="I28" s="238">
        <f t="shared" si="1"/>
        <v>0.67638888888888871</v>
      </c>
      <c r="J28" s="238">
        <f t="shared" si="1"/>
        <v>0.68055555555555536</v>
      </c>
      <c r="K28" s="238">
        <f t="shared" si="1"/>
        <v>0.69027777777777755</v>
      </c>
      <c r="L28" s="238">
        <f t="shared" si="1"/>
        <v>0.69722222222222197</v>
      </c>
      <c r="M28" s="238">
        <f t="shared" si="1"/>
        <v>0.70486111111111083</v>
      </c>
      <c r="N28" s="239">
        <f t="shared" ref="N28:N33" si="2">$N$23</f>
        <v>30.39</v>
      </c>
      <c r="O28" s="238">
        <f t="shared" ref="O28:O33" si="3">M28-C28</f>
        <v>7.2916666666666408E-2</v>
      </c>
      <c r="P28" s="239">
        <f t="shared" ref="P28:P33" si="4">(N28/(O28*24*60)*60)</f>
        <v>17.365714285714347</v>
      </c>
      <c r="Q28" s="240"/>
    </row>
    <row r="29" spans="1:17" s="162" customFormat="1" x14ac:dyDescent="0.25">
      <c r="A29" s="163">
        <f>C29-C28</f>
        <v>5.555555555555558E-2</v>
      </c>
      <c r="B29" s="221">
        <v>2</v>
      </c>
      <c r="C29" s="46">
        <v>0.6875</v>
      </c>
      <c r="D29" s="8">
        <f>C29+D27</f>
        <v>0.69513888888888886</v>
      </c>
      <c r="E29" s="8">
        <f t="shared" ref="E29:M29" si="5">D29+E27</f>
        <v>0.70208333333333328</v>
      </c>
      <c r="F29" s="8">
        <f t="shared" si="5"/>
        <v>0.71111111111111103</v>
      </c>
      <c r="G29" s="8">
        <f t="shared" si="5"/>
        <v>0.71458333333333324</v>
      </c>
      <c r="H29" s="8">
        <f t="shared" si="5"/>
        <v>0.72152777777777766</v>
      </c>
      <c r="I29" s="8">
        <f t="shared" si="5"/>
        <v>0.73194444444444429</v>
      </c>
      <c r="J29" s="8">
        <f t="shared" si="5"/>
        <v>0.73611111111111094</v>
      </c>
      <c r="K29" s="8">
        <f t="shared" si="5"/>
        <v>0.74583333333333313</v>
      </c>
      <c r="L29" s="8">
        <f t="shared" si="5"/>
        <v>0.75277777777777755</v>
      </c>
      <c r="M29" s="8">
        <f t="shared" si="5"/>
        <v>0.76041666666666641</v>
      </c>
      <c r="N29" s="27">
        <f t="shared" si="2"/>
        <v>30.39</v>
      </c>
      <c r="O29" s="8">
        <f t="shared" si="3"/>
        <v>7.2916666666666408E-2</v>
      </c>
      <c r="P29" s="27">
        <f t="shared" si="4"/>
        <v>17.365714285714347</v>
      </c>
      <c r="Q29" s="216"/>
    </row>
    <row r="30" spans="1:17" s="162" customFormat="1" x14ac:dyDescent="0.25">
      <c r="A30" s="163">
        <f>C30-C29</f>
        <v>5.5555555555555025E-2</v>
      </c>
      <c r="B30" s="221">
        <v>3</v>
      </c>
      <c r="C30" s="46">
        <v>0.74305555555555503</v>
      </c>
      <c r="D30" s="49">
        <f>C30+$D$27</f>
        <v>0.75069444444444389</v>
      </c>
      <c r="E30" s="49">
        <f>D30+$E$27</f>
        <v>0.75763888888888831</v>
      </c>
      <c r="F30" s="49">
        <f>E30+$F$27</f>
        <v>0.76666666666666605</v>
      </c>
      <c r="G30" s="49">
        <f>F30+$G$27</f>
        <v>0.77013888888888826</v>
      </c>
      <c r="H30" s="49">
        <f>G30+$H$27</f>
        <v>0.77708333333333268</v>
      </c>
      <c r="I30" s="49">
        <f>H30+$I$27</f>
        <v>0.78749999999999931</v>
      </c>
      <c r="J30" s="49">
        <f>I30+$J$27</f>
        <v>0.79166666666666596</v>
      </c>
      <c r="K30" s="49">
        <f>J30+$K$27</f>
        <v>0.80138888888888815</v>
      </c>
      <c r="L30" s="49">
        <f>K30+$L$27</f>
        <v>0.80833333333333257</v>
      </c>
      <c r="M30" s="49">
        <f>L30+$M$27</f>
        <v>0.81597222222222143</v>
      </c>
      <c r="N30" s="27">
        <f t="shared" si="2"/>
        <v>30.39</v>
      </c>
      <c r="O30" s="8">
        <f t="shared" si="3"/>
        <v>7.2916666666666408E-2</v>
      </c>
      <c r="P30" s="27">
        <f t="shared" si="4"/>
        <v>17.365714285714347</v>
      </c>
      <c r="Q30" s="216"/>
    </row>
    <row r="31" spans="1:17" s="162" customFormat="1" x14ac:dyDescent="0.25">
      <c r="A31" s="163">
        <f>C31-C30</f>
        <v>5.5555555555556024E-2</v>
      </c>
      <c r="B31" s="221">
        <v>4</v>
      </c>
      <c r="C31" s="46">
        <v>0.79861111111111105</v>
      </c>
      <c r="D31" s="49">
        <f>C31+$D$27</f>
        <v>0.80624999999999991</v>
      </c>
      <c r="E31" s="49">
        <f>D31+$E$27</f>
        <v>0.81319444444444433</v>
      </c>
      <c r="F31" s="49">
        <f>E31+$F$27</f>
        <v>0.82222222222222208</v>
      </c>
      <c r="G31" s="49">
        <f>F31+$G$27</f>
        <v>0.82569444444444429</v>
      </c>
      <c r="H31" s="49">
        <f>G31+$H$27</f>
        <v>0.83263888888888871</v>
      </c>
      <c r="I31" s="49">
        <f>H31+$I$27</f>
        <v>0.84305555555555534</v>
      </c>
      <c r="J31" s="49">
        <f>I31+$J$27</f>
        <v>0.84722222222222199</v>
      </c>
      <c r="K31" s="49">
        <f>J31+$K$27</f>
        <v>0.85694444444444418</v>
      </c>
      <c r="L31" s="49">
        <f>K31+$L$27</f>
        <v>0.8638888888888886</v>
      </c>
      <c r="M31" s="49">
        <f>L31+$M$27</f>
        <v>0.87152777777777746</v>
      </c>
      <c r="N31" s="27">
        <f t="shared" si="2"/>
        <v>30.39</v>
      </c>
      <c r="O31" s="8">
        <f t="shared" si="3"/>
        <v>7.2916666666666408E-2</v>
      </c>
      <c r="P31" s="27">
        <f t="shared" si="4"/>
        <v>17.365714285714347</v>
      </c>
      <c r="Q31" s="216"/>
    </row>
    <row r="32" spans="1:17" s="162" customFormat="1" x14ac:dyDescent="0.25">
      <c r="A32" s="163">
        <f>C32-C31</f>
        <v>7.6388888888888951E-2</v>
      </c>
      <c r="B32" s="221">
        <v>5</v>
      </c>
      <c r="C32" s="46">
        <v>0.875</v>
      </c>
      <c r="D32" s="49">
        <f>C32+$D$27</f>
        <v>0.88263888888888886</v>
      </c>
      <c r="E32" s="49">
        <f>D32+$E$27</f>
        <v>0.88958333333333328</v>
      </c>
      <c r="F32" s="49">
        <f>E32+$F$27</f>
        <v>0.89861111111111103</v>
      </c>
      <c r="G32" s="49">
        <f>F32+$G$27</f>
        <v>0.90208333333333324</v>
      </c>
      <c r="H32" s="49">
        <f>G32+$H$27</f>
        <v>0.90902777777777766</v>
      </c>
      <c r="I32" s="49">
        <f>H32+$I$27</f>
        <v>0.91944444444444429</v>
      </c>
      <c r="J32" s="49">
        <f>I32+$J$27</f>
        <v>0.92361111111111094</v>
      </c>
      <c r="K32" s="49">
        <f>J32+$K$27</f>
        <v>0.93333333333333313</v>
      </c>
      <c r="L32" s="49">
        <f>K32+$L$27</f>
        <v>0.94027777777777755</v>
      </c>
      <c r="M32" s="49">
        <f>L32+$M$27</f>
        <v>0.94791666666666641</v>
      </c>
      <c r="N32" s="27">
        <f t="shared" si="2"/>
        <v>30.39</v>
      </c>
      <c r="O32" s="8">
        <f t="shared" si="3"/>
        <v>7.2916666666666408E-2</v>
      </c>
      <c r="P32" s="27">
        <f t="shared" si="4"/>
        <v>17.365714285714347</v>
      </c>
      <c r="Q32" s="216"/>
    </row>
    <row r="33" spans="1:17" s="162" customFormat="1" x14ac:dyDescent="0.25">
      <c r="A33" s="163">
        <f>C33-C32</f>
        <v>8.333333333333337E-2</v>
      </c>
      <c r="B33" s="221">
        <v>6</v>
      </c>
      <c r="C33" s="46">
        <v>0.95833333333333337</v>
      </c>
      <c r="D33" s="49">
        <f>C33+$D$27</f>
        <v>0.96597222222222223</v>
      </c>
      <c r="E33" s="49">
        <f>D33+$E$27</f>
        <v>0.97291666666666665</v>
      </c>
      <c r="F33" s="49">
        <f>E33+$F$27</f>
        <v>0.9819444444444444</v>
      </c>
      <c r="G33" s="49">
        <f>F33+$G$27</f>
        <v>0.98541666666666661</v>
      </c>
      <c r="H33" s="49">
        <f>G33+$H$27</f>
        <v>0.99236111111111103</v>
      </c>
      <c r="I33" s="49">
        <f>H33+$I$27</f>
        <v>1.0027777777777778</v>
      </c>
      <c r="J33" s="49">
        <f>I33+$J$27</f>
        <v>1.0069444444444444</v>
      </c>
      <c r="K33" s="49">
        <f>J33+$K$27</f>
        <v>1.0166666666666666</v>
      </c>
      <c r="L33" s="49">
        <f>K33+$L$27</f>
        <v>1.023611111111111</v>
      </c>
      <c r="M33" s="49">
        <f>L33+$M$27</f>
        <v>1.03125</v>
      </c>
      <c r="N33" s="27">
        <f t="shared" si="2"/>
        <v>30.39</v>
      </c>
      <c r="O33" s="8">
        <f t="shared" si="3"/>
        <v>7.291666666666663E-2</v>
      </c>
      <c r="P33" s="27">
        <f t="shared" si="4"/>
        <v>17.365714285714297</v>
      </c>
      <c r="Q33" s="216"/>
    </row>
    <row r="34" spans="1:17" s="162" customFormat="1" x14ac:dyDescent="0.25">
      <c r="A34" s="70"/>
      <c r="B34" s="208"/>
      <c r="D34" s="78"/>
      <c r="E34" s="78"/>
      <c r="F34" s="78"/>
      <c r="G34" s="78"/>
      <c r="H34" s="78"/>
      <c r="I34" s="78"/>
      <c r="J34" s="78"/>
      <c r="K34" s="78"/>
      <c r="L34" s="78"/>
      <c r="M34" s="78"/>
      <c r="N34" s="78"/>
      <c r="O34" s="78"/>
      <c r="P34" s="78"/>
      <c r="Q34" s="209"/>
    </row>
    <row r="35" spans="1:17" s="162" customFormat="1" x14ac:dyDescent="0.25">
      <c r="A35" s="70"/>
      <c r="B35" s="208"/>
      <c r="C35" s="78"/>
      <c r="D35" s="78"/>
      <c r="E35" s="367"/>
      <c r="F35" s="367"/>
      <c r="G35" s="367"/>
      <c r="H35" s="367"/>
      <c r="I35" s="367"/>
      <c r="J35" s="367"/>
      <c r="K35" s="367"/>
      <c r="L35" s="367"/>
      <c r="M35" s="367"/>
      <c r="N35" s="367"/>
      <c r="O35" s="367"/>
      <c r="P35" s="367"/>
      <c r="Q35" s="209"/>
    </row>
    <row r="36" spans="1:17" s="162" customFormat="1" x14ac:dyDescent="0.25">
      <c r="A36" s="70"/>
      <c r="B36" s="208"/>
      <c r="C36" s="78"/>
      <c r="D36" s="78"/>
      <c r="E36" s="241"/>
      <c r="F36" s="367"/>
      <c r="G36" s="367"/>
      <c r="H36" s="367"/>
      <c r="I36" s="367"/>
      <c r="J36" s="367"/>
      <c r="K36" s="367"/>
      <c r="L36" s="367"/>
      <c r="M36" s="367"/>
      <c r="N36" s="367"/>
      <c r="O36" s="367"/>
      <c r="P36" s="367"/>
      <c r="Q36" s="209"/>
    </row>
    <row r="37" spans="1:17" s="162" customFormat="1" x14ac:dyDescent="0.25">
      <c r="A37" s="70"/>
      <c r="B37" s="208"/>
      <c r="C37" s="78"/>
      <c r="D37" s="78"/>
      <c r="E37" s="367"/>
      <c r="F37" s="367"/>
      <c r="G37" s="367"/>
      <c r="H37" s="367"/>
      <c r="I37" s="367"/>
      <c r="J37" s="367"/>
      <c r="K37" s="367"/>
      <c r="L37" s="367"/>
      <c r="M37" s="367"/>
      <c r="N37" s="367"/>
      <c r="O37" s="367"/>
      <c r="P37" s="367"/>
      <c r="Q37" s="209"/>
    </row>
    <row r="38" spans="1:17" x14ac:dyDescent="0.25">
      <c r="B38" s="187"/>
      <c r="C38" s="37"/>
      <c r="D38" s="37"/>
      <c r="E38" s="313"/>
      <c r="F38" s="313"/>
      <c r="G38" s="313"/>
      <c r="H38" s="313"/>
      <c r="I38" s="313"/>
      <c r="J38" s="313"/>
      <c r="K38" s="313"/>
      <c r="L38" s="313"/>
      <c r="M38" s="313"/>
      <c r="N38" s="313"/>
      <c r="O38" s="313"/>
      <c r="P38" s="313"/>
      <c r="Q38" s="204"/>
    </row>
    <row r="39" spans="1:17" x14ac:dyDescent="0.25">
      <c r="B39" s="187"/>
      <c r="C39" s="37" t="s">
        <v>3</v>
      </c>
      <c r="D39" s="37"/>
      <c r="E39" s="37">
        <v>5</v>
      </c>
      <c r="F39" s="37"/>
      <c r="G39" s="37"/>
      <c r="H39" s="37"/>
      <c r="I39" s="37"/>
      <c r="J39" s="37"/>
      <c r="K39" s="37"/>
      <c r="L39" s="37"/>
      <c r="M39" s="37"/>
      <c r="N39" s="37"/>
      <c r="O39" s="37"/>
      <c r="P39" s="37"/>
      <c r="Q39" s="204"/>
    </row>
    <row r="40" spans="1:17" x14ac:dyDescent="0.25">
      <c r="B40" s="187"/>
      <c r="C40" s="37" t="s">
        <v>2</v>
      </c>
      <c r="D40" s="37"/>
      <c r="E40" s="37">
        <v>1</v>
      </c>
      <c r="F40" s="37"/>
      <c r="G40" s="44"/>
      <c r="H40" s="37"/>
      <c r="I40" s="37"/>
      <c r="J40" s="37"/>
      <c r="K40" s="37"/>
      <c r="L40" s="37"/>
      <c r="M40" s="37"/>
      <c r="N40" s="37"/>
      <c r="O40" s="37"/>
      <c r="P40" s="37"/>
      <c r="Q40" s="204"/>
    </row>
    <row r="41" spans="1:17" x14ac:dyDescent="0.25">
      <c r="B41" s="187"/>
      <c r="C41" s="37" t="s">
        <v>1</v>
      </c>
      <c r="D41" s="37"/>
      <c r="E41" s="37">
        <f>E39+E40</f>
        <v>6</v>
      </c>
      <c r="F41" s="37"/>
      <c r="G41" s="37"/>
      <c r="H41" s="37"/>
      <c r="I41" s="37"/>
      <c r="J41" s="37"/>
      <c r="K41" s="37"/>
      <c r="L41" s="37"/>
      <c r="M41" s="37"/>
      <c r="N41" s="37"/>
      <c r="O41" s="37"/>
      <c r="P41" s="37"/>
      <c r="Q41" s="204"/>
    </row>
    <row r="42" spans="1:17" ht="15.75" thickBot="1" x14ac:dyDescent="0.3">
      <c r="B42" s="217"/>
      <c r="C42" s="211" t="s">
        <v>0</v>
      </c>
      <c r="D42" s="211"/>
      <c r="E42" s="212">
        <v>30.26</v>
      </c>
      <c r="F42" s="211"/>
      <c r="G42" s="211"/>
      <c r="H42" s="211"/>
      <c r="I42" s="211"/>
      <c r="J42" s="211"/>
      <c r="K42" s="211"/>
      <c r="L42" s="211"/>
      <c r="M42" s="211"/>
      <c r="N42" s="211"/>
      <c r="O42" s="211"/>
      <c r="P42" s="211"/>
      <c r="Q42" s="218"/>
    </row>
  </sheetData>
  <mergeCells count="9">
    <mergeCell ref="B25:Q25"/>
    <mergeCell ref="B21:C21"/>
    <mergeCell ref="D21:J21"/>
    <mergeCell ref="N21:N22"/>
    <mergeCell ref="O21:O24"/>
    <mergeCell ref="P21:P24"/>
    <mergeCell ref="Q21:Q24"/>
    <mergeCell ref="B22:C22"/>
    <mergeCell ref="N23:N24"/>
  </mergeCells>
  <pageMargins left="0.7" right="0.7" top="0.75" bottom="0.75" header="0.3" footer="0.3"/>
  <pageSetup paperSize="9" scale="71"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1">
    <pageSetUpPr fitToPage="1"/>
  </sheetPr>
  <dimension ref="A2:Q50"/>
  <sheetViews>
    <sheetView topLeftCell="A10" zoomScale="85" zoomScaleNormal="85" workbookViewId="0">
      <selection activeCell="O13" sqref="O13"/>
    </sheetView>
  </sheetViews>
  <sheetFormatPr baseColWidth="10" defaultColWidth="11.42578125" defaultRowHeight="15" x14ac:dyDescent="0.25"/>
  <cols>
    <col min="1" max="16384" width="11.42578125" style="70"/>
  </cols>
  <sheetData>
    <row r="2" spans="2:17" ht="15.75" thickBot="1" x14ac:dyDescent="0.3"/>
    <row r="3" spans="2:17" x14ac:dyDescent="0.25">
      <c r="B3" s="183" t="s">
        <v>27</v>
      </c>
      <c r="C3" s="201"/>
      <c r="D3" s="201"/>
      <c r="E3" s="201"/>
      <c r="F3" s="201"/>
      <c r="G3" s="201"/>
      <c r="H3" s="202"/>
      <c r="I3" s="202"/>
      <c r="J3" s="202"/>
      <c r="K3" s="202"/>
      <c r="L3" s="202"/>
      <c r="M3" s="202"/>
      <c r="N3" s="202"/>
      <c r="O3" s="202"/>
      <c r="P3" s="202"/>
      <c r="Q3" s="203"/>
    </row>
    <row r="4" spans="2:17" x14ac:dyDescent="0.25">
      <c r="B4" s="187" t="s">
        <v>26</v>
      </c>
      <c r="C4" s="37"/>
      <c r="D4" s="37"/>
      <c r="E4" s="37"/>
      <c r="F4" s="37"/>
      <c r="G4" s="37"/>
      <c r="H4" s="37"/>
      <c r="I4" s="37"/>
      <c r="J4" s="37"/>
      <c r="K4" s="37"/>
      <c r="L4" s="37"/>
      <c r="M4" s="37"/>
      <c r="N4" s="37"/>
      <c r="O4" s="37"/>
      <c r="P4" s="37"/>
      <c r="Q4" s="204"/>
    </row>
    <row r="5" spans="2:17" x14ac:dyDescent="0.25">
      <c r="B5" s="187"/>
      <c r="C5" s="37"/>
      <c r="D5" s="37"/>
      <c r="E5" s="37"/>
      <c r="F5" s="37"/>
      <c r="G5" s="37"/>
      <c r="H5" s="37"/>
      <c r="I5" s="37"/>
      <c r="J5" s="37"/>
      <c r="K5" s="37"/>
      <c r="L5" s="37"/>
      <c r="M5" s="37"/>
      <c r="N5" s="37"/>
      <c r="O5" s="37"/>
      <c r="P5" s="37"/>
      <c r="Q5" s="204"/>
    </row>
    <row r="6" spans="2:17" x14ac:dyDescent="0.25">
      <c r="B6" s="187" t="s">
        <v>201</v>
      </c>
      <c r="C6" s="37"/>
      <c r="D6" s="37"/>
      <c r="E6" s="37"/>
      <c r="F6" s="37"/>
      <c r="G6" s="37"/>
      <c r="H6" s="37"/>
      <c r="I6" s="37"/>
      <c r="J6" s="37"/>
      <c r="K6" s="37"/>
      <c r="L6" s="37"/>
      <c r="M6" s="37"/>
      <c r="N6" s="37"/>
      <c r="O6" s="37"/>
      <c r="P6" s="37"/>
      <c r="Q6" s="204"/>
    </row>
    <row r="7" spans="2:17" x14ac:dyDescent="0.25">
      <c r="B7" s="187" t="s">
        <v>180</v>
      </c>
      <c r="C7" s="37"/>
      <c r="D7" s="37"/>
      <c r="E7" s="37"/>
      <c r="F7" s="37"/>
      <c r="G7" s="37"/>
      <c r="H7" s="37"/>
      <c r="I7" s="37"/>
      <c r="J7" s="37"/>
      <c r="K7" s="37"/>
      <c r="L7" s="37"/>
      <c r="M7" s="37"/>
      <c r="N7" s="37"/>
      <c r="O7" s="37"/>
      <c r="P7" s="37"/>
      <c r="Q7" s="204"/>
    </row>
    <row r="8" spans="2:17" x14ac:dyDescent="0.25">
      <c r="B8" s="187" t="s">
        <v>25</v>
      </c>
      <c r="C8" s="37"/>
      <c r="D8" s="37"/>
      <c r="E8" s="37"/>
      <c r="F8" s="37"/>
      <c r="G8" s="37"/>
      <c r="H8" s="37"/>
      <c r="I8" s="37"/>
      <c r="J8" s="37"/>
      <c r="K8" s="37"/>
      <c r="L8" s="37"/>
      <c r="M8" s="37"/>
      <c r="N8" s="37"/>
      <c r="O8" s="37"/>
      <c r="P8" s="37"/>
      <c r="Q8" s="204"/>
    </row>
    <row r="9" spans="2:17" x14ac:dyDescent="0.25">
      <c r="B9" s="187" t="s">
        <v>178</v>
      </c>
      <c r="C9" s="37"/>
      <c r="D9" s="37"/>
      <c r="E9" s="37"/>
      <c r="F9" s="37"/>
      <c r="G9" s="37"/>
      <c r="H9" s="37"/>
      <c r="I9" s="37"/>
      <c r="J9" s="37"/>
      <c r="K9" s="37"/>
      <c r="L9" s="37"/>
      <c r="M9" s="37"/>
      <c r="N9" s="37"/>
      <c r="O9" s="37"/>
      <c r="P9" s="37"/>
      <c r="Q9" s="204"/>
    </row>
    <row r="10" spans="2:17" x14ac:dyDescent="0.25">
      <c r="B10" s="187" t="s">
        <v>177</v>
      </c>
      <c r="C10" s="37"/>
      <c r="D10" s="37"/>
      <c r="E10" s="37"/>
      <c r="F10" s="37"/>
      <c r="G10" s="37"/>
      <c r="H10" s="37"/>
      <c r="I10" s="37"/>
      <c r="J10" s="37"/>
      <c r="K10" s="37"/>
      <c r="L10" s="37"/>
      <c r="M10" s="37"/>
      <c r="N10" s="37"/>
      <c r="O10" s="37"/>
      <c r="P10" s="37"/>
      <c r="Q10" s="204"/>
    </row>
    <row r="11" spans="2:17" x14ac:dyDescent="0.25">
      <c r="B11" s="187" t="s">
        <v>22</v>
      </c>
      <c r="C11" s="37"/>
      <c r="D11" s="37"/>
      <c r="E11" s="37"/>
      <c r="F11" s="37"/>
      <c r="G11" s="37"/>
      <c r="H11" s="37"/>
      <c r="I11" s="37"/>
      <c r="J11" s="37"/>
      <c r="K11" s="37"/>
      <c r="L11" s="37"/>
      <c r="M11" s="37"/>
      <c r="N11" s="37"/>
      <c r="O11" s="37"/>
      <c r="P11" s="37"/>
      <c r="Q11" s="204"/>
    </row>
    <row r="12" spans="2:17" x14ac:dyDescent="0.25">
      <c r="B12" s="187"/>
      <c r="C12" s="37"/>
      <c r="D12" s="37"/>
      <c r="E12" s="37"/>
      <c r="F12" s="37"/>
      <c r="G12" s="37"/>
      <c r="H12" s="37"/>
      <c r="I12" s="37"/>
      <c r="J12" s="37"/>
      <c r="K12" s="37"/>
      <c r="L12" s="37"/>
      <c r="M12" s="37"/>
      <c r="N12" s="37"/>
      <c r="O12" s="37"/>
      <c r="P12" s="37"/>
      <c r="Q12" s="204"/>
    </row>
    <row r="13" spans="2:17" x14ac:dyDescent="0.25">
      <c r="B13" s="187"/>
      <c r="C13" s="37"/>
      <c r="D13" s="37"/>
      <c r="E13" s="37"/>
      <c r="F13" s="37"/>
      <c r="G13" s="37"/>
      <c r="H13" s="37"/>
      <c r="I13" s="37"/>
      <c r="J13" s="37"/>
      <c r="K13" s="37"/>
      <c r="L13" s="37"/>
      <c r="M13" s="37"/>
      <c r="N13" s="37"/>
      <c r="O13" s="37"/>
      <c r="P13" s="37"/>
      <c r="Q13" s="204"/>
    </row>
    <row r="14" spans="2:17" x14ac:dyDescent="0.25">
      <c r="B14" s="187"/>
      <c r="C14" s="37"/>
      <c r="D14" s="37"/>
      <c r="E14" s="37"/>
      <c r="F14" s="37"/>
      <c r="G14" s="37"/>
      <c r="H14" s="37"/>
      <c r="I14" s="37"/>
      <c r="J14" s="37"/>
      <c r="K14" s="37"/>
      <c r="L14" s="37"/>
      <c r="M14" s="37"/>
      <c r="N14" s="37"/>
      <c r="O14" s="37"/>
      <c r="P14" s="37"/>
      <c r="Q14" s="204"/>
    </row>
    <row r="15" spans="2:17" x14ac:dyDescent="0.25">
      <c r="B15" s="187"/>
      <c r="C15" s="37"/>
      <c r="D15" s="37"/>
      <c r="E15" s="37"/>
      <c r="F15" s="37"/>
      <c r="G15" s="37"/>
      <c r="H15" s="37"/>
      <c r="I15" s="37"/>
      <c r="J15" s="37"/>
      <c r="K15" s="37"/>
      <c r="L15" s="37"/>
      <c r="M15" s="37"/>
      <c r="N15" s="37"/>
      <c r="O15" s="37"/>
      <c r="P15" s="37"/>
      <c r="Q15" s="204"/>
    </row>
    <row r="16" spans="2:17" x14ac:dyDescent="0.25">
      <c r="B16" s="187"/>
      <c r="C16" s="37"/>
      <c r="D16" s="37"/>
      <c r="E16" s="37"/>
      <c r="F16" s="37"/>
      <c r="G16" s="37"/>
      <c r="H16" s="37"/>
      <c r="I16" s="37"/>
      <c r="J16" s="37"/>
      <c r="K16" s="37"/>
      <c r="L16" s="37"/>
      <c r="M16" s="37"/>
      <c r="N16" s="37"/>
      <c r="O16" s="37"/>
      <c r="P16" s="37"/>
      <c r="Q16" s="204"/>
    </row>
    <row r="17" spans="1:17" x14ac:dyDescent="0.25">
      <c r="B17" s="187"/>
      <c r="C17" s="37"/>
      <c r="D17" s="37"/>
      <c r="E17" s="37"/>
      <c r="F17" s="37"/>
      <c r="G17" s="37"/>
      <c r="H17" s="37"/>
      <c r="I17" s="37"/>
      <c r="J17" s="37"/>
      <c r="K17" s="37"/>
      <c r="L17" s="37"/>
      <c r="M17" s="37"/>
      <c r="N17" s="37"/>
      <c r="O17" s="37"/>
      <c r="P17" s="37"/>
      <c r="Q17" s="204"/>
    </row>
    <row r="18" spans="1:17" x14ac:dyDescent="0.25">
      <c r="B18" s="187"/>
      <c r="C18" s="37"/>
      <c r="D18" s="37"/>
      <c r="E18" s="37"/>
      <c r="F18" s="37"/>
      <c r="G18" s="37"/>
      <c r="H18" s="37"/>
      <c r="I18" s="37"/>
      <c r="J18" s="37"/>
      <c r="K18" s="37"/>
      <c r="L18" s="37"/>
      <c r="M18" s="37"/>
      <c r="N18" s="37"/>
      <c r="O18" s="37"/>
      <c r="P18" s="37"/>
      <c r="Q18" s="204"/>
    </row>
    <row r="19" spans="1:17" x14ac:dyDescent="0.25">
      <c r="B19" s="187"/>
      <c r="C19" s="37"/>
      <c r="D19" s="37"/>
      <c r="E19" s="37"/>
      <c r="F19" s="37"/>
      <c r="G19" s="37"/>
      <c r="H19" s="37"/>
      <c r="I19" s="37"/>
      <c r="J19" s="37"/>
      <c r="K19" s="37"/>
      <c r="L19" s="37"/>
      <c r="M19" s="37"/>
      <c r="N19" s="37"/>
      <c r="O19" s="37"/>
      <c r="P19" s="37"/>
      <c r="Q19" s="204"/>
    </row>
    <row r="20" spans="1:17" x14ac:dyDescent="0.25">
      <c r="B20" s="187"/>
      <c r="C20" s="37"/>
      <c r="D20" s="37"/>
      <c r="E20" s="37"/>
      <c r="F20" s="37"/>
      <c r="G20" s="37"/>
      <c r="H20" s="37"/>
      <c r="I20" s="37"/>
      <c r="J20" s="37"/>
      <c r="K20" s="37"/>
      <c r="L20" s="37"/>
      <c r="M20" s="37"/>
      <c r="N20" s="37"/>
      <c r="O20" s="37"/>
      <c r="P20" s="37"/>
      <c r="Q20" s="204"/>
    </row>
    <row r="21" spans="1:17" x14ac:dyDescent="0.25">
      <c r="B21" s="649" t="s">
        <v>21</v>
      </c>
      <c r="C21" s="601"/>
      <c r="D21" s="601" t="s">
        <v>20</v>
      </c>
      <c r="E21" s="601"/>
      <c r="F21" s="601"/>
      <c r="G21" s="601"/>
      <c r="H21" s="601"/>
      <c r="I21" s="601"/>
      <c r="J21" s="601"/>
      <c r="K21" s="169"/>
      <c r="L21" s="169"/>
      <c r="M21" s="169" t="s">
        <v>19</v>
      </c>
      <c r="N21" s="598" t="s">
        <v>18</v>
      </c>
      <c r="O21" s="598" t="s">
        <v>17</v>
      </c>
      <c r="P21" s="598" t="s">
        <v>16</v>
      </c>
      <c r="Q21" s="647" t="s">
        <v>15</v>
      </c>
    </row>
    <row r="22" spans="1:17" ht="38.25" x14ac:dyDescent="0.25">
      <c r="B22" s="599" t="s">
        <v>202</v>
      </c>
      <c r="C22" s="599"/>
      <c r="D22" s="467" t="s">
        <v>8</v>
      </c>
      <c r="E22" s="467" t="s">
        <v>139</v>
      </c>
      <c r="F22" s="467" t="s">
        <v>172</v>
      </c>
      <c r="G22" s="467" t="s">
        <v>13</v>
      </c>
      <c r="H22" s="467" t="s">
        <v>176</v>
      </c>
      <c r="I22" s="467" t="s">
        <v>12</v>
      </c>
      <c r="J22" s="467" t="s">
        <v>11</v>
      </c>
      <c r="K22" s="467" t="s">
        <v>139</v>
      </c>
      <c r="L22" s="467" t="s">
        <v>8</v>
      </c>
      <c r="M22" s="467" t="s">
        <v>202</v>
      </c>
      <c r="N22" s="598"/>
      <c r="O22" s="598"/>
      <c r="P22" s="598"/>
      <c r="Q22" s="647"/>
    </row>
    <row r="23" spans="1:17" hidden="1" x14ac:dyDescent="0.25">
      <c r="B23" s="219" t="s">
        <v>7</v>
      </c>
      <c r="C23" s="4">
        <v>0</v>
      </c>
      <c r="D23" s="4">
        <v>3.2</v>
      </c>
      <c r="E23" s="4">
        <v>3.15</v>
      </c>
      <c r="F23" s="4">
        <v>4.08</v>
      </c>
      <c r="G23" s="4">
        <v>1.46</v>
      </c>
      <c r="H23" s="4">
        <v>3.7</v>
      </c>
      <c r="I23" s="4">
        <v>2.78</v>
      </c>
      <c r="J23" s="4">
        <v>1.05</v>
      </c>
      <c r="K23" s="4">
        <v>4.5</v>
      </c>
      <c r="L23" s="4">
        <v>3.15</v>
      </c>
      <c r="M23" s="4">
        <v>3.32</v>
      </c>
      <c r="N23" s="600">
        <f>SUM(C23:M23)</f>
        <v>30.39</v>
      </c>
      <c r="O23" s="598"/>
      <c r="P23" s="598"/>
      <c r="Q23" s="647"/>
    </row>
    <row r="24" spans="1:17" ht="38.25" hidden="1" x14ac:dyDescent="0.25">
      <c r="B24" s="220" t="s">
        <v>6</v>
      </c>
      <c r="C24" s="29">
        <f>+C23</f>
        <v>0</v>
      </c>
      <c r="D24" s="29">
        <f t="shared" ref="D24:M24" si="0">+D23+C24</f>
        <v>3.2</v>
      </c>
      <c r="E24" s="29">
        <f t="shared" si="0"/>
        <v>6.35</v>
      </c>
      <c r="F24" s="29">
        <f t="shared" si="0"/>
        <v>10.43</v>
      </c>
      <c r="G24" s="29">
        <f t="shared" si="0"/>
        <v>11.89</v>
      </c>
      <c r="H24" s="29">
        <f t="shared" si="0"/>
        <v>15.59</v>
      </c>
      <c r="I24" s="29">
        <f t="shared" si="0"/>
        <v>18.37</v>
      </c>
      <c r="J24" s="29">
        <f t="shared" si="0"/>
        <v>19.420000000000002</v>
      </c>
      <c r="K24" s="29">
        <f t="shared" si="0"/>
        <v>23.92</v>
      </c>
      <c r="L24" s="29">
        <f t="shared" si="0"/>
        <v>27.07</v>
      </c>
      <c r="M24" s="29">
        <f t="shared" si="0"/>
        <v>30.39</v>
      </c>
      <c r="N24" s="642"/>
      <c r="O24" s="641"/>
      <c r="P24" s="641"/>
      <c r="Q24" s="648"/>
    </row>
    <row r="25" spans="1:17" ht="16.5" thickBot="1" x14ac:dyDescent="0.3">
      <c r="B25" s="643" t="s">
        <v>5</v>
      </c>
      <c r="C25" s="638"/>
      <c r="D25" s="638"/>
      <c r="E25" s="638"/>
      <c r="F25" s="638"/>
      <c r="G25" s="638"/>
      <c r="H25" s="638"/>
      <c r="I25" s="638"/>
      <c r="J25" s="638"/>
      <c r="K25" s="638"/>
      <c r="L25" s="638"/>
      <c r="M25" s="638"/>
      <c r="N25" s="638"/>
      <c r="O25" s="638"/>
      <c r="P25" s="638"/>
      <c r="Q25" s="644"/>
    </row>
    <row r="26" spans="1:17" ht="15.75" hidden="1" x14ac:dyDescent="0.25">
      <c r="B26" s="192"/>
      <c r="C26" s="174"/>
      <c r="D26" s="48">
        <v>8.3333333333333332E-3</v>
      </c>
      <c r="E26" s="48">
        <v>6.9444444444444441E-3</v>
      </c>
      <c r="F26" s="48">
        <v>1.0416666666666666E-2</v>
      </c>
      <c r="G26" s="48">
        <v>4.1666666666666666E-3</v>
      </c>
      <c r="H26" s="48">
        <v>8.3333333333333332E-3</v>
      </c>
      <c r="I26" s="48">
        <v>1.1805555555555555E-2</v>
      </c>
      <c r="J26" s="48">
        <v>4.1666666666666666E-3</v>
      </c>
      <c r="K26" s="48">
        <v>1.1805555555555555E-2</v>
      </c>
      <c r="L26" s="48">
        <v>6.9444444444444441E-3</v>
      </c>
      <c r="M26" s="48">
        <v>8.3333333333333332E-3</v>
      </c>
      <c r="N26" s="174"/>
      <c r="O26" s="74">
        <f>SUM(D26:M26)</f>
        <v>8.1249999999999989E-2</v>
      </c>
      <c r="P26" s="174"/>
      <c r="Q26" s="127"/>
    </row>
    <row r="27" spans="1:17" ht="18.75" hidden="1" customHeight="1" thickBot="1" x14ac:dyDescent="0.3">
      <c r="B27" s="187"/>
      <c r="C27" s="37"/>
      <c r="D27" s="236">
        <v>7.6388888888888886E-3</v>
      </c>
      <c r="E27" s="236">
        <v>6.9444444444444441E-3</v>
      </c>
      <c r="F27" s="236">
        <v>9.0277777777777787E-3</v>
      </c>
      <c r="G27" s="236">
        <v>3.472222222222222E-3</v>
      </c>
      <c r="H27" s="236">
        <v>6.9444444444444441E-3</v>
      </c>
      <c r="I27" s="236">
        <v>1.0416666666666666E-2</v>
      </c>
      <c r="J27" s="236">
        <v>4.1666666666666666E-3</v>
      </c>
      <c r="K27" s="236">
        <v>9.7222222222222224E-3</v>
      </c>
      <c r="L27" s="236">
        <v>6.9444444444444441E-3</v>
      </c>
      <c r="M27" s="236">
        <v>7.6388888888888886E-3</v>
      </c>
      <c r="N27" s="37"/>
      <c r="O27" s="74">
        <f>SUM(D27:M27)</f>
        <v>7.2916666666666671E-2</v>
      </c>
      <c r="P27" s="37"/>
      <c r="Q27" s="204"/>
    </row>
    <row r="28" spans="1:17" s="162" customFormat="1" x14ac:dyDescent="0.25">
      <c r="B28" s="322">
        <v>1</v>
      </c>
      <c r="C28" s="46">
        <v>0.20833333333333334</v>
      </c>
      <c r="D28" s="265">
        <f>C28+$D$27</f>
        <v>0.21597222222222223</v>
      </c>
      <c r="E28" s="265">
        <f>D28+$E$27</f>
        <v>0.22291666666666668</v>
      </c>
      <c r="F28" s="265">
        <f>E28+$F$27</f>
        <v>0.23194444444444445</v>
      </c>
      <c r="G28" s="265">
        <f>F28+$G$27</f>
        <v>0.23541666666666666</v>
      </c>
      <c r="H28" s="265">
        <f>G28+$H$27</f>
        <v>0.24236111111111111</v>
      </c>
      <c r="I28" s="265">
        <f>H28+$I$27</f>
        <v>0.25277777777777777</v>
      </c>
      <c r="J28" s="265">
        <f>I28+$J$27</f>
        <v>0.25694444444444442</v>
      </c>
      <c r="K28" s="265">
        <f>J28+$K$27</f>
        <v>0.26666666666666666</v>
      </c>
      <c r="L28" s="265">
        <f>K28+$L$27</f>
        <v>0.27361111111111108</v>
      </c>
      <c r="M28" s="265">
        <f>L28+$M$27</f>
        <v>0.28124999999999994</v>
      </c>
      <c r="N28" s="239">
        <f t="shared" ref="N28:N43" si="1">$N$23</f>
        <v>30.39</v>
      </c>
      <c r="O28" s="238">
        <f t="shared" ref="O28:O43" si="2">M28-C28</f>
        <v>7.2916666666666602E-2</v>
      </c>
      <c r="P28" s="239">
        <f t="shared" ref="P28:P43" si="3">(N28/(O28*24*60)*60)</f>
        <v>17.365714285714301</v>
      </c>
      <c r="Q28" s="240"/>
    </row>
    <row r="29" spans="1:17" s="162" customFormat="1" x14ac:dyDescent="0.25">
      <c r="A29" s="163">
        <f t="shared" ref="A29:A43" si="4">C29-C28</f>
        <v>4.5138888888888867E-2</v>
      </c>
      <c r="B29" s="221">
        <v>2</v>
      </c>
      <c r="C29" s="46">
        <v>0.25347222222222221</v>
      </c>
      <c r="D29" s="49">
        <f>C29+$D$27</f>
        <v>0.26111111111111107</v>
      </c>
      <c r="E29" s="49">
        <f>D29+$E$27</f>
        <v>0.26805555555555549</v>
      </c>
      <c r="F29" s="49">
        <f>E29+$F$27</f>
        <v>0.27708333333333329</v>
      </c>
      <c r="G29" s="49">
        <f>F29+$G$27</f>
        <v>0.2805555555555555</v>
      </c>
      <c r="H29" s="49">
        <f>G29+$H$27</f>
        <v>0.28749999999999992</v>
      </c>
      <c r="I29" s="49">
        <f>H29+$I$27</f>
        <v>0.29791666666666661</v>
      </c>
      <c r="J29" s="49">
        <f>I29+$J$27</f>
        <v>0.30208333333333326</v>
      </c>
      <c r="K29" s="49">
        <f>J29+$K$27</f>
        <v>0.3118055555555555</v>
      </c>
      <c r="L29" s="49">
        <f>K29+$L$27</f>
        <v>0.31874999999999992</v>
      </c>
      <c r="M29" s="49">
        <f>L29+$M$27</f>
        <v>0.32638888888888878</v>
      </c>
      <c r="N29" s="27">
        <f t="shared" si="1"/>
        <v>30.39</v>
      </c>
      <c r="O29" s="8">
        <f t="shared" si="2"/>
        <v>7.2916666666666574E-2</v>
      </c>
      <c r="P29" s="27">
        <f t="shared" si="3"/>
        <v>17.365714285714308</v>
      </c>
      <c r="Q29" s="216"/>
    </row>
    <row r="30" spans="1:17" s="162" customFormat="1" x14ac:dyDescent="0.25">
      <c r="A30" s="163">
        <f t="shared" si="4"/>
        <v>4.5138888888888784E-2</v>
      </c>
      <c r="B30" s="221">
        <v>3</v>
      </c>
      <c r="C30" s="46">
        <v>0.29861111111111099</v>
      </c>
      <c r="D30" s="49">
        <f>C30+$D$27</f>
        <v>0.30624999999999986</v>
      </c>
      <c r="E30" s="49">
        <f>D30+$E$27</f>
        <v>0.31319444444444428</v>
      </c>
      <c r="F30" s="49">
        <f>E30+$F$27</f>
        <v>0.32222222222222208</v>
      </c>
      <c r="G30" s="49">
        <f>F30+$G$27</f>
        <v>0.32569444444444429</v>
      </c>
      <c r="H30" s="49">
        <f>G30+$H$27</f>
        <v>0.33263888888888871</v>
      </c>
      <c r="I30" s="49">
        <f>H30+$I$27</f>
        <v>0.34305555555555539</v>
      </c>
      <c r="J30" s="49">
        <f>I30+$J$27</f>
        <v>0.34722222222222204</v>
      </c>
      <c r="K30" s="49">
        <f>J30+$K$27</f>
        <v>0.35694444444444429</v>
      </c>
      <c r="L30" s="49">
        <f>K30+$L$27</f>
        <v>0.36388888888888871</v>
      </c>
      <c r="M30" s="49">
        <f>L30+$M$27</f>
        <v>0.37152777777777757</v>
      </c>
      <c r="N30" s="27">
        <f t="shared" si="1"/>
        <v>30.39</v>
      </c>
      <c r="O30" s="8">
        <f t="shared" si="2"/>
        <v>7.2916666666666574E-2</v>
      </c>
      <c r="P30" s="27">
        <f t="shared" si="3"/>
        <v>17.365714285714308</v>
      </c>
      <c r="Q30" s="216"/>
    </row>
    <row r="31" spans="1:17" s="162" customFormat="1" x14ac:dyDescent="0.25">
      <c r="A31" s="163">
        <f t="shared" si="4"/>
        <v>4.5138888888889006E-2</v>
      </c>
      <c r="B31" s="221">
        <v>4</v>
      </c>
      <c r="C31" s="46">
        <v>0.34375</v>
      </c>
      <c r="D31" s="8">
        <f>C31+D27</f>
        <v>0.35138888888888886</v>
      </c>
      <c r="E31" s="8">
        <f t="shared" ref="E31:M31" si="5">D31+E27</f>
        <v>0.35833333333333328</v>
      </c>
      <c r="F31" s="8">
        <f t="shared" si="5"/>
        <v>0.36736111111111108</v>
      </c>
      <c r="G31" s="8">
        <f t="shared" si="5"/>
        <v>0.37083333333333329</v>
      </c>
      <c r="H31" s="8">
        <f t="shared" si="5"/>
        <v>0.37777777777777771</v>
      </c>
      <c r="I31" s="8">
        <f t="shared" si="5"/>
        <v>0.3881944444444444</v>
      </c>
      <c r="J31" s="8">
        <f t="shared" si="5"/>
        <v>0.39236111111111105</v>
      </c>
      <c r="K31" s="8">
        <f t="shared" si="5"/>
        <v>0.40208333333333329</v>
      </c>
      <c r="L31" s="8">
        <f t="shared" si="5"/>
        <v>0.40902777777777771</v>
      </c>
      <c r="M31" s="8">
        <f t="shared" si="5"/>
        <v>0.41666666666666657</v>
      </c>
      <c r="N31" s="27">
        <f t="shared" si="1"/>
        <v>30.39</v>
      </c>
      <c r="O31" s="8">
        <f t="shared" si="2"/>
        <v>7.2916666666666574E-2</v>
      </c>
      <c r="P31" s="27">
        <f t="shared" si="3"/>
        <v>17.365714285714308</v>
      </c>
      <c r="Q31" s="216"/>
    </row>
    <row r="32" spans="1:17" s="162" customFormat="1" x14ac:dyDescent="0.25">
      <c r="A32" s="163">
        <f t="shared" si="4"/>
        <v>4.5138888888888007E-2</v>
      </c>
      <c r="B32" s="221">
        <v>5</v>
      </c>
      <c r="C32" s="46">
        <v>0.38888888888888801</v>
      </c>
      <c r="D32" s="8">
        <f>C32+D27</f>
        <v>0.39652777777777687</v>
      </c>
      <c r="E32" s="8">
        <f t="shared" ref="E32:M32" si="6">D32+E27</f>
        <v>0.40347222222222129</v>
      </c>
      <c r="F32" s="8">
        <f t="shared" si="6"/>
        <v>0.41249999999999909</v>
      </c>
      <c r="G32" s="8">
        <f t="shared" si="6"/>
        <v>0.4159722222222213</v>
      </c>
      <c r="H32" s="8">
        <f t="shared" si="6"/>
        <v>0.42291666666666572</v>
      </c>
      <c r="I32" s="8">
        <f t="shared" si="6"/>
        <v>0.4333333333333324</v>
      </c>
      <c r="J32" s="8">
        <f t="shared" si="6"/>
        <v>0.43749999999999906</v>
      </c>
      <c r="K32" s="8">
        <f t="shared" si="6"/>
        <v>0.4472222222222213</v>
      </c>
      <c r="L32" s="8">
        <f t="shared" si="6"/>
        <v>0.45416666666666572</v>
      </c>
      <c r="M32" s="8">
        <f t="shared" si="6"/>
        <v>0.46180555555555458</v>
      </c>
      <c r="N32" s="27">
        <f t="shared" si="1"/>
        <v>30.39</v>
      </c>
      <c r="O32" s="8">
        <f t="shared" si="2"/>
        <v>7.2916666666666574E-2</v>
      </c>
      <c r="P32" s="27">
        <f t="shared" si="3"/>
        <v>17.365714285714308</v>
      </c>
      <c r="Q32" s="216"/>
    </row>
    <row r="33" spans="1:17" s="162" customFormat="1" x14ac:dyDescent="0.25">
      <c r="A33" s="163">
        <f t="shared" si="4"/>
        <v>4.5138888888889006E-2</v>
      </c>
      <c r="B33" s="221">
        <v>6</v>
      </c>
      <c r="C33" s="46">
        <v>0.43402777777777701</v>
      </c>
      <c r="D33" s="8">
        <f>C33+D27</f>
        <v>0.44166666666666587</v>
      </c>
      <c r="E33" s="8">
        <f t="shared" ref="E33:M33" si="7">D33+E27</f>
        <v>0.44861111111111029</v>
      </c>
      <c r="F33" s="8">
        <f t="shared" si="7"/>
        <v>0.4576388888888881</v>
      </c>
      <c r="G33" s="8">
        <f t="shared" si="7"/>
        <v>0.46111111111111031</v>
      </c>
      <c r="H33" s="8">
        <f t="shared" si="7"/>
        <v>0.46805555555555473</v>
      </c>
      <c r="I33" s="8">
        <f t="shared" si="7"/>
        <v>0.47847222222222141</v>
      </c>
      <c r="J33" s="8">
        <f t="shared" si="7"/>
        <v>0.48263888888888806</v>
      </c>
      <c r="K33" s="8">
        <f t="shared" si="7"/>
        <v>0.49236111111111031</v>
      </c>
      <c r="L33" s="8">
        <f t="shared" si="7"/>
        <v>0.49930555555555473</v>
      </c>
      <c r="M33" s="8">
        <f t="shared" si="7"/>
        <v>0.50694444444444364</v>
      </c>
      <c r="N33" s="27">
        <f t="shared" si="1"/>
        <v>30.39</v>
      </c>
      <c r="O33" s="8">
        <f t="shared" si="2"/>
        <v>7.291666666666663E-2</v>
      </c>
      <c r="P33" s="27">
        <f t="shared" si="3"/>
        <v>17.365714285714297</v>
      </c>
      <c r="Q33" s="216"/>
    </row>
    <row r="34" spans="1:17" s="162" customFormat="1" x14ac:dyDescent="0.25">
      <c r="A34" s="163">
        <f t="shared" si="4"/>
        <v>4.5138888888889006E-2</v>
      </c>
      <c r="B34" s="221">
        <v>7</v>
      </c>
      <c r="C34" s="46">
        <v>0.47916666666666602</v>
      </c>
      <c r="D34" s="8">
        <f>C34+D27</f>
        <v>0.48680555555555488</v>
      </c>
      <c r="E34" s="8">
        <f t="shared" ref="E34:M34" si="8">D34+E27</f>
        <v>0.4937499999999993</v>
      </c>
      <c r="F34" s="8">
        <f t="shared" si="8"/>
        <v>0.5027777777777771</v>
      </c>
      <c r="G34" s="8">
        <f t="shared" si="8"/>
        <v>0.50624999999999931</v>
      </c>
      <c r="H34" s="8">
        <f t="shared" si="8"/>
        <v>0.51319444444444373</v>
      </c>
      <c r="I34" s="8">
        <f t="shared" si="8"/>
        <v>0.52361111111111036</v>
      </c>
      <c r="J34" s="8">
        <f t="shared" si="8"/>
        <v>0.52777777777777701</v>
      </c>
      <c r="K34" s="8">
        <f t="shared" si="8"/>
        <v>0.5374999999999992</v>
      </c>
      <c r="L34" s="8">
        <f t="shared" si="8"/>
        <v>0.54444444444444362</v>
      </c>
      <c r="M34" s="8">
        <f t="shared" si="8"/>
        <v>0.55208333333333248</v>
      </c>
      <c r="N34" s="27">
        <f t="shared" si="1"/>
        <v>30.39</v>
      </c>
      <c r="O34" s="8">
        <f t="shared" si="2"/>
        <v>7.2916666666666463E-2</v>
      </c>
      <c r="P34" s="27">
        <f t="shared" si="3"/>
        <v>17.365714285714336</v>
      </c>
      <c r="Q34" s="216"/>
    </row>
    <row r="35" spans="1:17" s="162" customFormat="1" x14ac:dyDescent="0.25">
      <c r="A35" s="163">
        <f t="shared" si="4"/>
        <v>4.5138888888889006E-2</v>
      </c>
      <c r="B35" s="221">
        <v>8</v>
      </c>
      <c r="C35" s="46">
        <v>0.52430555555555503</v>
      </c>
      <c r="D35" s="8">
        <f>C35+D27</f>
        <v>0.53194444444444389</v>
      </c>
      <c r="E35" s="8">
        <f t="shared" ref="E35:M35" si="9">D35+E27</f>
        <v>0.53888888888888831</v>
      </c>
      <c r="F35" s="8">
        <f t="shared" si="9"/>
        <v>0.54791666666666605</v>
      </c>
      <c r="G35" s="8">
        <f t="shared" si="9"/>
        <v>0.55138888888888826</v>
      </c>
      <c r="H35" s="8">
        <f t="shared" si="9"/>
        <v>0.55833333333333268</v>
      </c>
      <c r="I35" s="8">
        <f t="shared" si="9"/>
        <v>0.56874999999999931</v>
      </c>
      <c r="J35" s="8">
        <f t="shared" si="9"/>
        <v>0.57291666666666596</v>
      </c>
      <c r="K35" s="8">
        <f t="shared" si="9"/>
        <v>0.58263888888888815</v>
      </c>
      <c r="L35" s="8">
        <f t="shared" si="9"/>
        <v>0.58958333333333257</v>
      </c>
      <c r="M35" s="8">
        <f t="shared" si="9"/>
        <v>0.59722222222222143</v>
      </c>
      <c r="N35" s="27">
        <f t="shared" si="1"/>
        <v>30.39</v>
      </c>
      <c r="O35" s="8">
        <f t="shared" si="2"/>
        <v>7.2916666666666408E-2</v>
      </c>
      <c r="P35" s="27">
        <f t="shared" si="3"/>
        <v>17.365714285714347</v>
      </c>
      <c r="Q35" s="216"/>
    </row>
    <row r="36" spans="1:17" s="162" customFormat="1" x14ac:dyDescent="0.25">
      <c r="A36" s="163">
        <f t="shared" si="4"/>
        <v>4.5138888888888951E-2</v>
      </c>
      <c r="B36" s="221">
        <v>9</v>
      </c>
      <c r="C36" s="46">
        <v>0.56944444444444398</v>
      </c>
      <c r="D36" s="8">
        <f>C36+D27</f>
        <v>0.57708333333333284</v>
      </c>
      <c r="E36" s="8">
        <f t="shared" ref="E36:M36" si="10">D36+E27</f>
        <v>0.58402777777777726</v>
      </c>
      <c r="F36" s="8">
        <f t="shared" si="10"/>
        <v>0.593055555555555</v>
      </c>
      <c r="G36" s="8">
        <f t="shared" si="10"/>
        <v>0.59652777777777721</v>
      </c>
      <c r="H36" s="8">
        <f t="shared" si="10"/>
        <v>0.60347222222222163</v>
      </c>
      <c r="I36" s="8">
        <f t="shared" si="10"/>
        <v>0.61388888888888826</v>
      </c>
      <c r="J36" s="8">
        <f t="shared" si="10"/>
        <v>0.61805555555555491</v>
      </c>
      <c r="K36" s="8">
        <f t="shared" si="10"/>
        <v>0.6277777777777771</v>
      </c>
      <c r="L36" s="8">
        <f t="shared" si="10"/>
        <v>0.63472222222222152</v>
      </c>
      <c r="M36" s="8">
        <f t="shared" si="10"/>
        <v>0.64236111111111038</v>
      </c>
      <c r="N36" s="27">
        <f t="shared" si="1"/>
        <v>30.39</v>
      </c>
      <c r="O36" s="8">
        <f t="shared" si="2"/>
        <v>7.2916666666666408E-2</v>
      </c>
      <c r="P36" s="27">
        <f t="shared" si="3"/>
        <v>17.365714285714347</v>
      </c>
      <c r="Q36" s="216"/>
    </row>
    <row r="37" spans="1:17" s="162" customFormat="1" x14ac:dyDescent="0.25">
      <c r="A37" s="163">
        <f t="shared" si="4"/>
        <v>4.5138888888889062E-2</v>
      </c>
      <c r="B37" s="221">
        <v>10</v>
      </c>
      <c r="C37" s="46">
        <v>0.61458333333333304</v>
      </c>
      <c r="D37" s="49">
        <f t="shared" ref="D37:D43" si="11">C37+$D$27</f>
        <v>0.6222222222222219</v>
      </c>
      <c r="E37" s="49">
        <f t="shared" ref="E37:E43" si="12">D37+$E$27</f>
        <v>0.62916666666666632</v>
      </c>
      <c r="F37" s="49">
        <f t="shared" ref="F37:F43" si="13">E37+$F$27</f>
        <v>0.63819444444444406</v>
      </c>
      <c r="G37" s="49">
        <f t="shared" ref="G37:G43" si="14">F37+$G$27</f>
        <v>0.64166666666666627</v>
      </c>
      <c r="H37" s="49">
        <f t="shared" ref="H37:H43" si="15">G37+$H$27</f>
        <v>0.64861111111111069</v>
      </c>
      <c r="I37" s="49">
        <f t="shared" ref="I37:I43" si="16">H37+$I$27</f>
        <v>0.65902777777777732</v>
      </c>
      <c r="J37" s="49">
        <f t="shared" ref="J37:J43" si="17">I37+$J$27</f>
        <v>0.66319444444444398</v>
      </c>
      <c r="K37" s="49">
        <f t="shared" ref="K37:K43" si="18">J37+$K$27</f>
        <v>0.67291666666666616</v>
      </c>
      <c r="L37" s="49">
        <f t="shared" ref="L37:L43" si="19">K37+$L$27</f>
        <v>0.67986111111111058</v>
      </c>
      <c r="M37" s="49">
        <f t="shared" ref="M37:M43" si="20">L37+$M$27</f>
        <v>0.68749999999999944</v>
      </c>
      <c r="N37" s="27">
        <f t="shared" si="1"/>
        <v>30.39</v>
      </c>
      <c r="O37" s="8">
        <f t="shared" si="2"/>
        <v>7.2916666666666408E-2</v>
      </c>
      <c r="P37" s="27">
        <f t="shared" si="3"/>
        <v>17.365714285714347</v>
      </c>
      <c r="Q37" s="216"/>
    </row>
    <row r="38" spans="1:17" x14ac:dyDescent="0.25">
      <c r="A38" s="163">
        <f t="shared" si="4"/>
        <v>4.5138888888888951E-2</v>
      </c>
      <c r="B38" s="221">
        <v>11</v>
      </c>
      <c r="C38" s="46">
        <v>0.65972222222222199</v>
      </c>
      <c r="D38" s="49">
        <f t="shared" si="11"/>
        <v>0.66736111111111085</v>
      </c>
      <c r="E38" s="49">
        <f t="shared" si="12"/>
        <v>0.67430555555555527</v>
      </c>
      <c r="F38" s="49">
        <f t="shared" si="13"/>
        <v>0.68333333333333302</v>
      </c>
      <c r="G38" s="49">
        <f t="shared" si="14"/>
        <v>0.68680555555555522</v>
      </c>
      <c r="H38" s="49">
        <f t="shared" si="15"/>
        <v>0.69374999999999964</v>
      </c>
      <c r="I38" s="49">
        <f t="shared" si="16"/>
        <v>0.70416666666666627</v>
      </c>
      <c r="J38" s="49">
        <f t="shared" si="17"/>
        <v>0.70833333333333293</v>
      </c>
      <c r="K38" s="49">
        <f t="shared" si="18"/>
        <v>0.71805555555555511</v>
      </c>
      <c r="L38" s="49">
        <f t="shared" si="19"/>
        <v>0.72499999999999953</v>
      </c>
      <c r="M38" s="49">
        <f t="shared" si="20"/>
        <v>0.7326388888888884</v>
      </c>
      <c r="N38" s="27">
        <f t="shared" si="1"/>
        <v>30.39</v>
      </c>
      <c r="O38" s="8">
        <f t="shared" si="2"/>
        <v>7.2916666666666408E-2</v>
      </c>
      <c r="P38" s="27">
        <f t="shared" si="3"/>
        <v>17.365714285714347</v>
      </c>
      <c r="Q38" s="216"/>
    </row>
    <row r="39" spans="1:17" x14ac:dyDescent="0.25">
      <c r="A39" s="163">
        <f t="shared" si="4"/>
        <v>4.5138888888889062E-2</v>
      </c>
      <c r="B39" s="221">
        <v>12</v>
      </c>
      <c r="C39" s="46">
        <v>0.70486111111111105</v>
      </c>
      <c r="D39" s="49">
        <f t="shared" si="11"/>
        <v>0.71249999999999991</v>
      </c>
      <c r="E39" s="49">
        <f t="shared" si="12"/>
        <v>0.71944444444444433</v>
      </c>
      <c r="F39" s="49">
        <f t="shared" si="13"/>
        <v>0.72847222222222208</v>
      </c>
      <c r="G39" s="49">
        <f t="shared" si="14"/>
        <v>0.73194444444444429</v>
      </c>
      <c r="H39" s="49">
        <f t="shared" si="15"/>
        <v>0.73888888888888871</v>
      </c>
      <c r="I39" s="49">
        <f t="shared" si="16"/>
        <v>0.74930555555555534</v>
      </c>
      <c r="J39" s="49">
        <f t="shared" si="17"/>
        <v>0.75347222222222199</v>
      </c>
      <c r="K39" s="49">
        <f t="shared" si="18"/>
        <v>0.76319444444444418</v>
      </c>
      <c r="L39" s="49">
        <f t="shared" si="19"/>
        <v>0.7701388888888886</v>
      </c>
      <c r="M39" s="49">
        <f t="shared" si="20"/>
        <v>0.77777777777777746</v>
      </c>
      <c r="N39" s="27">
        <f t="shared" si="1"/>
        <v>30.39</v>
      </c>
      <c r="O39" s="8">
        <f t="shared" si="2"/>
        <v>7.2916666666666408E-2</v>
      </c>
      <c r="P39" s="27">
        <f t="shared" si="3"/>
        <v>17.365714285714347</v>
      </c>
      <c r="Q39" s="216"/>
    </row>
    <row r="40" spans="1:17" x14ac:dyDescent="0.25">
      <c r="A40" s="163">
        <f t="shared" si="4"/>
        <v>4.5138888888887951E-2</v>
      </c>
      <c r="B40" s="221">
        <v>13</v>
      </c>
      <c r="C40" s="46">
        <v>0.749999999999999</v>
      </c>
      <c r="D40" s="49">
        <f t="shared" si="11"/>
        <v>0.75763888888888786</v>
      </c>
      <c r="E40" s="49">
        <f t="shared" si="12"/>
        <v>0.76458333333333228</v>
      </c>
      <c r="F40" s="49">
        <f t="shared" si="13"/>
        <v>0.77361111111111003</v>
      </c>
      <c r="G40" s="49">
        <f t="shared" si="14"/>
        <v>0.77708333333333224</v>
      </c>
      <c r="H40" s="49">
        <f t="shared" si="15"/>
        <v>0.78402777777777666</v>
      </c>
      <c r="I40" s="49">
        <f t="shared" si="16"/>
        <v>0.79444444444444329</v>
      </c>
      <c r="J40" s="49">
        <f t="shared" si="17"/>
        <v>0.79861111111110994</v>
      </c>
      <c r="K40" s="49">
        <f t="shared" si="18"/>
        <v>0.80833333333333213</v>
      </c>
      <c r="L40" s="49">
        <f t="shared" si="19"/>
        <v>0.81527777777777655</v>
      </c>
      <c r="M40" s="49">
        <f t="shared" si="20"/>
        <v>0.82291666666666541</v>
      </c>
      <c r="N40" s="27">
        <f t="shared" si="1"/>
        <v>30.39</v>
      </c>
      <c r="O40" s="8">
        <f t="shared" si="2"/>
        <v>7.2916666666666408E-2</v>
      </c>
      <c r="P40" s="27">
        <f t="shared" si="3"/>
        <v>17.365714285714347</v>
      </c>
      <c r="Q40" s="216"/>
    </row>
    <row r="41" spans="1:17" x14ac:dyDescent="0.25">
      <c r="A41" s="163">
        <f t="shared" si="4"/>
        <v>5.208333333333437E-2</v>
      </c>
      <c r="B41" s="221">
        <v>14</v>
      </c>
      <c r="C41" s="46">
        <v>0.80208333333333337</v>
      </c>
      <c r="D41" s="49">
        <f t="shared" si="11"/>
        <v>0.80972222222222223</v>
      </c>
      <c r="E41" s="49">
        <f t="shared" si="12"/>
        <v>0.81666666666666665</v>
      </c>
      <c r="F41" s="49">
        <f t="shared" si="13"/>
        <v>0.8256944444444444</v>
      </c>
      <c r="G41" s="49">
        <f t="shared" si="14"/>
        <v>0.82916666666666661</v>
      </c>
      <c r="H41" s="49">
        <f t="shared" si="15"/>
        <v>0.83611111111111103</v>
      </c>
      <c r="I41" s="49">
        <f t="shared" si="16"/>
        <v>0.84652777777777766</v>
      </c>
      <c r="J41" s="49">
        <f t="shared" si="17"/>
        <v>0.85069444444444431</v>
      </c>
      <c r="K41" s="49">
        <f t="shared" si="18"/>
        <v>0.8604166666666665</v>
      </c>
      <c r="L41" s="49">
        <f t="shared" si="19"/>
        <v>0.86736111111111092</v>
      </c>
      <c r="M41" s="49">
        <f t="shared" si="20"/>
        <v>0.87499999999999978</v>
      </c>
      <c r="N41" s="27">
        <f t="shared" si="1"/>
        <v>30.39</v>
      </c>
      <c r="O41" s="8">
        <f t="shared" si="2"/>
        <v>7.2916666666666408E-2</v>
      </c>
      <c r="P41" s="27">
        <f t="shared" si="3"/>
        <v>17.365714285714347</v>
      </c>
      <c r="Q41" s="216"/>
    </row>
    <row r="42" spans="1:17" x14ac:dyDescent="0.25">
      <c r="A42" s="163">
        <f t="shared" si="4"/>
        <v>7.291666666666663E-2</v>
      </c>
      <c r="B42" s="221">
        <v>15</v>
      </c>
      <c r="C42" s="46">
        <v>0.875</v>
      </c>
      <c r="D42" s="49">
        <f t="shared" si="11"/>
        <v>0.88263888888888886</v>
      </c>
      <c r="E42" s="49">
        <f t="shared" si="12"/>
        <v>0.88958333333333328</v>
      </c>
      <c r="F42" s="49">
        <f t="shared" si="13"/>
        <v>0.89861111111111103</v>
      </c>
      <c r="G42" s="49">
        <f t="shared" si="14"/>
        <v>0.90208333333333324</v>
      </c>
      <c r="H42" s="49">
        <f t="shared" si="15"/>
        <v>0.90902777777777766</v>
      </c>
      <c r="I42" s="49">
        <f t="shared" si="16"/>
        <v>0.91944444444444429</v>
      </c>
      <c r="J42" s="49">
        <f t="shared" si="17"/>
        <v>0.92361111111111094</v>
      </c>
      <c r="K42" s="49">
        <f t="shared" si="18"/>
        <v>0.93333333333333313</v>
      </c>
      <c r="L42" s="49">
        <f t="shared" si="19"/>
        <v>0.94027777777777755</v>
      </c>
      <c r="M42" s="49">
        <f t="shared" si="20"/>
        <v>0.94791666666666641</v>
      </c>
      <c r="N42" s="27">
        <f t="shared" si="1"/>
        <v>30.39</v>
      </c>
      <c r="O42" s="8">
        <f t="shared" si="2"/>
        <v>7.2916666666666408E-2</v>
      </c>
      <c r="P42" s="27">
        <f t="shared" si="3"/>
        <v>17.365714285714347</v>
      </c>
      <c r="Q42" s="216"/>
    </row>
    <row r="43" spans="1:17" x14ac:dyDescent="0.25">
      <c r="A43" s="163">
        <f t="shared" si="4"/>
        <v>8.333333333333337E-2</v>
      </c>
      <c r="B43" s="221">
        <v>16</v>
      </c>
      <c r="C43" s="46">
        <v>0.95833333333333337</v>
      </c>
      <c r="D43" s="49">
        <f t="shared" si="11"/>
        <v>0.96597222222222223</v>
      </c>
      <c r="E43" s="49">
        <f t="shared" si="12"/>
        <v>0.97291666666666665</v>
      </c>
      <c r="F43" s="49">
        <f t="shared" si="13"/>
        <v>0.9819444444444444</v>
      </c>
      <c r="G43" s="49">
        <f t="shared" si="14"/>
        <v>0.98541666666666661</v>
      </c>
      <c r="H43" s="49">
        <f t="shared" si="15"/>
        <v>0.99236111111111103</v>
      </c>
      <c r="I43" s="49">
        <f t="shared" si="16"/>
        <v>1.0027777777777778</v>
      </c>
      <c r="J43" s="49">
        <f t="shared" si="17"/>
        <v>1.0069444444444444</v>
      </c>
      <c r="K43" s="49">
        <f t="shared" si="18"/>
        <v>1.0166666666666666</v>
      </c>
      <c r="L43" s="49">
        <f t="shared" si="19"/>
        <v>1.023611111111111</v>
      </c>
      <c r="M43" s="49">
        <f t="shared" si="20"/>
        <v>1.03125</v>
      </c>
      <c r="N43" s="27">
        <f t="shared" si="1"/>
        <v>30.39</v>
      </c>
      <c r="O43" s="8">
        <f t="shared" si="2"/>
        <v>7.291666666666663E-2</v>
      </c>
      <c r="P43" s="27">
        <f t="shared" si="3"/>
        <v>17.365714285714297</v>
      </c>
      <c r="Q43" s="216"/>
    </row>
    <row r="44" spans="1:17" x14ac:dyDescent="0.25">
      <c r="A44" s="208"/>
      <c r="B44" s="208"/>
      <c r="C44" s="78"/>
      <c r="D44" s="78"/>
      <c r="E44" s="78"/>
      <c r="F44" s="78"/>
      <c r="G44" s="78"/>
      <c r="H44" s="78"/>
      <c r="I44" s="78"/>
      <c r="J44" s="78"/>
      <c r="K44" s="78"/>
      <c r="L44" s="78"/>
      <c r="M44" s="78"/>
      <c r="N44" s="78"/>
      <c r="O44" s="78"/>
      <c r="P44" s="209"/>
      <c r="Q44" s="209"/>
    </row>
    <row r="45" spans="1:17" x14ac:dyDescent="0.25">
      <c r="A45" s="208"/>
      <c r="B45" s="208"/>
      <c r="C45" s="78"/>
      <c r="D45" s="78"/>
      <c r="E45" s="78"/>
      <c r="F45" s="78"/>
      <c r="G45" s="78"/>
      <c r="H45" s="78"/>
      <c r="I45" s="78"/>
      <c r="J45" s="78"/>
      <c r="K45" s="78"/>
      <c r="L45" s="78"/>
      <c r="M45" s="78"/>
      <c r="N45" s="78"/>
      <c r="O45" s="78"/>
      <c r="P45" s="209"/>
      <c r="Q45" s="209"/>
    </row>
    <row r="46" spans="1:17" x14ac:dyDescent="0.25">
      <c r="B46" s="208"/>
      <c r="C46" s="78"/>
      <c r="D46" s="78"/>
      <c r="E46" s="78"/>
      <c r="F46" s="78"/>
      <c r="G46" s="78"/>
      <c r="H46" s="78"/>
      <c r="I46" s="78"/>
      <c r="J46" s="78"/>
      <c r="K46" s="78"/>
      <c r="L46" s="78"/>
      <c r="M46" s="78"/>
      <c r="N46" s="78"/>
      <c r="O46" s="78"/>
      <c r="P46" s="78"/>
      <c r="Q46" s="209"/>
    </row>
    <row r="47" spans="1:17" x14ac:dyDescent="0.25">
      <c r="B47" s="208"/>
      <c r="C47" s="37" t="s">
        <v>3</v>
      </c>
      <c r="D47" s="37"/>
      <c r="E47" s="37">
        <v>15</v>
      </c>
      <c r="F47" s="78"/>
      <c r="G47" s="78"/>
      <c r="H47" s="78"/>
      <c r="I47" s="78"/>
      <c r="J47" s="78"/>
      <c r="K47" s="78"/>
      <c r="L47" s="78"/>
      <c r="M47" s="78"/>
      <c r="N47" s="78"/>
      <c r="O47" s="78"/>
      <c r="P47" s="78"/>
      <c r="Q47" s="209"/>
    </row>
    <row r="48" spans="1:17" x14ac:dyDescent="0.25">
      <c r="B48" s="208"/>
      <c r="C48" s="37" t="s">
        <v>2</v>
      </c>
      <c r="D48" s="37"/>
      <c r="E48" s="37">
        <v>1</v>
      </c>
      <c r="F48" s="78"/>
      <c r="G48" s="78"/>
      <c r="H48" s="78"/>
      <c r="I48" s="78"/>
      <c r="J48" s="78"/>
      <c r="K48" s="78"/>
      <c r="L48" s="78"/>
      <c r="M48" s="78"/>
      <c r="N48" s="78"/>
      <c r="O48" s="78"/>
      <c r="P48" s="78"/>
      <c r="Q48" s="209"/>
    </row>
    <row r="49" spans="2:17" x14ac:dyDescent="0.25">
      <c r="B49" s="208"/>
      <c r="C49" s="37" t="s">
        <v>1</v>
      </c>
      <c r="D49" s="37"/>
      <c r="E49" s="37">
        <f>E47+E48</f>
        <v>16</v>
      </c>
      <c r="F49" s="78"/>
      <c r="G49" s="78"/>
      <c r="H49" s="78"/>
      <c r="I49" s="78"/>
      <c r="J49" s="78"/>
      <c r="K49" s="78"/>
      <c r="L49" s="78"/>
      <c r="M49" s="78"/>
      <c r="N49" s="78"/>
      <c r="O49" s="78"/>
      <c r="P49" s="78"/>
      <c r="Q49" s="209"/>
    </row>
    <row r="50" spans="2:17" ht="15.75" thickBot="1" x14ac:dyDescent="0.3">
      <c r="B50" s="210"/>
      <c r="C50" s="211" t="s">
        <v>0</v>
      </c>
      <c r="D50" s="211"/>
      <c r="E50" s="212">
        <v>30.26</v>
      </c>
      <c r="F50" s="213"/>
      <c r="G50" s="213"/>
      <c r="H50" s="213"/>
      <c r="I50" s="213"/>
      <c r="J50" s="213"/>
      <c r="K50" s="213"/>
      <c r="L50" s="213"/>
      <c r="M50" s="213"/>
      <c r="N50" s="213"/>
      <c r="O50" s="213"/>
      <c r="P50" s="213"/>
      <c r="Q50" s="214"/>
    </row>
  </sheetData>
  <mergeCells count="9">
    <mergeCell ref="B25:Q25"/>
    <mergeCell ref="B21:C21"/>
    <mergeCell ref="D21:J21"/>
    <mergeCell ref="N21:N22"/>
    <mergeCell ref="O21:O24"/>
    <mergeCell ref="P21:P24"/>
    <mergeCell ref="Q21:Q24"/>
    <mergeCell ref="B22:C22"/>
    <mergeCell ref="N23:N24"/>
  </mergeCells>
  <pageMargins left="0.7" right="0.7" top="0.75" bottom="0.75" header="0.3" footer="0.3"/>
  <pageSetup paperSize="9" scale="7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5">
    <pageSetUpPr fitToPage="1"/>
  </sheetPr>
  <dimension ref="A5:Q63"/>
  <sheetViews>
    <sheetView topLeftCell="A11" zoomScale="80" zoomScaleNormal="80" workbookViewId="0">
      <selection activeCell="O13" sqref="O13"/>
    </sheetView>
  </sheetViews>
  <sheetFormatPr baseColWidth="10" defaultColWidth="11.42578125" defaultRowHeight="14.25" x14ac:dyDescent="0.2"/>
  <cols>
    <col min="1" max="10" width="11.42578125" style="57"/>
    <col min="11" max="11" width="10.42578125" style="57" customWidth="1"/>
    <col min="12" max="12" width="10.140625" style="57" customWidth="1"/>
    <col min="13" max="16384" width="11.42578125" style="57"/>
  </cols>
  <sheetData>
    <row r="5" spans="2:16" ht="15" x14ac:dyDescent="0.25">
      <c r="B5" s="43" t="s">
        <v>27</v>
      </c>
      <c r="C5" s="42"/>
      <c r="D5" s="42"/>
      <c r="E5" s="42"/>
      <c r="F5" s="42"/>
      <c r="G5" s="42"/>
      <c r="H5" s="41"/>
      <c r="I5" s="41"/>
      <c r="J5" s="41"/>
      <c r="K5" s="41"/>
      <c r="L5" s="41"/>
      <c r="M5" s="41"/>
      <c r="N5" s="41"/>
      <c r="O5" s="41"/>
      <c r="P5" s="40"/>
    </row>
    <row r="6" spans="2:16" x14ac:dyDescent="0.2">
      <c r="B6" s="38" t="s">
        <v>26</v>
      </c>
      <c r="C6" s="37"/>
      <c r="D6" s="37"/>
      <c r="E6" s="37"/>
      <c r="F6" s="37"/>
      <c r="G6" s="37"/>
      <c r="H6" s="37"/>
      <c r="I6" s="37"/>
      <c r="J6" s="37"/>
      <c r="K6" s="37"/>
      <c r="L6" s="37"/>
      <c r="M6" s="37"/>
      <c r="N6" s="37"/>
      <c r="O6" s="37"/>
      <c r="P6" s="36"/>
    </row>
    <row r="7" spans="2:16" x14ac:dyDescent="0.2">
      <c r="B7" s="38"/>
      <c r="C7" s="37"/>
      <c r="D7" s="37"/>
      <c r="E7" s="37"/>
      <c r="F7" s="37"/>
      <c r="G7" s="37"/>
      <c r="H7" s="37"/>
      <c r="I7" s="37"/>
      <c r="J7" s="37"/>
      <c r="K7" s="37"/>
      <c r="L7" s="37"/>
      <c r="M7" s="37"/>
      <c r="N7" s="37"/>
      <c r="O7" s="37"/>
      <c r="P7" s="36"/>
    </row>
    <row r="8" spans="2:16" x14ac:dyDescent="0.2">
      <c r="B8" s="38" t="s">
        <v>201</v>
      </c>
      <c r="C8" s="37"/>
      <c r="D8" s="37"/>
      <c r="E8" s="37"/>
      <c r="F8" s="37"/>
      <c r="G8" s="37"/>
      <c r="H8" s="37"/>
      <c r="I8" s="37"/>
      <c r="J8" s="37"/>
      <c r="K8" s="37"/>
      <c r="L8" s="37"/>
      <c r="M8" s="37"/>
      <c r="N8" s="37"/>
      <c r="O8" s="37"/>
      <c r="P8" s="36"/>
    </row>
    <row r="9" spans="2:16" x14ac:dyDescent="0.2">
      <c r="B9" s="38" t="s">
        <v>179</v>
      </c>
      <c r="C9" s="37"/>
      <c r="D9" s="37"/>
      <c r="E9" s="37"/>
      <c r="F9" s="37"/>
      <c r="G9" s="37"/>
      <c r="H9" s="37"/>
      <c r="I9" s="37"/>
      <c r="J9" s="37"/>
      <c r="K9" s="37"/>
      <c r="L9" s="37"/>
      <c r="M9" s="37"/>
      <c r="N9" s="37"/>
      <c r="O9" s="37"/>
      <c r="P9" s="36"/>
    </row>
    <row r="10" spans="2:16" x14ac:dyDescent="0.2">
      <c r="B10" s="38" t="s">
        <v>25</v>
      </c>
      <c r="C10" s="37"/>
      <c r="D10" s="37"/>
      <c r="E10" s="37"/>
      <c r="F10" s="37"/>
      <c r="G10" s="37"/>
      <c r="H10" s="37"/>
      <c r="I10" s="37"/>
      <c r="J10" s="37"/>
      <c r="K10" s="37"/>
      <c r="L10" s="37"/>
      <c r="M10" s="37"/>
      <c r="N10" s="37"/>
      <c r="O10" s="37"/>
      <c r="P10" s="36"/>
    </row>
    <row r="11" spans="2:16" x14ac:dyDescent="0.2">
      <c r="B11" s="38" t="s">
        <v>135</v>
      </c>
      <c r="C11" s="37"/>
      <c r="D11" s="37"/>
      <c r="E11" s="37"/>
      <c r="F11" s="37"/>
      <c r="G11" s="37"/>
      <c r="H11" s="37"/>
      <c r="I11" s="37"/>
      <c r="J11" s="37"/>
      <c r="K11" s="37"/>
      <c r="L11" s="37"/>
      <c r="M11" s="37"/>
      <c r="N11" s="37"/>
      <c r="O11" s="37"/>
      <c r="P11" s="36"/>
    </row>
    <row r="12" spans="2:16" x14ac:dyDescent="0.2">
      <c r="B12" s="38" t="s">
        <v>164</v>
      </c>
      <c r="C12" s="37"/>
      <c r="D12" s="37"/>
      <c r="E12" s="37"/>
      <c r="F12" s="37"/>
      <c r="G12" s="37"/>
      <c r="H12" s="37"/>
      <c r="I12" s="37"/>
      <c r="J12" s="37"/>
      <c r="K12" s="37"/>
      <c r="L12" s="37"/>
      <c r="M12" s="37"/>
      <c r="N12" s="37"/>
      <c r="O12" s="37"/>
      <c r="P12" s="36"/>
    </row>
    <row r="13" spans="2:16" x14ac:dyDescent="0.2">
      <c r="B13" s="38" t="s">
        <v>22</v>
      </c>
      <c r="C13" s="37"/>
      <c r="D13" s="37"/>
      <c r="E13" s="37"/>
      <c r="F13" s="37"/>
      <c r="G13" s="37"/>
      <c r="H13" s="37"/>
      <c r="I13" s="37"/>
      <c r="J13" s="37"/>
      <c r="K13" s="37"/>
      <c r="L13" s="37"/>
      <c r="M13" s="37"/>
      <c r="N13" s="37"/>
      <c r="O13" s="37"/>
      <c r="P13" s="36"/>
    </row>
    <row r="14" spans="2:16" x14ac:dyDescent="0.2">
      <c r="B14" s="38"/>
      <c r="C14" s="37"/>
      <c r="D14" s="37"/>
      <c r="E14" s="37"/>
      <c r="F14" s="37"/>
      <c r="G14" s="37"/>
      <c r="H14" s="37"/>
      <c r="I14" s="37"/>
      <c r="J14" s="37"/>
      <c r="K14" s="37"/>
      <c r="L14" s="37"/>
      <c r="M14" s="37"/>
      <c r="N14" s="37"/>
      <c r="O14" s="37"/>
      <c r="P14" s="36"/>
    </row>
    <row r="15" spans="2:16" x14ac:dyDescent="0.2">
      <c r="B15" s="38"/>
      <c r="C15" s="37"/>
      <c r="D15" s="37"/>
      <c r="E15" s="37"/>
      <c r="F15" s="37"/>
      <c r="G15" s="37"/>
      <c r="H15" s="37"/>
      <c r="I15" s="37"/>
      <c r="J15" s="37"/>
      <c r="K15" s="37"/>
      <c r="L15" s="37"/>
      <c r="M15" s="37"/>
      <c r="N15" s="37"/>
      <c r="O15" s="37"/>
      <c r="P15" s="36"/>
    </row>
    <row r="16" spans="2:16" x14ac:dyDescent="0.2">
      <c r="B16" s="38"/>
      <c r="C16" s="37"/>
      <c r="D16" s="37"/>
      <c r="E16" s="37"/>
      <c r="F16" s="37"/>
      <c r="G16" s="37"/>
      <c r="H16" s="37"/>
      <c r="I16" s="37"/>
      <c r="J16" s="37"/>
      <c r="K16" s="37"/>
      <c r="L16" s="37"/>
      <c r="M16" s="37"/>
      <c r="N16" s="37"/>
      <c r="O16" s="37"/>
      <c r="P16" s="36"/>
    </row>
    <row r="17" spans="1:17" x14ac:dyDescent="0.2">
      <c r="B17" s="38"/>
      <c r="C17" s="37"/>
      <c r="D17" s="37"/>
      <c r="E17" s="37"/>
      <c r="F17" s="37"/>
      <c r="G17" s="37"/>
      <c r="H17" s="37"/>
      <c r="I17" s="37"/>
      <c r="J17" s="37"/>
      <c r="K17" s="37"/>
      <c r="L17" s="37"/>
      <c r="M17" s="37"/>
      <c r="N17" s="37"/>
      <c r="O17" s="37"/>
      <c r="P17" s="36"/>
    </row>
    <row r="18" spans="1:17" x14ac:dyDescent="0.2">
      <c r="B18" s="38"/>
      <c r="C18" s="37"/>
      <c r="D18" s="37"/>
      <c r="E18" s="37"/>
      <c r="F18" s="37"/>
      <c r="G18" s="37"/>
      <c r="H18" s="37"/>
      <c r="I18" s="37"/>
      <c r="J18" s="37"/>
      <c r="K18" s="37"/>
      <c r="L18" s="37"/>
      <c r="M18" s="37"/>
      <c r="N18" s="37"/>
      <c r="O18" s="37"/>
      <c r="P18" s="36"/>
    </row>
    <row r="19" spans="1:17" ht="15" customHeight="1" x14ac:dyDescent="0.2">
      <c r="B19" s="601" t="s">
        <v>21</v>
      </c>
      <c r="C19" s="601"/>
      <c r="D19" s="601" t="s">
        <v>20</v>
      </c>
      <c r="E19" s="601"/>
      <c r="F19" s="601"/>
      <c r="G19" s="601"/>
      <c r="H19" s="601"/>
      <c r="I19" s="601"/>
      <c r="J19" s="59"/>
      <c r="K19" s="59"/>
      <c r="L19" s="59" t="s">
        <v>19</v>
      </c>
      <c r="M19" s="598" t="s">
        <v>18</v>
      </c>
      <c r="N19" s="598" t="s">
        <v>17</v>
      </c>
      <c r="O19" s="598" t="s">
        <v>16</v>
      </c>
      <c r="P19" s="598" t="s">
        <v>15</v>
      </c>
    </row>
    <row r="20" spans="1:17" ht="38.25" x14ac:dyDescent="0.2">
      <c r="B20" s="599" t="s">
        <v>202</v>
      </c>
      <c r="C20" s="599"/>
      <c r="D20" s="467" t="s">
        <v>8</v>
      </c>
      <c r="E20" s="467" t="s">
        <v>10</v>
      </c>
      <c r="F20" s="467" t="s">
        <v>14</v>
      </c>
      <c r="G20" s="467" t="s">
        <v>13</v>
      </c>
      <c r="H20" s="467" t="s">
        <v>12</v>
      </c>
      <c r="I20" s="467" t="s">
        <v>11</v>
      </c>
      <c r="J20" s="467" t="s">
        <v>133</v>
      </c>
      <c r="K20" s="467" t="s">
        <v>8</v>
      </c>
      <c r="L20" s="467" t="s">
        <v>202</v>
      </c>
      <c r="M20" s="598"/>
      <c r="N20" s="598"/>
      <c r="O20" s="598"/>
      <c r="P20" s="598"/>
    </row>
    <row r="21" spans="1:17" ht="15" customHeight="1" x14ac:dyDescent="0.2">
      <c r="B21" s="60" t="s">
        <v>7</v>
      </c>
      <c r="C21" s="4">
        <v>0</v>
      </c>
      <c r="D21" s="4">
        <v>3.2</v>
      </c>
      <c r="E21" s="4">
        <v>5.24</v>
      </c>
      <c r="F21" s="4">
        <v>1.7</v>
      </c>
      <c r="G21" s="4">
        <v>1.24</v>
      </c>
      <c r="H21" s="4">
        <v>2.2200000000000002</v>
      </c>
      <c r="I21" s="4">
        <v>1.05</v>
      </c>
      <c r="J21" s="4">
        <v>1.8</v>
      </c>
      <c r="K21" s="4">
        <v>5.4</v>
      </c>
      <c r="L21" s="4">
        <v>3.32</v>
      </c>
      <c r="M21" s="600">
        <f>SUM(C21:L21)</f>
        <v>25.17</v>
      </c>
      <c r="N21" s="598"/>
      <c r="O21" s="598"/>
      <c r="P21" s="598"/>
    </row>
    <row r="22" spans="1:17" ht="38.25" x14ac:dyDescent="0.2">
      <c r="B22" s="61" t="s">
        <v>6</v>
      </c>
      <c r="C22" s="4">
        <f>+C21</f>
        <v>0</v>
      </c>
      <c r="D22" s="4">
        <f t="shared" ref="D22:L22" si="0">+D21+C22</f>
        <v>3.2</v>
      </c>
      <c r="E22" s="4">
        <f t="shared" si="0"/>
        <v>8.4400000000000013</v>
      </c>
      <c r="F22" s="4">
        <f t="shared" si="0"/>
        <v>10.14</v>
      </c>
      <c r="G22" s="4">
        <f t="shared" si="0"/>
        <v>11.38</v>
      </c>
      <c r="H22" s="4">
        <f t="shared" si="0"/>
        <v>13.600000000000001</v>
      </c>
      <c r="I22" s="4">
        <f t="shared" si="0"/>
        <v>14.650000000000002</v>
      </c>
      <c r="J22" s="4">
        <f t="shared" si="0"/>
        <v>16.450000000000003</v>
      </c>
      <c r="K22" s="4">
        <f t="shared" si="0"/>
        <v>21.85</v>
      </c>
      <c r="L22" s="4">
        <f t="shared" si="0"/>
        <v>25.17</v>
      </c>
      <c r="M22" s="600"/>
      <c r="N22" s="598"/>
      <c r="O22" s="598"/>
      <c r="P22" s="598"/>
    </row>
    <row r="23" spans="1:17" ht="15.75" x14ac:dyDescent="0.2">
      <c r="B23" s="602" t="s">
        <v>5</v>
      </c>
      <c r="C23" s="603"/>
      <c r="D23" s="603"/>
      <c r="E23" s="603"/>
      <c r="F23" s="603"/>
      <c r="G23" s="603"/>
      <c r="H23" s="603"/>
      <c r="I23" s="603"/>
      <c r="J23" s="603"/>
      <c r="K23" s="603"/>
      <c r="L23" s="603"/>
      <c r="M23" s="603"/>
      <c r="N23" s="603"/>
      <c r="O23" s="603"/>
      <c r="P23" s="604"/>
    </row>
    <row r="24" spans="1:17" ht="16.5" hidden="1" customHeight="1" x14ac:dyDescent="0.2">
      <c r="B24" s="48"/>
      <c r="C24" s="62"/>
      <c r="D24" s="390">
        <v>5.5555555555555558E-3</v>
      </c>
      <c r="E24" s="390">
        <v>1.0416666666666666E-2</v>
      </c>
      <c r="F24" s="390">
        <v>4.1666666666666666E-3</v>
      </c>
      <c r="G24" s="390">
        <v>4.1666666666666666E-3</v>
      </c>
      <c r="H24" s="390">
        <v>4.8611111111111112E-3</v>
      </c>
      <c r="I24" s="390">
        <v>3.472222222222222E-3</v>
      </c>
      <c r="J24" s="390">
        <v>6.2499999999999995E-3</v>
      </c>
      <c r="K24" s="390">
        <v>1.0416666666666666E-2</v>
      </c>
      <c r="L24" s="390">
        <v>5.5555555555555558E-3</v>
      </c>
      <c r="M24" s="392"/>
      <c r="N24" s="390">
        <f>SUM(D24:L24)</f>
        <v>5.4861111111111104E-2</v>
      </c>
      <c r="O24" s="62"/>
      <c r="P24" s="62"/>
      <c r="Q24" s="57" t="s">
        <v>28</v>
      </c>
    </row>
    <row r="25" spans="1:17" ht="16.5" hidden="1" customHeight="1" x14ac:dyDescent="0.2">
      <c r="B25" s="48"/>
      <c r="C25" s="62"/>
      <c r="D25" s="48"/>
      <c r="E25" s="48"/>
      <c r="F25" s="48"/>
      <c r="G25" s="48"/>
      <c r="H25" s="48"/>
      <c r="I25" s="48"/>
      <c r="J25" s="48"/>
      <c r="K25" s="48"/>
      <c r="L25" s="48"/>
      <c r="M25" s="76"/>
      <c r="N25" s="48"/>
      <c r="O25" s="62"/>
      <c r="P25" s="62"/>
    </row>
    <row r="26" spans="1:17" ht="16.5" hidden="1" customHeight="1" x14ac:dyDescent="0.2">
      <c r="B26" s="48"/>
      <c r="C26" s="62"/>
      <c r="D26" s="390">
        <v>5.5555555555555558E-3</v>
      </c>
      <c r="E26" s="390">
        <v>9.7222222222222224E-3</v>
      </c>
      <c r="F26" s="390">
        <v>4.1666666666666666E-3</v>
      </c>
      <c r="G26" s="390">
        <v>4.1666666666666666E-3</v>
      </c>
      <c r="H26" s="390">
        <v>4.8611111111111112E-3</v>
      </c>
      <c r="I26" s="390">
        <v>3.472222222222222E-3</v>
      </c>
      <c r="J26" s="390">
        <v>4.8611111111111112E-3</v>
      </c>
      <c r="K26" s="390">
        <v>9.7222222222222224E-3</v>
      </c>
      <c r="L26" s="390">
        <v>5.5555555555555558E-3</v>
      </c>
      <c r="M26" s="392"/>
      <c r="N26" s="390">
        <v>5.6250000000000001E-2</v>
      </c>
      <c r="O26" s="62"/>
      <c r="P26" s="62"/>
    </row>
    <row r="27" spans="1:17" ht="16.5" hidden="1" customHeight="1" x14ac:dyDescent="0.2">
      <c r="B27" s="48"/>
      <c r="C27" s="62"/>
      <c r="D27" s="393">
        <v>5.5555555555555558E-3</v>
      </c>
      <c r="E27" s="393">
        <v>1.0416666666666666E-2</v>
      </c>
      <c r="F27" s="393">
        <v>4.1666666666666666E-3</v>
      </c>
      <c r="G27" s="393">
        <v>4.1666666666666666E-3</v>
      </c>
      <c r="H27" s="393">
        <v>4.8611111111111112E-3</v>
      </c>
      <c r="I27" s="393">
        <v>3.472222222222222E-3</v>
      </c>
      <c r="J27" s="393">
        <v>6.2499999999999995E-3</v>
      </c>
      <c r="K27" s="393">
        <v>1.0416666666666666E-2</v>
      </c>
      <c r="L27" s="393">
        <v>5.5555555555555558E-3</v>
      </c>
      <c r="M27" s="394"/>
      <c r="N27" s="48">
        <v>5.486111111111111E-2</v>
      </c>
      <c r="O27" s="62"/>
      <c r="P27" s="62"/>
    </row>
    <row r="28" spans="1:17" s="147" customFormat="1" x14ac:dyDescent="0.2">
      <c r="A28" s="146"/>
      <c r="B28" s="165">
        <v>1</v>
      </c>
      <c r="C28" s="49">
        <v>0.21527777777777779</v>
      </c>
      <c r="D28" s="8">
        <f>C28+$D$26</f>
        <v>0.22083333333333335</v>
      </c>
      <c r="E28" s="8">
        <f>D28+$E$26</f>
        <v>0.23055555555555557</v>
      </c>
      <c r="F28" s="8">
        <f>E28+$F$26</f>
        <v>0.23472222222222225</v>
      </c>
      <c r="G28" s="8">
        <f>F28+$G$26</f>
        <v>0.23888888888888893</v>
      </c>
      <c r="H28" s="8">
        <f>G28+$H$26</f>
        <v>0.24375000000000005</v>
      </c>
      <c r="I28" s="8">
        <f>H28+$I$26</f>
        <v>0.24722222222222226</v>
      </c>
      <c r="J28" s="8">
        <f>I28+$J$26</f>
        <v>0.25208333333333338</v>
      </c>
      <c r="K28" s="8">
        <f>J28+$K$26</f>
        <v>0.26180555555555562</v>
      </c>
      <c r="L28" s="8">
        <f>K28+$L$26</f>
        <v>0.26736111111111116</v>
      </c>
      <c r="M28" s="27">
        <f t="shared" ref="M28:M53" si="1">$M$21</f>
        <v>25.17</v>
      </c>
      <c r="N28" s="8">
        <f t="shared" ref="N28:N53" si="2">L28-C28</f>
        <v>5.208333333333337E-2</v>
      </c>
      <c r="O28" s="27">
        <f t="shared" ref="O28:O53" si="3">(M28/(N28*24*60)*60)</f>
        <v>20.135999999999989</v>
      </c>
      <c r="P28" s="34"/>
    </row>
    <row r="29" spans="1:17" s="147" customFormat="1" x14ac:dyDescent="0.2">
      <c r="A29" s="146">
        <f t="shared" ref="A29:A53" si="4">C29-C28</f>
        <v>2.7777777777777762E-2</v>
      </c>
      <c r="B29" s="165">
        <v>2</v>
      </c>
      <c r="C29" s="49">
        <v>0.24305555555555555</v>
      </c>
      <c r="D29" s="8">
        <f>C29+$D$26</f>
        <v>0.24861111111111112</v>
      </c>
      <c r="E29" s="8">
        <f>D29+$E$26</f>
        <v>0.25833333333333336</v>
      </c>
      <c r="F29" s="8">
        <f>E29+$F$26</f>
        <v>0.26250000000000001</v>
      </c>
      <c r="G29" s="8">
        <f>F29+$G$26</f>
        <v>0.26666666666666666</v>
      </c>
      <c r="H29" s="8">
        <f>G29+$H$26</f>
        <v>0.27152777777777776</v>
      </c>
      <c r="I29" s="8">
        <f>H29+$I$26</f>
        <v>0.27499999999999997</v>
      </c>
      <c r="J29" s="8">
        <f>I29+$J$26</f>
        <v>0.27986111111111106</v>
      </c>
      <c r="K29" s="8">
        <f>J29+$K$26</f>
        <v>0.2895833333333333</v>
      </c>
      <c r="L29" s="8">
        <f>K29+$L$26</f>
        <v>0.29513888888888884</v>
      </c>
      <c r="M29" s="27">
        <f t="shared" si="1"/>
        <v>25.17</v>
      </c>
      <c r="N29" s="8">
        <f t="shared" si="2"/>
        <v>5.2083333333333287E-2</v>
      </c>
      <c r="O29" s="27">
        <f t="shared" si="3"/>
        <v>20.136000000000021</v>
      </c>
      <c r="P29" s="34"/>
    </row>
    <row r="30" spans="1:17" s="147" customFormat="1" x14ac:dyDescent="0.2">
      <c r="A30" s="146">
        <f t="shared" si="4"/>
        <v>2.7777777777777429E-2</v>
      </c>
      <c r="B30" s="165">
        <v>3</v>
      </c>
      <c r="C30" s="49">
        <v>0.27083333333333298</v>
      </c>
      <c r="D30" s="8">
        <f>C30+$D$26</f>
        <v>0.27638888888888852</v>
      </c>
      <c r="E30" s="8">
        <f>D30+$E$26</f>
        <v>0.28611111111111076</v>
      </c>
      <c r="F30" s="8">
        <f>E30+$F$26</f>
        <v>0.29027777777777741</v>
      </c>
      <c r="G30" s="8">
        <f>F30+$G$26</f>
        <v>0.29444444444444406</v>
      </c>
      <c r="H30" s="8">
        <f>G30+$H$26</f>
        <v>0.29930555555555516</v>
      </c>
      <c r="I30" s="8">
        <f>H30+$I$26</f>
        <v>0.30277777777777737</v>
      </c>
      <c r="J30" s="8">
        <f>I30+$J$26</f>
        <v>0.30763888888888846</v>
      </c>
      <c r="K30" s="8">
        <f>J30+$K$26</f>
        <v>0.31736111111111071</v>
      </c>
      <c r="L30" s="8">
        <f>K30+$L$26</f>
        <v>0.32291666666666624</v>
      </c>
      <c r="M30" s="27">
        <f t="shared" si="1"/>
        <v>25.17</v>
      </c>
      <c r="N30" s="8">
        <f t="shared" si="2"/>
        <v>5.2083333333333259E-2</v>
      </c>
      <c r="O30" s="27">
        <f t="shared" si="3"/>
        <v>20.136000000000031</v>
      </c>
      <c r="P30" s="34"/>
    </row>
    <row r="31" spans="1:17" s="147" customFormat="1" ht="15" customHeight="1" x14ac:dyDescent="0.2">
      <c r="A31" s="146">
        <f t="shared" si="4"/>
        <v>2.7777777777778012E-2</v>
      </c>
      <c r="B31" s="165">
        <v>4</v>
      </c>
      <c r="C31" s="49">
        <v>0.29861111111111099</v>
      </c>
      <c r="D31" s="8">
        <f>C31+$D$26</f>
        <v>0.30416666666666653</v>
      </c>
      <c r="E31" s="8">
        <f>D31+$E$26</f>
        <v>0.31388888888888877</v>
      </c>
      <c r="F31" s="8">
        <f>E31+$F$26</f>
        <v>0.31805555555555542</v>
      </c>
      <c r="G31" s="8">
        <f>F31+$G$26</f>
        <v>0.32222222222222208</v>
      </c>
      <c r="H31" s="8">
        <f>G31+$H$26</f>
        <v>0.32708333333333317</v>
      </c>
      <c r="I31" s="8">
        <f>H31+$I$26</f>
        <v>0.33055555555555538</v>
      </c>
      <c r="J31" s="8">
        <f>I31+$J$26</f>
        <v>0.33541666666666647</v>
      </c>
      <c r="K31" s="8">
        <f>J31+$K$26</f>
        <v>0.34513888888888872</v>
      </c>
      <c r="L31" s="8">
        <f>K31+$L$26</f>
        <v>0.35069444444444425</v>
      </c>
      <c r="M31" s="27">
        <f t="shared" si="1"/>
        <v>25.17</v>
      </c>
      <c r="N31" s="8">
        <f t="shared" si="2"/>
        <v>5.2083333333333259E-2</v>
      </c>
      <c r="O31" s="27">
        <f t="shared" si="3"/>
        <v>20.136000000000031</v>
      </c>
      <c r="P31" s="34"/>
    </row>
    <row r="32" spans="1:17" s="147" customFormat="1" x14ac:dyDescent="0.2">
      <c r="A32" s="146">
        <f t="shared" si="4"/>
        <v>2.0833333333333481E-2</v>
      </c>
      <c r="B32" s="165">
        <v>5</v>
      </c>
      <c r="C32" s="49">
        <v>0.31944444444444448</v>
      </c>
      <c r="D32" s="8">
        <f t="shared" ref="D32:D42" si="5">C32+$D$24</f>
        <v>0.32500000000000001</v>
      </c>
      <c r="E32" s="8">
        <f t="shared" ref="E32:E42" si="6">D32+$E$24</f>
        <v>0.3354166666666667</v>
      </c>
      <c r="F32" s="8">
        <f t="shared" ref="F32:F42" si="7">E32+$F$24</f>
        <v>0.33958333333333335</v>
      </c>
      <c r="G32" s="8">
        <f t="shared" ref="G32:G42" si="8">F32+$G$24</f>
        <v>0.34375</v>
      </c>
      <c r="H32" s="8">
        <f t="shared" ref="H32:H42" si="9">G32+$H$24</f>
        <v>0.34861111111111109</v>
      </c>
      <c r="I32" s="8">
        <f t="shared" ref="I32:I42" si="10">H32+$I$24</f>
        <v>0.3520833333333333</v>
      </c>
      <c r="J32" s="8">
        <f t="shared" ref="J32:J42" si="11">I32+$J$24</f>
        <v>0.35833333333333328</v>
      </c>
      <c r="K32" s="8">
        <f t="shared" ref="K32:K42" si="12">J32+$K$24</f>
        <v>0.36874999999999997</v>
      </c>
      <c r="L32" s="8">
        <f t="shared" ref="L32:L42" si="13">K32+$L$24</f>
        <v>0.3743055555555555</v>
      </c>
      <c r="M32" s="27">
        <f t="shared" si="1"/>
        <v>25.17</v>
      </c>
      <c r="N32" s="8">
        <f t="shared" si="2"/>
        <v>5.4861111111111027E-2</v>
      </c>
      <c r="O32" s="27">
        <f t="shared" si="3"/>
        <v>19.116455696202557</v>
      </c>
      <c r="P32" s="34"/>
    </row>
    <row r="33" spans="1:16" s="147" customFormat="1" x14ac:dyDescent="0.2">
      <c r="A33" s="146">
        <f t="shared" si="4"/>
        <v>2.0833333333333537E-2</v>
      </c>
      <c r="B33" s="165">
        <v>6</v>
      </c>
      <c r="C33" s="49">
        <v>0.34027777777777801</v>
      </c>
      <c r="D33" s="8">
        <f t="shared" si="5"/>
        <v>0.34583333333333355</v>
      </c>
      <c r="E33" s="8">
        <f t="shared" si="6"/>
        <v>0.35625000000000023</v>
      </c>
      <c r="F33" s="8">
        <f t="shared" si="7"/>
        <v>0.36041666666666689</v>
      </c>
      <c r="G33" s="8">
        <f t="shared" si="8"/>
        <v>0.36458333333333354</v>
      </c>
      <c r="H33" s="8">
        <f t="shared" si="9"/>
        <v>0.36944444444444463</v>
      </c>
      <c r="I33" s="8">
        <f t="shared" si="10"/>
        <v>0.37291666666666684</v>
      </c>
      <c r="J33" s="8">
        <f t="shared" si="11"/>
        <v>0.37916666666666682</v>
      </c>
      <c r="K33" s="8">
        <f t="shared" si="12"/>
        <v>0.3895833333333335</v>
      </c>
      <c r="L33" s="8">
        <f t="shared" si="13"/>
        <v>0.39513888888888904</v>
      </c>
      <c r="M33" s="27">
        <f t="shared" si="1"/>
        <v>25.17</v>
      </c>
      <c r="N33" s="8">
        <f t="shared" si="2"/>
        <v>5.4861111111111027E-2</v>
      </c>
      <c r="O33" s="27">
        <f t="shared" si="3"/>
        <v>19.116455696202557</v>
      </c>
      <c r="P33" s="34"/>
    </row>
    <row r="34" spans="1:16" s="147" customFormat="1" x14ac:dyDescent="0.2">
      <c r="A34" s="146">
        <f t="shared" si="4"/>
        <v>2.0833333333332982E-2</v>
      </c>
      <c r="B34" s="165">
        <v>7</v>
      </c>
      <c r="C34" s="49">
        <v>0.36111111111111099</v>
      </c>
      <c r="D34" s="8">
        <f t="shared" si="5"/>
        <v>0.36666666666666653</v>
      </c>
      <c r="E34" s="8">
        <f t="shared" si="6"/>
        <v>0.37708333333333321</v>
      </c>
      <c r="F34" s="8">
        <f t="shared" si="7"/>
        <v>0.38124999999999987</v>
      </c>
      <c r="G34" s="8">
        <f t="shared" si="8"/>
        <v>0.38541666666666652</v>
      </c>
      <c r="H34" s="8">
        <f t="shared" si="9"/>
        <v>0.39027777777777761</v>
      </c>
      <c r="I34" s="8">
        <f t="shared" si="10"/>
        <v>0.39374999999999982</v>
      </c>
      <c r="J34" s="8">
        <f t="shared" si="11"/>
        <v>0.3999999999999998</v>
      </c>
      <c r="K34" s="8">
        <f t="shared" si="12"/>
        <v>0.41041666666666649</v>
      </c>
      <c r="L34" s="8">
        <f t="shared" si="13"/>
        <v>0.41597222222222202</v>
      </c>
      <c r="M34" s="27">
        <f t="shared" si="1"/>
        <v>25.17</v>
      </c>
      <c r="N34" s="8">
        <f t="shared" si="2"/>
        <v>5.4861111111111027E-2</v>
      </c>
      <c r="O34" s="27">
        <f t="shared" si="3"/>
        <v>19.116455696202557</v>
      </c>
      <c r="P34" s="34"/>
    </row>
    <row r="35" spans="1:16" s="147" customFormat="1" x14ac:dyDescent="0.2">
      <c r="A35" s="146">
        <f t="shared" si="4"/>
        <v>2.0833333333333981E-2</v>
      </c>
      <c r="B35" s="165">
        <v>8</v>
      </c>
      <c r="C35" s="49">
        <v>0.38194444444444497</v>
      </c>
      <c r="D35" s="8">
        <f t="shared" si="5"/>
        <v>0.38750000000000051</v>
      </c>
      <c r="E35" s="8">
        <f t="shared" si="6"/>
        <v>0.3979166666666672</v>
      </c>
      <c r="F35" s="8">
        <f t="shared" si="7"/>
        <v>0.40208333333333385</v>
      </c>
      <c r="G35" s="8">
        <f t="shared" si="8"/>
        <v>0.4062500000000005</v>
      </c>
      <c r="H35" s="8">
        <f t="shared" si="9"/>
        <v>0.41111111111111159</v>
      </c>
      <c r="I35" s="8">
        <f t="shared" si="10"/>
        <v>0.4145833333333338</v>
      </c>
      <c r="J35" s="8">
        <f t="shared" si="11"/>
        <v>0.42083333333333378</v>
      </c>
      <c r="K35" s="8">
        <f t="shared" si="12"/>
        <v>0.43125000000000047</v>
      </c>
      <c r="L35" s="8">
        <f t="shared" si="13"/>
        <v>0.436805555555556</v>
      </c>
      <c r="M35" s="27">
        <f t="shared" si="1"/>
        <v>25.17</v>
      </c>
      <c r="N35" s="8">
        <f t="shared" si="2"/>
        <v>5.4861111111111027E-2</v>
      </c>
      <c r="O35" s="27">
        <f t="shared" si="3"/>
        <v>19.116455696202557</v>
      </c>
      <c r="P35" s="34"/>
    </row>
    <row r="36" spans="1:16" s="147" customFormat="1" x14ac:dyDescent="0.2">
      <c r="A36" s="146">
        <f t="shared" si="4"/>
        <v>2.7777777777777291E-2</v>
      </c>
      <c r="B36" s="165">
        <v>9</v>
      </c>
      <c r="C36" s="49">
        <v>0.40972222222222227</v>
      </c>
      <c r="D36" s="8">
        <f t="shared" si="5"/>
        <v>0.4152777777777778</v>
      </c>
      <c r="E36" s="8">
        <f t="shared" si="6"/>
        <v>0.42569444444444449</v>
      </c>
      <c r="F36" s="8">
        <f t="shared" si="7"/>
        <v>0.42986111111111114</v>
      </c>
      <c r="G36" s="8">
        <f t="shared" si="8"/>
        <v>0.43402777777777779</v>
      </c>
      <c r="H36" s="8">
        <f t="shared" si="9"/>
        <v>0.43888888888888888</v>
      </c>
      <c r="I36" s="8">
        <f t="shared" si="10"/>
        <v>0.44236111111111109</v>
      </c>
      <c r="J36" s="8">
        <f t="shared" si="11"/>
        <v>0.44861111111111107</v>
      </c>
      <c r="K36" s="8">
        <f t="shared" si="12"/>
        <v>0.45902777777777776</v>
      </c>
      <c r="L36" s="8">
        <f t="shared" si="13"/>
        <v>0.46458333333333329</v>
      </c>
      <c r="M36" s="27">
        <f t="shared" si="1"/>
        <v>25.17</v>
      </c>
      <c r="N36" s="8">
        <f t="shared" si="2"/>
        <v>5.4861111111111027E-2</v>
      </c>
      <c r="O36" s="27">
        <f t="shared" si="3"/>
        <v>19.116455696202557</v>
      </c>
      <c r="P36" s="34"/>
    </row>
    <row r="37" spans="1:16" s="147" customFormat="1" x14ac:dyDescent="0.2">
      <c r="A37" s="146">
        <f t="shared" si="4"/>
        <v>2.7777777777777735E-2</v>
      </c>
      <c r="B37" s="165">
        <v>10</v>
      </c>
      <c r="C37" s="49">
        <v>0.4375</v>
      </c>
      <c r="D37" s="8">
        <f t="shared" si="5"/>
        <v>0.44305555555555554</v>
      </c>
      <c r="E37" s="8">
        <f t="shared" si="6"/>
        <v>0.45347222222222222</v>
      </c>
      <c r="F37" s="8">
        <f t="shared" si="7"/>
        <v>0.45763888888888887</v>
      </c>
      <c r="G37" s="8">
        <f t="shared" si="8"/>
        <v>0.46180555555555552</v>
      </c>
      <c r="H37" s="8">
        <f t="shared" si="9"/>
        <v>0.46666666666666662</v>
      </c>
      <c r="I37" s="8">
        <f t="shared" si="10"/>
        <v>0.47013888888888883</v>
      </c>
      <c r="J37" s="8">
        <f t="shared" si="11"/>
        <v>0.47638888888888881</v>
      </c>
      <c r="K37" s="8">
        <f t="shared" si="12"/>
        <v>0.48680555555555549</v>
      </c>
      <c r="L37" s="8">
        <f t="shared" si="13"/>
        <v>0.49236111111111103</v>
      </c>
      <c r="M37" s="27">
        <f t="shared" si="1"/>
        <v>25.17</v>
      </c>
      <c r="N37" s="8">
        <f t="shared" si="2"/>
        <v>5.4861111111111027E-2</v>
      </c>
      <c r="O37" s="27">
        <f t="shared" si="3"/>
        <v>19.116455696202557</v>
      </c>
      <c r="P37" s="34"/>
    </row>
    <row r="38" spans="1:16" s="147" customFormat="1" x14ac:dyDescent="0.2">
      <c r="A38" s="146">
        <f t="shared" si="4"/>
        <v>2.7777777777777013E-2</v>
      </c>
      <c r="B38" s="165">
        <v>11</v>
      </c>
      <c r="C38" s="49">
        <v>0.46527777777777701</v>
      </c>
      <c r="D38" s="8">
        <f t="shared" si="5"/>
        <v>0.47083333333333255</v>
      </c>
      <c r="E38" s="8">
        <f t="shared" si="6"/>
        <v>0.48124999999999923</v>
      </c>
      <c r="F38" s="8">
        <f t="shared" si="7"/>
        <v>0.48541666666666589</v>
      </c>
      <c r="G38" s="8">
        <f t="shared" si="8"/>
        <v>0.48958333333333254</v>
      </c>
      <c r="H38" s="8">
        <f t="shared" si="9"/>
        <v>0.49444444444444363</v>
      </c>
      <c r="I38" s="8">
        <f t="shared" si="10"/>
        <v>0.49791666666666584</v>
      </c>
      <c r="J38" s="8">
        <f t="shared" si="11"/>
        <v>0.50416666666666587</v>
      </c>
      <c r="K38" s="8">
        <f t="shared" si="12"/>
        <v>0.5145833333333325</v>
      </c>
      <c r="L38" s="8">
        <f t="shared" si="13"/>
        <v>0.52013888888888804</v>
      </c>
      <c r="M38" s="27">
        <f t="shared" si="1"/>
        <v>25.17</v>
      </c>
      <c r="N38" s="8">
        <f t="shared" si="2"/>
        <v>5.4861111111111027E-2</v>
      </c>
      <c r="O38" s="27">
        <f t="shared" si="3"/>
        <v>19.116455696202557</v>
      </c>
      <c r="P38" s="34"/>
    </row>
    <row r="39" spans="1:16" s="147" customFormat="1" x14ac:dyDescent="0.2">
      <c r="A39" s="146">
        <f t="shared" si="4"/>
        <v>2.7777777777777013E-2</v>
      </c>
      <c r="B39" s="165">
        <v>12</v>
      </c>
      <c r="C39" s="49">
        <v>0.49305555555555403</v>
      </c>
      <c r="D39" s="8">
        <f t="shared" si="5"/>
        <v>0.49861111111110956</v>
      </c>
      <c r="E39" s="8">
        <f t="shared" si="6"/>
        <v>0.50902777777777619</v>
      </c>
      <c r="F39" s="8">
        <f t="shared" si="7"/>
        <v>0.51319444444444284</v>
      </c>
      <c r="G39" s="8">
        <f t="shared" si="8"/>
        <v>0.5173611111111095</v>
      </c>
      <c r="H39" s="8">
        <f t="shared" si="9"/>
        <v>0.52222222222222059</v>
      </c>
      <c r="I39" s="8">
        <f t="shared" si="10"/>
        <v>0.5256944444444428</v>
      </c>
      <c r="J39" s="8">
        <f t="shared" si="11"/>
        <v>0.53194444444444278</v>
      </c>
      <c r="K39" s="8">
        <f t="shared" si="12"/>
        <v>0.54236111111110941</v>
      </c>
      <c r="L39" s="8">
        <f t="shared" si="13"/>
        <v>0.54791666666666494</v>
      </c>
      <c r="M39" s="27">
        <f t="shared" si="1"/>
        <v>25.17</v>
      </c>
      <c r="N39" s="8">
        <f t="shared" si="2"/>
        <v>5.4861111111110916E-2</v>
      </c>
      <c r="O39" s="27">
        <f t="shared" si="3"/>
        <v>19.116455696202603</v>
      </c>
      <c r="P39" s="34"/>
    </row>
    <row r="40" spans="1:16" s="147" customFormat="1" x14ac:dyDescent="0.2">
      <c r="A40" s="146">
        <f t="shared" si="4"/>
        <v>2.7777777777777013E-2</v>
      </c>
      <c r="B40" s="165">
        <v>13</v>
      </c>
      <c r="C40" s="49">
        <v>0.52083333333333104</v>
      </c>
      <c r="D40" s="8">
        <f t="shared" si="5"/>
        <v>0.52638888888888657</v>
      </c>
      <c r="E40" s="8">
        <f t="shared" si="6"/>
        <v>0.5368055555555532</v>
      </c>
      <c r="F40" s="8">
        <f t="shared" si="7"/>
        <v>0.54097222222221986</v>
      </c>
      <c r="G40" s="8">
        <f t="shared" si="8"/>
        <v>0.54513888888888651</v>
      </c>
      <c r="H40" s="8">
        <f t="shared" si="9"/>
        <v>0.5499999999999976</v>
      </c>
      <c r="I40" s="8">
        <f t="shared" si="10"/>
        <v>0.55347222222221981</v>
      </c>
      <c r="J40" s="8">
        <f t="shared" si="11"/>
        <v>0.55972222222221979</v>
      </c>
      <c r="K40" s="8">
        <f t="shared" si="12"/>
        <v>0.57013888888888642</v>
      </c>
      <c r="L40" s="8">
        <f t="shared" si="13"/>
        <v>0.57569444444444196</v>
      </c>
      <c r="M40" s="27">
        <f t="shared" si="1"/>
        <v>25.17</v>
      </c>
      <c r="N40" s="8">
        <f t="shared" si="2"/>
        <v>5.4861111111110916E-2</v>
      </c>
      <c r="O40" s="27">
        <f t="shared" si="3"/>
        <v>19.116455696202603</v>
      </c>
      <c r="P40" s="34"/>
    </row>
    <row r="41" spans="1:16" s="147" customFormat="1" x14ac:dyDescent="0.2">
      <c r="A41" s="146">
        <f t="shared" si="4"/>
        <v>2.7777777777778012E-2</v>
      </c>
      <c r="B41" s="165">
        <v>14</v>
      </c>
      <c r="C41" s="49">
        <v>0.54861111111110905</v>
      </c>
      <c r="D41" s="8">
        <f t="shared" si="5"/>
        <v>0.55416666666666459</v>
      </c>
      <c r="E41" s="8">
        <f t="shared" si="6"/>
        <v>0.56458333333333122</v>
      </c>
      <c r="F41" s="8">
        <f t="shared" si="7"/>
        <v>0.56874999999999787</v>
      </c>
      <c r="G41" s="8">
        <f t="shared" si="8"/>
        <v>0.57291666666666452</v>
      </c>
      <c r="H41" s="8">
        <f t="shared" si="9"/>
        <v>0.57777777777777561</v>
      </c>
      <c r="I41" s="8">
        <f t="shared" si="10"/>
        <v>0.58124999999999782</v>
      </c>
      <c r="J41" s="8">
        <f t="shared" si="11"/>
        <v>0.5874999999999978</v>
      </c>
      <c r="K41" s="8">
        <f t="shared" si="12"/>
        <v>0.59791666666666443</v>
      </c>
      <c r="L41" s="8">
        <f t="shared" si="13"/>
        <v>0.60347222222221997</v>
      </c>
      <c r="M41" s="27">
        <f t="shared" si="1"/>
        <v>25.17</v>
      </c>
      <c r="N41" s="8">
        <f t="shared" si="2"/>
        <v>5.4861111111110916E-2</v>
      </c>
      <c r="O41" s="27">
        <f t="shared" si="3"/>
        <v>19.116455696202603</v>
      </c>
      <c r="P41" s="34"/>
    </row>
    <row r="42" spans="1:16" s="147" customFormat="1" x14ac:dyDescent="0.2">
      <c r="A42" s="146">
        <f t="shared" si="4"/>
        <v>2.7777777777776902E-2</v>
      </c>
      <c r="B42" s="165">
        <v>15</v>
      </c>
      <c r="C42" s="49">
        <v>0.57638888888888595</v>
      </c>
      <c r="D42" s="8">
        <f t="shared" si="5"/>
        <v>0.58194444444444149</v>
      </c>
      <c r="E42" s="8">
        <f t="shared" si="6"/>
        <v>0.59236111111110812</v>
      </c>
      <c r="F42" s="8">
        <f t="shared" si="7"/>
        <v>0.59652777777777477</v>
      </c>
      <c r="G42" s="8">
        <f t="shared" si="8"/>
        <v>0.60069444444444142</v>
      </c>
      <c r="H42" s="8">
        <f t="shared" si="9"/>
        <v>0.60555555555555252</v>
      </c>
      <c r="I42" s="8">
        <f t="shared" si="10"/>
        <v>0.60902777777777473</v>
      </c>
      <c r="J42" s="8">
        <f t="shared" si="11"/>
        <v>0.6152777777777747</v>
      </c>
      <c r="K42" s="8">
        <f t="shared" si="12"/>
        <v>0.62569444444444133</v>
      </c>
      <c r="L42" s="8">
        <f t="shared" si="13"/>
        <v>0.63124999999999687</v>
      </c>
      <c r="M42" s="27">
        <f t="shared" si="1"/>
        <v>25.17</v>
      </c>
      <c r="N42" s="8">
        <f t="shared" si="2"/>
        <v>5.4861111111110916E-2</v>
      </c>
      <c r="O42" s="27">
        <f t="shared" si="3"/>
        <v>19.116455696202603</v>
      </c>
      <c r="P42" s="34"/>
    </row>
    <row r="43" spans="1:16" s="147" customFormat="1" x14ac:dyDescent="0.2">
      <c r="A43" s="146">
        <f t="shared" si="4"/>
        <v>2.7777777777777013E-2</v>
      </c>
      <c r="B43" s="165">
        <v>16</v>
      </c>
      <c r="C43" s="49">
        <v>0.60416666666666297</v>
      </c>
      <c r="D43" s="8">
        <f>C43+D27</f>
        <v>0.6097222222222185</v>
      </c>
      <c r="E43" s="8">
        <f t="shared" ref="E43:L43" si="14">D43+E27</f>
        <v>0.62013888888888513</v>
      </c>
      <c r="F43" s="8">
        <f t="shared" si="14"/>
        <v>0.62430555555555178</v>
      </c>
      <c r="G43" s="8">
        <f t="shared" si="14"/>
        <v>0.62847222222221844</v>
      </c>
      <c r="H43" s="8">
        <f t="shared" si="14"/>
        <v>0.63333333333332953</v>
      </c>
      <c r="I43" s="8">
        <f t="shared" si="14"/>
        <v>0.63680555555555174</v>
      </c>
      <c r="J43" s="8">
        <f t="shared" si="14"/>
        <v>0.64305555555555172</v>
      </c>
      <c r="K43" s="8">
        <f t="shared" si="14"/>
        <v>0.65347222222221835</v>
      </c>
      <c r="L43" s="8">
        <f t="shared" si="14"/>
        <v>0.65902777777777388</v>
      </c>
      <c r="M43" s="27">
        <f t="shared" si="1"/>
        <v>25.17</v>
      </c>
      <c r="N43" s="8">
        <f t="shared" si="2"/>
        <v>5.4861111111110916E-2</v>
      </c>
      <c r="O43" s="27">
        <f t="shared" si="3"/>
        <v>19.116455696202603</v>
      </c>
      <c r="P43" s="34"/>
    </row>
    <row r="44" spans="1:16" s="147" customFormat="1" x14ac:dyDescent="0.2">
      <c r="A44" s="146">
        <f t="shared" si="4"/>
        <v>2.7777777777778012E-2</v>
      </c>
      <c r="B44" s="165">
        <v>17</v>
      </c>
      <c r="C44" s="49">
        <v>0.63194444444444098</v>
      </c>
      <c r="D44" s="8">
        <f>C44+D27</f>
        <v>0.63749999999999651</v>
      </c>
      <c r="E44" s="8">
        <f t="shared" ref="E44:L44" si="15">D44+E27</f>
        <v>0.64791666666666314</v>
      </c>
      <c r="F44" s="8">
        <f t="shared" si="15"/>
        <v>0.6520833333333298</v>
      </c>
      <c r="G44" s="8">
        <f t="shared" si="15"/>
        <v>0.65624999999999645</v>
      </c>
      <c r="H44" s="8">
        <f t="shared" si="15"/>
        <v>0.66111111111110754</v>
      </c>
      <c r="I44" s="8">
        <f t="shared" si="15"/>
        <v>0.66458333333332975</v>
      </c>
      <c r="J44" s="8">
        <f t="shared" si="15"/>
        <v>0.67083333333332973</v>
      </c>
      <c r="K44" s="8">
        <f t="shared" si="15"/>
        <v>0.68124999999999636</v>
      </c>
      <c r="L44" s="8">
        <f t="shared" si="15"/>
        <v>0.68680555555555189</v>
      </c>
      <c r="M44" s="27">
        <f t="shared" si="1"/>
        <v>25.17</v>
      </c>
      <c r="N44" s="8">
        <f t="shared" si="2"/>
        <v>5.4861111111110916E-2</v>
      </c>
      <c r="O44" s="27">
        <f t="shared" si="3"/>
        <v>19.116455696202603</v>
      </c>
      <c r="P44" s="34"/>
    </row>
    <row r="45" spans="1:16" s="147" customFormat="1" x14ac:dyDescent="0.2">
      <c r="A45" s="146">
        <f t="shared" si="4"/>
        <v>2.7777777777777013E-2</v>
      </c>
      <c r="B45" s="165">
        <v>18</v>
      </c>
      <c r="C45" s="49">
        <v>0.65972222222221799</v>
      </c>
      <c r="D45" s="8">
        <f>C45+D27</f>
        <v>0.66527777777777353</v>
      </c>
      <c r="E45" s="8">
        <f t="shared" ref="E45:L45" si="16">D45+E27</f>
        <v>0.67569444444444016</v>
      </c>
      <c r="F45" s="8">
        <f t="shared" si="16"/>
        <v>0.67986111111110681</v>
      </c>
      <c r="G45" s="8">
        <f t="shared" si="16"/>
        <v>0.68402777777777346</v>
      </c>
      <c r="H45" s="8">
        <f t="shared" si="16"/>
        <v>0.68888888888888455</v>
      </c>
      <c r="I45" s="8">
        <f t="shared" si="16"/>
        <v>0.69236111111110676</v>
      </c>
      <c r="J45" s="8">
        <f t="shared" si="16"/>
        <v>0.69861111111110674</v>
      </c>
      <c r="K45" s="8">
        <f t="shared" si="16"/>
        <v>0.70902777777777337</v>
      </c>
      <c r="L45" s="8">
        <f t="shared" si="16"/>
        <v>0.71458333333332891</v>
      </c>
      <c r="M45" s="27">
        <f t="shared" si="1"/>
        <v>25.17</v>
      </c>
      <c r="N45" s="8">
        <f t="shared" si="2"/>
        <v>5.4861111111110916E-2</v>
      </c>
      <c r="O45" s="27">
        <f t="shared" si="3"/>
        <v>19.116455696202603</v>
      </c>
      <c r="P45" s="34"/>
    </row>
    <row r="46" spans="1:16" s="147" customFormat="1" x14ac:dyDescent="0.2">
      <c r="A46" s="146">
        <f t="shared" si="4"/>
        <v>2.7777777777777013E-2</v>
      </c>
      <c r="B46" s="165">
        <v>19</v>
      </c>
      <c r="C46" s="49">
        <v>0.687499999999995</v>
      </c>
      <c r="D46" s="8">
        <f>C46+D27</f>
        <v>0.69305555555555054</v>
      </c>
      <c r="E46" s="8">
        <f t="shared" ref="E46:L46" si="17">D46+E27</f>
        <v>0.70347222222221717</v>
      </c>
      <c r="F46" s="8">
        <f t="shared" si="17"/>
        <v>0.70763888888888382</v>
      </c>
      <c r="G46" s="8">
        <f t="shared" si="17"/>
        <v>0.71180555555555047</v>
      </c>
      <c r="H46" s="8">
        <f t="shared" si="17"/>
        <v>0.71666666666666157</v>
      </c>
      <c r="I46" s="8">
        <f t="shared" si="17"/>
        <v>0.72013888888888378</v>
      </c>
      <c r="J46" s="8">
        <f t="shared" si="17"/>
        <v>0.72638888888888375</v>
      </c>
      <c r="K46" s="8">
        <f t="shared" si="17"/>
        <v>0.73680555555555038</v>
      </c>
      <c r="L46" s="8">
        <f t="shared" si="17"/>
        <v>0.74236111111110592</v>
      </c>
      <c r="M46" s="27">
        <f t="shared" si="1"/>
        <v>25.17</v>
      </c>
      <c r="N46" s="8">
        <f t="shared" si="2"/>
        <v>5.4861111111110916E-2</v>
      </c>
      <c r="O46" s="27">
        <f t="shared" si="3"/>
        <v>19.116455696202603</v>
      </c>
      <c r="P46" s="34"/>
    </row>
    <row r="47" spans="1:16" s="147" customFormat="1" x14ac:dyDescent="0.2">
      <c r="A47" s="146">
        <f t="shared" si="4"/>
        <v>2.0833333333338366E-2</v>
      </c>
      <c r="B47" s="165">
        <v>20</v>
      </c>
      <c r="C47" s="49">
        <v>0.70833333333333337</v>
      </c>
      <c r="D47" s="8">
        <f>C47+D27</f>
        <v>0.71388888888888891</v>
      </c>
      <c r="E47" s="8">
        <f t="shared" ref="E47:L47" si="18">D47+E27</f>
        <v>0.72430555555555554</v>
      </c>
      <c r="F47" s="8">
        <f t="shared" si="18"/>
        <v>0.72847222222222219</v>
      </c>
      <c r="G47" s="8">
        <f t="shared" si="18"/>
        <v>0.73263888888888884</v>
      </c>
      <c r="H47" s="8">
        <f t="shared" si="18"/>
        <v>0.73749999999999993</v>
      </c>
      <c r="I47" s="8">
        <f t="shared" si="18"/>
        <v>0.74097222222222214</v>
      </c>
      <c r="J47" s="8">
        <f t="shared" si="18"/>
        <v>0.74722222222222212</v>
      </c>
      <c r="K47" s="8">
        <f t="shared" si="18"/>
        <v>0.75763888888888875</v>
      </c>
      <c r="L47" s="8">
        <f t="shared" si="18"/>
        <v>0.76319444444444429</v>
      </c>
      <c r="M47" s="27">
        <f t="shared" si="1"/>
        <v>25.17</v>
      </c>
      <c r="N47" s="8">
        <f t="shared" si="2"/>
        <v>5.4861111111110916E-2</v>
      </c>
      <c r="O47" s="27">
        <f t="shared" si="3"/>
        <v>19.116455696202603</v>
      </c>
      <c r="P47" s="34"/>
    </row>
    <row r="48" spans="1:16" x14ac:dyDescent="0.2">
      <c r="A48" s="146">
        <f t="shared" si="4"/>
        <v>2.0833333333338588E-2</v>
      </c>
      <c r="B48" s="165">
        <v>21</v>
      </c>
      <c r="C48" s="49">
        <v>0.72916666666667196</v>
      </c>
      <c r="D48" s="8">
        <f>C48+D27</f>
        <v>0.73472222222222749</v>
      </c>
      <c r="E48" s="8">
        <f t="shared" ref="E48:L48" si="19">D48+E27</f>
        <v>0.74513888888889412</v>
      </c>
      <c r="F48" s="8">
        <f t="shared" si="19"/>
        <v>0.74930555555556078</v>
      </c>
      <c r="G48" s="8">
        <f t="shared" si="19"/>
        <v>0.75347222222222743</v>
      </c>
      <c r="H48" s="8">
        <f t="shared" si="19"/>
        <v>0.75833333333333852</v>
      </c>
      <c r="I48" s="8">
        <f t="shared" si="19"/>
        <v>0.76180555555556073</v>
      </c>
      <c r="J48" s="8">
        <f t="shared" si="19"/>
        <v>0.76805555555556071</v>
      </c>
      <c r="K48" s="8">
        <f t="shared" si="19"/>
        <v>0.77847222222222734</v>
      </c>
      <c r="L48" s="8">
        <f t="shared" si="19"/>
        <v>0.78402777777778287</v>
      </c>
      <c r="M48" s="27">
        <f t="shared" si="1"/>
        <v>25.17</v>
      </c>
      <c r="N48" s="8">
        <f t="shared" si="2"/>
        <v>5.4861111111110916E-2</v>
      </c>
      <c r="O48" s="27">
        <f t="shared" si="3"/>
        <v>19.116455696202603</v>
      </c>
      <c r="P48" s="34"/>
    </row>
    <row r="49" spans="1:16" x14ac:dyDescent="0.2">
      <c r="A49" s="146">
        <f t="shared" si="4"/>
        <v>2.0833333333338033E-2</v>
      </c>
      <c r="B49" s="165">
        <v>22</v>
      </c>
      <c r="C49" s="49">
        <v>0.75000000000000999</v>
      </c>
      <c r="D49" s="8">
        <f>C49+D27</f>
        <v>0.75555555555556553</v>
      </c>
      <c r="E49" s="8">
        <f t="shared" ref="E49:L49" si="20">D49+E27</f>
        <v>0.76597222222223216</v>
      </c>
      <c r="F49" s="8">
        <f t="shared" si="20"/>
        <v>0.77013888888889881</v>
      </c>
      <c r="G49" s="8">
        <f t="shared" si="20"/>
        <v>0.77430555555556546</v>
      </c>
      <c r="H49" s="8">
        <f t="shared" si="20"/>
        <v>0.77916666666667656</v>
      </c>
      <c r="I49" s="8">
        <f t="shared" si="20"/>
        <v>0.78263888888889876</v>
      </c>
      <c r="J49" s="8">
        <f t="shared" si="20"/>
        <v>0.78888888888889874</v>
      </c>
      <c r="K49" s="8">
        <f t="shared" si="20"/>
        <v>0.79930555555556537</v>
      </c>
      <c r="L49" s="8">
        <f t="shared" si="20"/>
        <v>0.80486111111112091</v>
      </c>
      <c r="M49" s="27">
        <f t="shared" si="1"/>
        <v>25.17</v>
      </c>
      <c r="N49" s="8">
        <f t="shared" si="2"/>
        <v>5.4861111111110916E-2</v>
      </c>
      <c r="O49" s="27">
        <f t="shared" si="3"/>
        <v>19.116455696202603</v>
      </c>
      <c r="P49" s="34"/>
    </row>
    <row r="50" spans="1:16" x14ac:dyDescent="0.2">
      <c r="A50" s="146">
        <f t="shared" si="4"/>
        <v>2.7777777777767798E-2</v>
      </c>
      <c r="B50" s="165">
        <v>23</v>
      </c>
      <c r="C50" s="49">
        <v>0.77777777777777779</v>
      </c>
      <c r="D50" s="8">
        <f>C50+D27</f>
        <v>0.78333333333333333</v>
      </c>
      <c r="E50" s="8">
        <f t="shared" ref="E50:L50" si="21">D50+E27</f>
        <v>0.79374999999999996</v>
      </c>
      <c r="F50" s="8">
        <f t="shared" si="21"/>
        <v>0.79791666666666661</v>
      </c>
      <c r="G50" s="8">
        <f t="shared" si="21"/>
        <v>0.80208333333333326</v>
      </c>
      <c r="H50" s="8">
        <f t="shared" si="21"/>
        <v>0.80694444444444435</v>
      </c>
      <c r="I50" s="8">
        <f t="shared" si="21"/>
        <v>0.81041666666666656</v>
      </c>
      <c r="J50" s="8">
        <f t="shared" si="21"/>
        <v>0.81666666666666654</v>
      </c>
      <c r="K50" s="8">
        <f t="shared" si="21"/>
        <v>0.82708333333333317</v>
      </c>
      <c r="L50" s="8">
        <f t="shared" si="21"/>
        <v>0.83263888888888871</v>
      </c>
      <c r="M50" s="27">
        <f t="shared" si="1"/>
        <v>25.17</v>
      </c>
      <c r="N50" s="8">
        <f t="shared" si="2"/>
        <v>5.4861111111110916E-2</v>
      </c>
      <c r="O50" s="27">
        <f t="shared" si="3"/>
        <v>19.116455696202603</v>
      </c>
      <c r="P50" s="34"/>
    </row>
    <row r="51" spans="1:16" x14ac:dyDescent="0.2">
      <c r="A51" s="146">
        <f t="shared" si="4"/>
        <v>2.7777777777768242E-2</v>
      </c>
      <c r="B51" s="165">
        <v>24</v>
      </c>
      <c r="C51" s="49">
        <v>0.80555555555554603</v>
      </c>
      <c r="D51" s="8">
        <f>C51+$D$26</f>
        <v>0.81111111111110157</v>
      </c>
      <c r="E51" s="8">
        <f>D51+$E$26</f>
        <v>0.82083333333332376</v>
      </c>
      <c r="F51" s="8">
        <f>E51+$F$26</f>
        <v>0.82499999999999041</v>
      </c>
      <c r="G51" s="8">
        <f>F51+$G$26</f>
        <v>0.82916666666665706</v>
      </c>
      <c r="H51" s="8">
        <f>G51+$H$26</f>
        <v>0.83402777777776815</v>
      </c>
      <c r="I51" s="8">
        <f>H51+$I$26</f>
        <v>0.83749999999999036</v>
      </c>
      <c r="J51" s="8">
        <f>I51+$J$26</f>
        <v>0.84236111111110146</v>
      </c>
      <c r="K51" s="8">
        <f>J51+$K$26</f>
        <v>0.85208333333332364</v>
      </c>
      <c r="L51" s="8">
        <f>K51+$L$26</f>
        <v>0.85763888888887918</v>
      </c>
      <c r="M51" s="27">
        <f t="shared" si="1"/>
        <v>25.17</v>
      </c>
      <c r="N51" s="8">
        <f t="shared" si="2"/>
        <v>5.2083333333333148E-2</v>
      </c>
      <c r="O51" s="27">
        <f t="shared" si="3"/>
        <v>20.136000000000074</v>
      </c>
      <c r="P51" s="34"/>
    </row>
    <row r="52" spans="1:16" x14ac:dyDescent="0.2">
      <c r="A52" s="146">
        <f t="shared" si="4"/>
        <v>2.7777777777767021E-2</v>
      </c>
      <c r="B52" s="165">
        <v>25</v>
      </c>
      <c r="C52" s="49">
        <v>0.83333333333331305</v>
      </c>
      <c r="D52" s="8">
        <f>C52+$D$26</f>
        <v>0.83888888888886859</v>
      </c>
      <c r="E52" s="8">
        <f>D52+$E$26</f>
        <v>0.84861111111109078</v>
      </c>
      <c r="F52" s="8">
        <f>E52+$F$26</f>
        <v>0.85277777777775743</v>
      </c>
      <c r="G52" s="8">
        <f>F52+$G$26</f>
        <v>0.85694444444442408</v>
      </c>
      <c r="H52" s="8">
        <f>G52+$H$26</f>
        <v>0.86180555555553517</v>
      </c>
      <c r="I52" s="8">
        <f>H52+$I$26</f>
        <v>0.86527777777775738</v>
      </c>
      <c r="J52" s="8">
        <f>I52+$J$26</f>
        <v>0.87013888888886848</v>
      </c>
      <c r="K52" s="8">
        <f>J52+$K$26</f>
        <v>0.87986111111109067</v>
      </c>
      <c r="L52" s="8">
        <f>K52+$L$26</f>
        <v>0.8854166666666462</v>
      </c>
      <c r="M52" s="27">
        <f t="shared" si="1"/>
        <v>25.17</v>
      </c>
      <c r="N52" s="8">
        <f t="shared" si="2"/>
        <v>5.2083333333333148E-2</v>
      </c>
      <c r="O52" s="27">
        <f t="shared" si="3"/>
        <v>20.136000000000074</v>
      </c>
      <c r="P52" s="34"/>
    </row>
    <row r="53" spans="1:16" x14ac:dyDescent="0.2">
      <c r="A53" s="146">
        <f t="shared" si="4"/>
        <v>2.7777777777767909E-2</v>
      </c>
      <c r="B53" s="165">
        <v>26</v>
      </c>
      <c r="C53" s="49">
        <v>0.86111111111108096</v>
      </c>
      <c r="D53" s="8">
        <f>C53+$D$26</f>
        <v>0.8666666666666365</v>
      </c>
      <c r="E53" s="8">
        <f>D53+$E$26</f>
        <v>0.87638888888885869</v>
      </c>
      <c r="F53" s="8">
        <f>E53+$F$26</f>
        <v>0.88055555555552534</v>
      </c>
      <c r="G53" s="8">
        <f>F53+$G$26</f>
        <v>0.88472222222219199</v>
      </c>
      <c r="H53" s="8">
        <f>G53+$H$26</f>
        <v>0.88958333333330308</v>
      </c>
      <c r="I53" s="8">
        <f>H53+$I$26</f>
        <v>0.89305555555552529</v>
      </c>
      <c r="J53" s="8">
        <f>I53+$J$26</f>
        <v>0.89791666666663639</v>
      </c>
      <c r="K53" s="8">
        <f>J53+$K$26</f>
        <v>0.90763888888885857</v>
      </c>
      <c r="L53" s="8">
        <f>K53+$L$26</f>
        <v>0.91319444444441411</v>
      </c>
      <c r="M53" s="27">
        <f t="shared" si="1"/>
        <v>25.17</v>
      </c>
      <c r="N53" s="8">
        <f t="shared" si="2"/>
        <v>5.2083333333333148E-2</v>
      </c>
      <c r="O53" s="27">
        <f t="shared" si="3"/>
        <v>20.136000000000074</v>
      </c>
      <c r="P53" s="34"/>
    </row>
    <row r="54" spans="1:16" x14ac:dyDescent="0.2">
      <c r="A54" s="37"/>
      <c r="B54" s="38"/>
      <c r="C54" s="37"/>
      <c r="D54" s="37"/>
      <c r="E54" s="37"/>
      <c r="F54" s="37"/>
      <c r="G54" s="37"/>
      <c r="H54" s="37"/>
      <c r="I54" s="37"/>
      <c r="J54" s="37"/>
      <c r="K54" s="37"/>
      <c r="L54" s="37"/>
      <c r="M54" s="37"/>
      <c r="N54" s="37"/>
      <c r="O54" s="37"/>
      <c r="P54" s="36"/>
    </row>
    <row r="55" spans="1:16" x14ac:dyDescent="0.2">
      <c r="A55" s="37"/>
      <c r="B55" s="38"/>
      <c r="C55" s="37"/>
      <c r="D55" s="37"/>
      <c r="E55" s="37"/>
      <c r="F55" s="37"/>
      <c r="G55" s="37"/>
      <c r="H55" s="37"/>
      <c r="I55" s="37"/>
      <c r="J55" s="37"/>
      <c r="K55" s="37"/>
      <c r="L55" s="37"/>
      <c r="M55" s="37"/>
      <c r="N55" s="37"/>
      <c r="O55" s="37"/>
      <c r="P55" s="36"/>
    </row>
    <row r="56" spans="1:16" x14ac:dyDescent="0.2">
      <c r="A56" s="37"/>
      <c r="B56" s="38"/>
      <c r="C56" s="37"/>
      <c r="D56" s="37"/>
      <c r="E56" s="37"/>
      <c r="F56" s="37"/>
      <c r="G56" s="37"/>
      <c r="H56" s="37"/>
      <c r="I56" s="37"/>
      <c r="J56" s="37"/>
      <c r="K56" s="37"/>
      <c r="L56" s="37"/>
      <c r="M56" s="37"/>
      <c r="N56" s="37"/>
      <c r="O56" s="37"/>
      <c r="P56" s="36"/>
    </row>
    <row r="57" spans="1:16" x14ac:dyDescent="0.2">
      <c r="A57" s="37"/>
      <c r="B57" s="38"/>
      <c r="C57" s="37"/>
      <c r="D57" s="37"/>
      <c r="E57" s="37"/>
      <c r="F57" s="37"/>
      <c r="G57" s="37"/>
      <c r="H57" s="37"/>
      <c r="I57" s="37"/>
      <c r="J57" s="37"/>
      <c r="K57" s="37"/>
      <c r="L57" s="37"/>
      <c r="M57" s="37"/>
      <c r="N57" s="37"/>
      <c r="O57" s="37"/>
      <c r="P57" s="36"/>
    </row>
    <row r="58" spans="1:16" x14ac:dyDescent="0.2">
      <c r="A58" s="37"/>
      <c r="B58" s="38"/>
      <c r="C58" s="37"/>
      <c r="D58" s="37"/>
      <c r="E58" s="37"/>
      <c r="F58" s="37"/>
      <c r="G58" s="37"/>
      <c r="H58" s="37"/>
      <c r="I58" s="37"/>
      <c r="J58" s="37"/>
      <c r="K58" s="37"/>
      <c r="L58" s="37"/>
      <c r="M58" s="37"/>
      <c r="N58" s="37"/>
      <c r="O58" s="37"/>
      <c r="P58" s="36"/>
    </row>
    <row r="59" spans="1:16" x14ac:dyDescent="0.2">
      <c r="B59" s="38"/>
      <c r="C59" s="37"/>
      <c r="D59" s="37"/>
      <c r="E59" s="37"/>
      <c r="F59" s="37"/>
      <c r="G59" s="37"/>
      <c r="H59" s="37"/>
      <c r="I59" s="37"/>
      <c r="J59" s="37"/>
      <c r="K59" s="37"/>
      <c r="L59" s="37"/>
      <c r="M59" s="37"/>
      <c r="N59" s="37"/>
      <c r="O59" s="37"/>
      <c r="P59" s="36"/>
    </row>
    <row r="60" spans="1:16" x14ac:dyDescent="0.2">
      <c r="B60" s="38"/>
      <c r="C60" s="37"/>
      <c r="D60" s="37" t="s">
        <v>3</v>
      </c>
      <c r="E60" s="37"/>
      <c r="F60" s="37">
        <v>26</v>
      </c>
      <c r="G60" s="37"/>
      <c r="H60" s="37"/>
      <c r="I60" s="37"/>
      <c r="J60" s="37"/>
      <c r="K60" s="37"/>
      <c r="L60" s="37"/>
      <c r="M60" s="37"/>
      <c r="N60" s="37"/>
      <c r="O60" s="37"/>
      <c r="P60" s="36"/>
    </row>
    <row r="61" spans="1:16" x14ac:dyDescent="0.2">
      <c r="B61" s="38"/>
      <c r="C61" s="37"/>
      <c r="D61" s="37" t="s">
        <v>2</v>
      </c>
      <c r="E61" s="37"/>
      <c r="F61" s="37">
        <v>0</v>
      </c>
      <c r="G61" s="37"/>
      <c r="H61" s="37"/>
      <c r="I61" s="37"/>
      <c r="J61" s="37"/>
      <c r="K61" s="37"/>
      <c r="L61" s="37"/>
      <c r="M61" s="37"/>
      <c r="N61" s="37"/>
      <c r="O61" s="37"/>
      <c r="P61" s="36"/>
    </row>
    <row r="62" spans="1:16" x14ac:dyDescent="0.2">
      <c r="B62" s="38"/>
      <c r="C62" s="37"/>
      <c r="D62" s="37" t="s">
        <v>1</v>
      </c>
      <c r="E62" s="37"/>
      <c r="F62" s="37">
        <f>F60+F61</f>
        <v>26</v>
      </c>
      <c r="G62" s="37"/>
      <c r="H62" s="37"/>
      <c r="I62" s="37"/>
      <c r="J62" s="37"/>
      <c r="K62" s="37"/>
      <c r="L62" s="37"/>
      <c r="M62" s="37"/>
      <c r="N62" s="37"/>
      <c r="O62" s="37"/>
      <c r="P62" s="36"/>
    </row>
    <row r="63" spans="1:16" x14ac:dyDescent="0.2">
      <c r="B63" s="67"/>
      <c r="C63" s="68"/>
      <c r="D63" s="68" t="s">
        <v>0</v>
      </c>
      <c r="E63" s="68"/>
      <c r="F63" s="51">
        <v>22.71</v>
      </c>
      <c r="G63" s="68"/>
      <c r="H63" s="68"/>
      <c r="I63" s="68"/>
      <c r="J63" s="68"/>
      <c r="K63" s="68"/>
      <c r="L63" s="68"/>
      <c r="M63" s="68"/>
      <c r="N63" s="68"/>
      <c r="O63" s="68"/>
      <c r="P63" s="69"/>
    </row>
  </sheetData>
  <mergeCells count="9">
    <mergeCell ref="P19:P22"/>
    <mergeCell ref="B23:P23"/>
    <mergeCell ref="B19:C19"/>
    <mergeCell ref="D19:I19"/>
    <mergeCell ref="M19:M20"/>
    <mergeCell ref="N19:N22"/>
    <mergeCell ref="O19:O22"/>
    <mergeCell ref="B20:C20"/>
    <mergeCell ref="M21:M22"/>
  </mergeCells>
  <pageMargins left="0.98425196850393704" right="0.39370078740157483" top="0.78740157480314965" bottom="0.39370078740157483" header="0.31496062992125984" footer="0.31496062992125984"/>
  <pageSetup paperSize="9" scale="63"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42">
    <pageSetUpPr fitToPage="1"/>
  </sheetPr>
  <dimension ref="A5:AA52"/>
  <sheetViews>
    <sheetView topLeftCell="A13" zoomScale="60" zoomScaleNormal="60" workbookViewId="0">
      <selection activeCell="N34" sqref="N34"/>
    </sheetView>
  </sheetViews>
  <sheetFormatPr baseColWidth="10" defaultColWidth="11.42578125" defaultRowHeight="14.25" x14ac:dyDescent="0.2"/>
  <cols>
    <col min="1" max="18" width="11.42578125" style="57"/>
    <col min="19" max="19" width="0" style="57" hidden="1" customWidth="1"/>
    <col min="20" max="20" width="10.140625" style="57" hidden="1" customWidth="1"/>
    <col min="21" max="21" width="9.42578125" style="57" hidden="1" customWidth="1"/>
    <col min="22" max="22" width="10.5703125" style="57" hidden="1" customWidth="1"/>
    <col min="23" max="25" width="11.42578125" style="57"/>
    <col min="26" max="26" width="34.28515625" style="57" bestFit="1" customWidth="1"/>
    <col min="27" max="27" width="11.42578125" style="57"/>
    <col min="28" max="16384" width="11.42578125" style="492"/>
  </cols>
  <sheetData>
    <row r="5" spans="1:26" ht="18.75" x14ac:dyDescent="0.3">
      <c r="A5" s="549"/>
      <c r="B5" s="550" t="s">
        <v>27</v>
      </c>
      <c r="C5" s="551"/>
      <c r="D5" s="551"/>
      <c r="E5" s="551"/>
      <c r="F5" s="551"/>
      <c r="G5" s="551"/>
      <c r="H5" s="551"/>
      <c r="I5" s="551"/>
      <c r="J5" s="551"/>
      <c r="K5" s="551"/>
      <c r="L5" s="551"/>
      <c r="M5" s="551"/>
      <c r="N5" s="552"/>
      <c r="O5" s="552"/>
      <c r="P5" s="552"/>
      <c r="Q5" s="552"/>
      <c r="R5" s="552"/>
      <c r="S5" s="552"/>
      <c r="T5" s="552"/>
      <c r="U5" s="552"/>
      <c r="V5" s="553"/>
      <c r="W5" s="552"/>
      <c r="X5" s="552"/>
      <c r="Y5" s="552"/>
      <c r="Z5" s="553"/>
    </row>
    <row r="6" spans="1:26" ht="18.75" x14ac:dyDescent="0.3">
      <c r="A6" s="549"/>
      <c r="B6" s="554" t="s">
        <v>26</v>
      </c>
      <c r="C6" s="549"/>
      <c r="D6" s="549"/>
      <c r="E6" s="549"/>
      <c r="F6" s="549"/>
      <c r="G6" s="549"/>
      <c r="H6" s="549"/>
      <c r="I6" s="549"/>
      <c r="J6" s="549"/>
      <c r="K6" s="549"/>
      <c r="L6" s="549"/>
      <c r="M6" s="549"/>
      <c r="N6" s="549"/>
      <c r="O6" s="549"/>
      <c r="P6" s="549"/>
      <c r="Q6" s="549"/>
      <c r="R6" s="549"/>
      <c r="S6" s="549"/>
      <c r="T6" s="549"/>
      <c r="U6" s="549"/>
      <c r="V6" s="555"/>
      <c r="W6" s="549"/>
      <c r="X6" s="549"/>
      <c r="Y6" s="549"/>
      <c r="Z6" s="555"/>
    </row>
    <row r="7" spans="1:26" ht="18.75" x14ac:dyDescent="0.3">
      <c r="A7" s="549"/>
      <c r="B7" s="554"/>
      <c r="C7" s="549"/>
      <c r="D7" s="549"/>
      <c r="E7" s="549"/>
      <c r="F7" s="549"/>
      <c r="G7" s="549"/>
      <c r="H7" s="549"/>
      <c r="I7" s="549"/>
      <c r="J7" s="549"/>
      <c r="K7" s="549"/>
      <c r="L7" s="549"/>
      <c r="M7" s="549"/>
      <c r="N7" s="549"/>
      <c r="O7" s="549"/>
      <c r="P7" s="549"/>
      <c r="Q7" s="549"/>
      <c r="R7" s="549"/>
      <c r="S7" s="549"/>
      <c r="T7" s="549"/>
      <c r="U7" s="549"/>
      <c r="V7" s="555"/>
      <c r="W7" s="549"/>
      <c r="X7" s="549"/>
      <c r="Y7" s="549"/>
      <c r="Z7" s="555"/>
    </row>
    <row r="8" spans="1:26" ht="18.75" x14ac:dyDescent="0.3">
      <c r="A8" s="549"/>
      <c r="B8" s="554" t="s">
        <v>201</v>
      </c>
      <c r="C8" s="549"/>
      <c r="D8" s="549"/>
      <c r="E8" s="549"/>
      <c r="F8" s="549"/>
      <c r="G8" s="549"/>
      <c r="H8" s="549"/>
      <c r="I8" s="549"/>
      <c r="J8" s="549"/>
      <c r="K8" s="549"/>
      <c r="L8" s="549"/>
      <c r="M8" s="549"/>
      <c r="N8" s="549"/>
      <c r="O8" s="549"/>
      <c r="P8" s="549"/>
      <c r="Q8" s="549"/>
      <c r="R8" s="549"/>
      <c r="S8" s="549"/>
      <c r="T8" s="549"/>
      <c r="U8" s="549"/>
      <c r="V8" s="555"/>
      <c r="W8" s="549"/>
      <c r="X8" s="549"/>
      <c r="Y8" s="549"/>
      <c r="Z8" s="555"/>
    </row>
    <row r="9" spans="1:26" ht="18.75" x14ac:dyDescent="0.3">
      <c r="A9" s="549"/>
      <c r="B9" s="554" t="s">
        <v>136</v>
      </c>
      <c r="C9" s="549"/>
      <c r="D9" s="549"/>
      <c r="E9" s="549"/>
      <c r="F9" s="549"/>
      <c r="G9" s="549"/>
      <c r="H9" s="549"/>
      <c r="I9" s="549"/>
      <c r="J9" s="549"/>
      <c r="K9" s="549"/>
      <c r="L9" s="549"/>
      <c r="M9" s="549"/>
      <c r="N9" s="549"/>
      <c r="O9" s="549"/>
      <c r="P9" s="549"/>
      <c r="Q9" s="549"/>
      <c r="R9" s="549"/>
      <c r="S9" s="549"/>
      <c r="T9" s="549"/>
      <c r="U9" s="549"/>
      <c r="V9" s="555"/>
      <c r="W9" s="549"/>
      <c r="X9" s="549"/>
      <c r="Y9" s="549"/>
      <c r="Z9" s="555"/>
    </row>
    <row r="10" spans="1:26" ht="18.75" x14ac:dyDescent="0.3">
      <c r="A10" s="549"/>
      <c r="B10" s="554" t="s">
        <v>25</v>
      </c>
      <c r="C10" s="549"/>
      <c r="D10" s="549"/>
      <c r="E10" s="549"/>
      <c r="F10" s="549"/>
      <c r="G10" s="549"/>
      <c r="H10" s="549"/>
      <c r="I10" s="549"/>
      <c r="J10" s="549"/>
      <c r="K10" s="549"/>
      <c r="L10" s="549"/>
      <c r="M10" s="549"/>
      <c r="N10" s="549"/>
      <c r="O10" s="549"/>
      <c r="P10" s="549"/>
      <c r="Q10" s="549"/>
      <c r="R10" s="549"/>
      <c r="S10" s="549"/>
      <c r="T10" s="549"/>
      <c r="U10" s="549"/>
      <c r="V10" s="555"/>
      <c r="W10" s="549"/>
      <c r="X10" s="549"/>
      <c r="Y10" s="549"/>
      <c r="Z10" s="555"/>
    </row>
    <row r="11" spans="1:26" ht="18.75" x14ac:dyDescent="0.3">
      <c r="A11" s="549"/>
      <c r="B11" s="554" t="s">
        <v>132</v>
      </c>
      <c r="C11" s="549"/>
      <c r="D11" s="549"/>
      <c r="E11" s="549"/>
      <c r="F11" s="549"/>
      <c r="G11" s="549"/>
      <c r="H11" s="549"/>
      <c r="I11" s="549"/>
      <c r="J11" s="549"/>
      <c r="K11" s="549"/>
      <c r="L11" s="549"/>
      <c r="M11" s="549"/>
      <c r="N11" s="549"/>
      <c r="O11" s="549"/>
      <c r="P11" s="549"/>
      <c r="Q11" s="549"/>
      <c r="R11" s="549"/>
      <c r="S11" s="549"/>
      <c r="T11" s="549"/>
      <c r="U11" s="549"/>
      <c r="V11" s="555"/>
      <c r="W11" s="549"/>
      <c r="X11" s="549"/>
      <c r="Y11" s="549"/>
      <c r="Z11" s="555"/>
    </row>
    <row r="12" spans="1:26" ht="18.75" x14ac:dyDescent="0.3">
      <c r="A12" s="549"/>
      <c r="B12" s="554" t="s">
        <v>131</v>
      </c>
      <c r="C12" s="549"/>
      <c r="D12" s="549"/>
      <c r="E12" s="549"/>
      <c r="F12" s="549"/>
      <c r="G12" s="549"/>
      <c r="H12" s="549"/>
      <c r="I12" s="549"/>
      <c r="J12" s="549"/>
      <c r="K12" s="549"/>
      <c r="L12" s="549"/>
      <c r="M12" s="549"/>
      <c r="N12" s="549"/>
      <c r="O12" s="549"/>
      <c r="P12" s="549"/>
      <c r="Q12" s="549"/>
      <c r="R12" s="549"/>
      <c r="S12" s="549"/>
      <c r="T12" s="549"/>
      <c r="U12" s="549"/>
      <c r="V12" s="555"/>
      <c r="W12" s="549"/>
      <c r="X12" s="549"/>
      <c r="Y12" s="549"/>
      <c r="Z12" s="555"/>
    </row>
    <row r="13" spans="1:26" ht="18.75" x14ac:dyDescent="0.3">
      <c r="A13" s="549"/>
      <c r="B13" s="554" t="s">
        <v>22</v>
      </c>
      <c r="C13" s="549"/>
      <c r="D13" s="549"/>
      <c r="E13" s="549"/>
      <c r="F13" s="549"/>
      <c r="G13" s="549"/>
      <c r="H13" s="549"/>
      <c r="I13" s="549"/>
      <c r="J13" s="549"/>
      <c r="K13" s="549"/>
      <c r="L13" s="549"/>
      <c r="M13" s="549"/>
      <c r="N13" s="549"/>
      <c r="O13" s="549"/>
      <c r="P13" s="549"/>
      <c r="Q13" s="549"/>
      <c r="R13" s="549"/>
      <c r="S13" s="549"/>
      <c r="T13" s="549"/>
      <c r="U13" s="549"/>
      <c r="V13" s="555"/>
      <c r="W13" s="549"/>
      <c r="X13" s="549"/>
      <c r="Y13" s="549"/>
      <c r="Z13" s="555"/>
    </row>
    <row r="14" spans="1:26" ht="18.75" x14ac:dyDescent="0.3">
      <c r="A14" s="549"/>
      <c r="B14" s="554"/>
      <c r="C14" s="549"/>
      <c r="D14" s="549"/>
      <c r="E14" s="549"/>
      <c r="F14" s="549"/>
      <c r="G14" s="549"/>
      <c r="H14" s="549"/>
      <c r="I14" s="549"/>
      <c r="J14" s="549"/>
      <c r="K14" s="549"/>
      <c r="L14" s="549"/>
      <c r="M14" s="549"/>
      <c r="N14" s="549"/>
      <c r="O14" s="549"/>
      <c r="P14" s="549"/>
      <c r="Q14" s="549"/>
      <c r="R14" s="549"/>
      <c r="S14" s="549"/>
      <c r="T14" s="549"/>
      <c r="U14" s="549"/>
      <c r="V14" s="555"/>
      <c r="W14" s="549"/>
      <c r="X14" s="549"/>
      <c r="Y14" s="549"/>
      <c r="Z14" s="555"/>
    </row>
    <row r="15" spans="1:26" ht="18.75" x14ac:dyDescent="0.3">
      <c r="A15" s="549"/>
      <c r="B15" s="554"/>
      <c r="C15" s="549"/>
      <c r="D15" s="549"/>
      <c r="E15" s="549"/>
      <c r="F15" s="549"/>
      <c r="G15" s="549"/>
      <c r="H15" s="549"/>
      <c r="I15" s="549"/>
      <c r="J15" s="549"/>
      <c r="K15" s="549"/>
      <c r="L15" s="549"/>
      <c r="M15" s="549"/>
      <c r="N15" s="549"/>
      <c r="O15" s="549"/>
      <c r="P15" s="549"/>
      <c r="Q15" s="549"/>
      <c r="R15" s="549"/>
      <c r="S15" s="549"/>
      <c r="T15" s="549"/>
      <c r="U15" s="549"/>
      <c r="V15" s="555"/>
      <c r="W15" s="549"/>
      <c r="X15" s="549"/>
      <c r="Y15" s="549"/>
      <c r="Z15" s="555"/>
    </row>
    <row r="16" spans="1:26" ht="18.75" x14ac:dyDescent="0.3">
      <c r="A16" s="549"/>
      <c r="B16" s="554"/>
      <c r="C16" s="549"/>
      <c r="D16" s="549"/>
      <c r="E16" s="549"/>
      <c r="F16" s="549"/>
      <c r="G16" s="549"/>
      <c r="H16" s="549"/>
      <c r="I16" s="549"/>
      <c r="J16" s="549"/>
      <c r="K16" s="549"/>
      <c r="L16" s="549"/>
      <c r="M16" s="549"/>
      <c r="N16" s="549"/>
      <c r="O16" s="549"/>
      <c r="P16" s="549"/>
      <c r="Q16" s="549"/>
      <c r="R16" s="549"/>
      <c r="S16" s="549"/>
      <c r="T16" s="549"/>
      <c r="U16" s="549"/>
      <c r="V16" s="555"/>
      <c r="W16" s="549"/>
      <c r="X16" s="549"/>
      <c r="Y16" s="549"/>
      <c r="Z16" s="555"/>
    </row>
    <row r="17" spans="1:27" ht="18.75" x14ac:dyDescent="0.3">
      <c r="A17" s="549"/>
      <c r="B17" s="554"/>
      <c r="C17" s="549"/>
      <c r="D17" s="549"/>
      <c r="E17" s="549"/>
      <c r="F17" s="549"/>
      <c r="G17" s="549"/>
      <c r="H17" s="549"/>
      <c r="I17" s="549"/>
      <c r="J17" s="549"/>
      <c r="K17" s="549"/>
      <c r="L17" s="549"/>
      <c r="M17" s="549"/>
      <c r="N17" s="549"/>
      <c r="O17" s="549"/>
      <c r="P17" s="549"/>
      <c r="Q17" s="549"/>
      <c r="R17" s="549"/>
      <c r="S17" s="549"/>
      <c r="T17" s="549"/>
      <c r="U17" s="549"/>
      <c r="V17" s="555"/>
      <c r="W17" s="549"/>
      <c r="X17" s="549"/>
      <c r="Y17" s="549"/>
      <c r="Z17" s="555"/>
    </row>
    <row r="18" spans="1:27" ht="18.75" x14ac:dyDescent="0.3">
      <c r="A18" s="549"/>
      <c r="B18" s="554"/>
      <c r="C18" s="549"/>
      <c r="D18" s="549"/>
      <c r="E18" s="549"/>
      <c r="F18" s="549"/>
      <c r="G18" s="549"/>
      <c r="H18" s="549"/>
      <c r="I18" s="549"/>
      <c r="J18" s="549"/>
      <c r="K18" s="549"/>
      <c r="L18" s="549"/>
      <c r="M18" s="549"/>
      <c r="N18" s="549"/>
      <c r="O18" s="549"/>
      <c r="P18" s="549"/>
      <c r="Q18" s="549"/>
      <c r="R18" s="549"/>
      <c r="S18" s="549"/>
      <c r="T18" s="549"/>
      <c r="U18" s="549"/>
      <c r="V18" s="555"/>
      <c r="W18" s="549"/>
      <c r="X18" s="549"/>
      <c r="Y18" s="549"/>
      <c r="Z18" s="555"/>
    </row>
    <row r="19" spans="1:27" ht="18.75" x14ac:dyDescent="0.3">
      <c r="A19" s="549"/>
      <c r="B19" s="554"/>
      <c r="C19" s="549"/>
      <c r="D19" s="549"/>
      <c r="E19" s="549"/>
      <c r="F19" s="549"/>
      <c r="G19" s="549"/>
      <c r="H19" s="549"/>
      <c r="I19" s="549"/>
      <c r="J19" s="549"/>
      <c r="K19" s="549"/>
      <c r="L19" s="549"/>
      <c r="M19" s="549"/>
      <c r="N19" s="549"/>
      <c r="O19" s="549"/>
      <c r="P19" s="549"/>
      <c r="Q19" s="549"/>
      <c r="R19" s="549"/>
      <c r="S19" s="549"/>
      <c r="T19" s="549"/>
      <c r="U19" s="549"/>
      <c r="V19" s="555"/>
      <c r="W19" s="549"/>
      <c r="X19" s="549"/>
      <c r="Y19" s="549"/>
      <c r="Z19" s="555"/>
    </row>
    <row r="20" spans="1:27" ht="18.75" x14ac:dyDescent="0.3">
      <c r="A20" s="549"/>
      <c r="B20" s="554"/>
      <c r="C20" s="549"/>
      <c r="D20" s="549"/>
      <c r="E20" s="549"/>
      <c r="F20" s="549"/>
      <c r="G20" s="549"/>
      <c r="H20" s="549"/>
      <c r="I20" s="549"/>
      <c r="J20" s="549"/>
      <c r="K20" s="549"/>
      <c r="L20" s="549"/>
      <c r="M20" s="549"/>
      <c r="N20" s="549"/>
      <c r="O20" s="549"/>
      <c r="P20" s="549"/>
      <c r="Q20" s="549"/>
      <c r="R20" s="549"/>
      <c r="S20" s="549"/>
      <c r="T20" s="549"/>
      <c r="U20" s="549"/>
      <c r="V20" s="555"/>
      <c r="W20" s="549"/>
      <c r="X20" s="549"/>
      <c r="Y20" s="549"/>
      <c r="Z20" s="555"/>
    </row>
    <row r="21" spans="1:27" ht="18.75" x14ac:dyDescent="0.3">
      <c r="A21" s="549"/>
      <c r="B21" s="554"/>
      <c r="C21" s="549"/>
      <c r="D21" s="549"/>
      <c r="E21" s="549"/>
      <c r="F21" s="549"/>
      <c r="G21" s="549"/>
      <c r="H21" s="549"/>
      <c r="I21" s="549"/>
      <c r="J21" s="549"/>
      <c r="K21" s="549"/>
      <c r="L21" s="549"/>
      <c r="M21" s="549"/>
      <c r="N21" s="549"/>
      <c r="O21" s="549"/>
      <c r="P21" s="549"/>
      <c r="Q21" s="549"/>
      <c r="R21" s="549"/>
      <c r="S21" s="549"/>
      <c r="T21" s="549"/>
      <c r="U21" s="549"/>
      <c r="V21" s="555"/>
      <c r="W21" s="549"/>
      <c r="X21" s="549"/>
      <c r="Y21" s="549"/>
      <c r="Z21" s="555"/>
    </row>
    <row r="22" spans="1:27" ht="18.75" x14ac:dyDescent="0.3">
      <c r="A22" s="549"/>
      <c r="B22" s="554"/>
      <c r="C22" s="549"/>
      <c r="D22" s="549"/>
      <c r="E22" s="549"/>
      <c r="F22" s="549"/>
      <c r="G22" s="549"/>
      <c r="H22" s="549"/>
      <c r="I22" s="549"/>
      <c r="J22" s="549"/>
      <c r="K22" s="549"/>
      <c r="L22" s="549"/>
      <c r="M22" s="549"/>
      <c r="N22" s="549"/>
      <c r="O22" s="549"/>
      <c r="P22" s="549"/>
      <c r="Q22" s="549"/>
      <c r="R22" s="549"/>
      <c r="S22" s="549"/>
      <c r="T22" s="549"/>
      <c r="U22" s="549"/>
      <c r="V22" s="555"/>
      <c r="W22" s="549"/>
      <c r="X22" s="549"/>
      <c r="Y22" s="549"/>
      <c r="Z22" s="555"/>
    </row>
    <row r="23" spans="1:27" ht="19.5" thickBot="1" x14ac:dyDescent="0.35">
      <c r="A23" s="549"/>
      <c r="B23" s="659" t="s">
        <v>21</v>
      </c>
      <c r="C23" s="660"/>
      <c r="D23" s="659" t="s">
        <v>20</v>
      </c>
      <c r="E23" s="661"/>
      <c r="F23" s="661"/>
      <c r="G23" s="661"/>
      <c r="H23" s="661"/>
      <c r="I23" s="661"/>
      <c r="J23" s="661"/>
      <c r="K23" s="661"/>
      <c r="L23" s="661"/>
      <c r="M23" s="661"/>
      <c r="N23" s="661"/>
      <c r="O23" s="556" t="s">
        <v>19</v>
      </c>
      <c r="P23" s="557"/>
      <c r="Q23" s="557"/>
      <c r="R23" s="557"/>
      <c r="S23" s="662" t="s">
        <v>18</v>
      </c>
      <c r="T23" s="664" t="s">
        <v>17</v>
      </c>
      <c r="U23" s="664" t="s">
        <v>16</v>
      </c>
      <c r="V23" s="666" t="s">
        <v>15</v>
      </c>
      <c r="W23" s="652" t="s">
        <v>18</v>
      </c>
      <c r="X23" s="652" t="s">
        <v>17</v>
      </c>
      <c r="Y23" s="652" t="s">
        <v>16</v>
      </c>
      <c r="Z23" s="652" t="s">
        <v>15</v>
      </c>
    </row>
    <row r="24" spans="1:27" ht="82.5" customHeight="1" thickBot="1" x14ac:dyDescent="0.35">
      <c r="A24" s="549"/>
      <c r="B24" s="668" t="s">
        <v>202</v>
      </c>
      <c r="C24" s="669"/>
      <c r="D24" s="558" t="s">
        <v>58</v>
      </c>
      <c r="E24" s="558" t="s">
        <v>57</v>
      </c>
      <c r="F24" s="558" t="s">
        <v>205</v>
      </c>
      <c r="G24" s="558" t="s">
        <v>10</v>
      </c>
      <c r="H24" s="558" t="s">
        <v>130</v>
      </c>
      <c r="I24" s="558" t="s">
        <v>50</v>
      </c>
      <c r="J24" s="558" t="s">
        <v>129</v>
      </c>
      <c r="K24" s="558" t="s">
        <v>199</v>
      </c>
      <c r="L24" s="558" t="s">
        <v>128</v>
      </c>
      <c r="M24" s="558" t="s">
        <v>56</v>
      </c>
      <c r="N24" s="558" t="s">
        <v>10</v>
      </c>
      <c r="O24" s="558" t="s">
        <v>58</v>
      </c>
      <c r="P24" s="558" t="s">
        <v>57</v>
      </c>
      <c r="Q24" s="558" t="s">
        <v>58</v>
      </c>
      <c r="R24" s="559" t="s">
        <v>202</v>
      </c>
      <c r="S24" s="663"/>
      <c r="T24" s="665"/>
      <c r="U24" s="665"/>
      <c r="V24" s="667"/>
      <c r="W24" s="652"/>
      <c r="X24" s="652"/>
      <c r="Y24" s="652"/>
      <c r="Z24" s="652"/>
    </row>
    <row r="25" spans="1:27" ht="18.75" x14ac:dyDescent="0.3">
      <c r="A25" s="549"/>
      <c r="B25" s="560" t="s">
        <v>7</v>
      </c>
      <c r="C25" s="561">
        <v>0</v>
      </c>
      <c r="D25" s="562">
        <v>3.6</v>
      </c>
      <c r="E25" s="562">
        <v>4.26</v>
      </c>
      <c r="F25" s="562">
        <v>4.28</v>
      </c>
      <c r="G25" s="561">
        <v>4.7300000000000004</v>
      </c>
      <c r="H25" s="561">
        <v>2.1</v>
      </c>
      <c r="I25" s="561">
        <v>3.54</v>
      </c>
      <c r="J25" s="561">
        <v>2.27</v>
      </c>
      <c r="K25" s="561">
        <v>6.11</v>
      </c>
      <c r="L25" s="561">
        <v>4.0999999999999996</v>
      </c>
      <c r="M25" s="561">
        <v>3.74</v>
      </c>
      <c r="N25" s="561">
        <v>2.48</v>
      </c>
      <c r="O25" s="561">
        <v>4.7300000000000004</v>
      </c>
      <c r="P25" s="561">
        <v>4.28</v>
      </c>
      <c r="Q25" s="561">
        <v>4.26</v>
      </c>
      <c r="R25" s="561">
        <v>3.6</v>
      </c>
      <c r="S25" s="670">
        <f>SUM(C25:R25)</f>
        <v>58.08</v>
      </c>
      <c r="T25" s="665"/>
      <c r="U25" s="665"/>
      <c r="V25" s="667"/>
      <c r="W25" s="654">
        <v>56.08</v>
      </c>
      <c r="X25" s="652"/>
      <c r="Y25" s="652"/>
      <c r="Z25" s="652"/>
    </row>
    <row r="26" spans="1:27" ht="75.75" thickBot="1" x14ac:dyDescent="0.35">
      <c r="A26" s="549"/>
      <c r="B26" s="563" t="s">
        <v>6</v>
      </c>
      <c r="C26" s="564">
        <v>0</v>
      </c>
      <c r="D26" s="564">
        <f t="shared" ref="D26:R26" si="0">C26+D25</f>
        <v>3.6</v>
      </c>
      <c r="E26" s="564">
        <f t="shared" si="0"/>
        <v>7.8599999999999994</v>
      </c>
      <c r="F26" s="564">
        <f t="shared" si="0"/>
        <v>12.14</v>
      </c>
      <c r="G26" s="564">
        <f t="shared" si="0"/>
        <v>16.87</v>
      </c>
      <c r="H26" s="564">
        <f t="shared" si="0"/>
        <v>18.970000000000002</v>
      </c>
      <c r="I26" s="564">
        <f t="shared" si="0"/>
        <v>22.51</v>
      </c>
      <c r="J26" s="564">
        <f t="shared" si="0"/>
        <v>24.78</v>
      </c>
      <c r="K26" s="564">
        <f t="shared" si="0"/>
        <v>30.89</v>
      </c>
      <c r="L26" s="564">
        <f t="shared" si="0"/>
        <v>34.99</v>
      </c>
      <c r="M26" s="564">
        <f t="shared" si="0"/>
        <v>38.730000000000004</v>
      </c>
      <c r="N26" s="564">
        <f t="shared" si="0"/>
        <v>41.21</v>
      </c>
      <c r="O26" s="564">
        <f t="shared" si="0"/>
        <v>45.94</v>
      </c>
      <c r="P26" s="564">
        <f t="shared" si="0"/>
        <v>50.22</v>
      </c>
      <c r="Q26" s="564">
        <f t="shared" si="0"/>
        <v>54.48</v>
      </c>
      <c r="R26" s="564">
        <f t="shared" si="0"/>
        <v>58.08</v>
      </c>
      <c r="S26" s="671"/>
      <c r="T26" s="665"/>
      <c r="U26" s="665"/>
      <c r="V26" s="667"/>
      <c r="W26" s="655"/>
      <c r="X26" s="653"/>
      <c r="Y26" s="653"/>
      <c r="Z26" s="653"/>
    </row>
    <row r="27" spans="1:27" ht="19.5" thickBot="1" x14ac:dyDescent="0.35">
      <c r="A27" s="549"/>
      <c r="B27" s="656" t="s">
        <v>5</v>
      </c>
      <c r="C27" s="657"/>
      <c r="D27" s="657"/>
      <c r="E27" s="657"/>
      <c r="F27" s="657"/>
      <c r="G27" s="657"/>
      <c r="H27" s="657"/>
      <c r="I27" s="657"/>
      <c r="J27" s="657"/>
      <c r="K27" s="657"/>
      <c r="L27" s="657"/>
      <c r="M27" s="657"/>
      <c r="N27" s="657"/>
      <c r="O27" s="657"/>
      <c r="P27" s="657"/>
      <c r="Q27" s="657"/>
      <c r="R27" s="657"/>
      <c r="S27" s="657"/>
      <c r="T27" s="657"/>
      <c r="U27" s="657"/>
      <c r="V27" s="657"/>
      <c r="W27" s="657"/>
      <c r="X27" s="657"/>
      <c r="Y27" s="657"/>
      <c r="Z27" s="658"/>
    </row>
    <row r="28" spans="1:27" ht="16.5" hidden="1" customHeight="1" thickBot="1" x14ac:dyDescent="0.35">
      <c r="A28" s="549"/>
      <c r="B28" s="554"/>
      <c r="C28" s="549"/>
      <c r="D28" s="565">
        <v>6.9444444444444441E-3</v>
      </c>
      <c r="E28" s="565">
        <v>6.9444444444444441E-3</v>
      </c>
      <c r="F28" s="565">
        <v>6.9444444444444441E-3</v>
      </c>
      <c r="G28" s="565">
        <v>8.3333333333333332E-3</v>
      </c>
      <c r="H28" s="565">
        <v>4.8611111111111112E-3</v>
      </c>
      <c r="I28" s="565">
        <v>8.3333333333333332E-3</v>
      </c>
      <c r="J28" s="565">
        <v>4.1666666666666666E-3</v>
      </c>
      <c r="K28" s="565">
        <v>1.0416666666666666E-2</v>
      </c>
      <c r="L28" s="565">
        <v>5.5555555555555558E-3</v>
      </c>
      <c r="M28" s="565">
        <v>6.9444444444444441E-3</v>
      </c>
      <c r="N28" s="565">
        <v>5.5555555555555558E-3</v>
      </c>
      <c r="O28" s="565">
        <v>8.3333333333333332E-3</v>
      </c>
      <c r="P28" s="565">
        <v>6.9444444444444441E-3</v>
      </c>
      <c r="Q28" s="565">
        <v>6.9444444444444441E-3</v>
      </c>
      <c r="R28" s="566">
        <v>6.9444444444444441E-3</v>
      </c>
      <c r="S28" s="549"/>
      <c r="T28" s="549"/>
      <c r="U28" s="549"/>
      <c r="V28" s="567">
        <f>SUM(D28:R28)</f>
        <v>0.10416666666666667</v>
      </c>
      <c r="W28" s="568">
        <f>SUM(D28:R28)</f>
        <v>0.10416666666666667</v>
      </c>
      <c r="X28" s="568"/>
      <c r="Y28" s="549">
        <v>31.76</v>
      </c>
      <c r="Z28" s="555" t="s">
        <v>28</v>
      </c>
    </row>
    <row r="29" spans="1:27" ht="16.5" hidden="1" customHeight="1" x14ac:dyDescent="0.3">
      <c r="A29" s="549"/>
      <c r="B29" s="554"/>
      <c r="C29" s="549"/>
      <c r="D29" s="569">
        <v>6.9444444444444441E-3</v>
      </c>
      <c r="E29" s="569">
        <v>6.9444444444444441E-3</v>
      </c>
      <c r="F29" s="569">
        <v>7.6388888888888886E-3</v>
      </c>
      <c r="G29" s="569">
        <v>6.9444444444444441E-3</v>
      </c>
      <c r="H29" s="569">
        <v>4.8611111111111112E-3</v>
      </c>
      <c r="I29" s="569">
        <v>7.6388888888888886E-3</v>
      </c>
      <c r="J29" s="569">
        <v>3.472222222222222E-3</v>
      </c>
      <c r="K29" s="569">
        <v>9.0277777777777787E-3</v>
      </c>
      <c r="L29" s="569">
        <v>5.5555555555555558E-3</v>
      </c>
      <c r="M29" s="569">
        <v>6.9444444444444441E-3</v>
      </c>
      <c r="N29" s="569">
        <v>5.5555555555555558E-3</v>
      </c>
      <c r="O29" s="569">
        <v>6.9444444444444441E-3</v>
      </c>
      <c r="P29" s="569">
        <v>7.6388888888888886E-3</v>
      </c>
      <c r="Q29" s="569">
        <v>6.9444444444444441E-3</v>
      </c>
      <c r="R29" s="569">
        <v>6.9444444444444441E-3</v>
      </c>
      <c r="S29" s="549"/>
      <c r="T29" s="549"/>
      <c r="U29" s="549"/>
      <c r="V29" s="567"/>
      <c r="W29" s="568">
        <f>SUM(D29:R29)</f>
        <v>0.1</v>
      </c>
      <c r="X29" s="568"/>
      <c r="Y29" s="549"/>
      <c r="Z29" s="555"/>
    </row>
    <row r="30" spans="1:27" ht="16.5" hidden="1" customHeight="1" x14ac:dyDescent="0.3">
      <c r="A30" s="549"/>
      <c r="B30" s="554"/>
      <c r="C30" s="549"/>
      <c r="D30" s="569">
        <v>6.9444444444444441E-3</v>
      </c>
      <c r="E30" s="569">
        <v>6.9444444444444441E-3</v>
      </c>
      <c r="F30" s="569">
        <v>6.9444444444444441E-3</v>
      </c>
      <c r="G30" s="569">
        <v>8.3333333333333332E-3</v>
      </c>
      <c r="H30" s="569">
        <v>4.8611111111111112E-3</v>
      </c>
      <c r="I30" s="569">
        <v>7.6388888888888886E-3</v>
      </c>
      <c r="J30" s="569">
        <v>3.472222222222222E-3</v>
      </c>
      <c r="K30" s="569">
        <v>9.0277777777777787E-3</v>
      </c>
      <c r="L30" s="569">
        <v>5.5555555555555558E-3</v>
      </c>
      <c r="M30" s="569">
        <v>6.9444444444444441E-3</v>
      </c>
      <c r="N30" s="569">
        <v>5.5555555555555558E-3</v>
      </c>
      <c r="O30" s="569">
        <v>8.3333333333333332E-3</v>
      </c>
      <c r="P30" s="569">
        <v>6.9444444444444441E-3</v>
      </c>
      <c r="Q30" s="569">
        <v>6.9444444444444441E-3</v>
      </c>
      <c r="R30" s="569">
        <v>6.9444444444444441E-3</v>
      </c>
      <c r="S30" s="549"/>
      <c r="T30" s="549"/>
      <c r="U30" s="549"/>
      <c r="V30" s="567"/>
      <c r="W30" s="568">
        <f>SUM(D30:R30)</f>
        <v>0.1013888888888889</v>
      </c>
      <c r="X30" s="568"/>
      <c r="Y30" s="549"/>
      <c r="Z30" s="555"/>
    </row>
    <row r="31" spans="1:27" s="514" customFormat="1" ht="21" x14ac:dyDescent="0.35">
      <c r="A31" s="570"/>
      <c r="B31" s="307">
        <v>1</v>
      </c>
      <c r="C31" s="571">
        <v>0.23958333333333334</v>
      </c>
      <c r="D31" s="572">
        <f>C31+$D$29</f>
        <v>0.24652777777777779</v>
      </c>
      <c r="E31" s="572">
        <f>D31+$E$29</f>
        <v>0.25347222222222221</v>
      </c>
      <c r="F31" s="572">
        <f>E31+$F$29</f>
        <v>0.26111111111111107</v>
      </c>
      <c r="G31" s="572">
        <f>F31+$G$29</f>
        <v>0.26805555555555549</v>
      </c>
      <c r="H31" s="572">
        <f>G31+$H$29</f>
        <v>0.27291666666666659</v>
      </c>
      <c r="I31" s="572">
        <f>H31+$I$29</f>
        <v>0.28055555555555545</v>
      </c>
      <c r="J31" s="572">
        <f>I31+$J$29</f>
        <v>0.28402777777777766</v>
      </c>
      <c r="K31" s="572">
        <f>J31+$K$29</f>
        <v>0.29305555555555546</v>
      </c>
      <c r="L31" s="572">
        <f>K31+$L$29</f>
        <v>0.29861111111111099</v>
      </c>
      <c r="M31" s="572">
        <f>L31+$M$29</f>
        <v>0.30555555555555541</v>
      </c>
      <c r="N31" s="572">
        <f>M31+$N$29</f>
        <v>0.31111111111111095</v>
      </c>
      <c r="O31" s="572">
        <f>N31+$O$29</f>
        <v>0.31805555555555537</v>
      </c>
      <c r="P31" s="572">
        <f>O31+$P$29</f>
        <v>0.32569444444444423</v>
      </c>
      <c r="Q31" s="572">
        <f>P31+$Q$29</f>
        <v>0.33263888888888865</v>
      </c>
      <c r="R31" s="572">
        <f>Q31+$R$29</f>
        <v>0.33958333333333307</v>
      </c>
      <c r="S31" s="573">
        <f t="shared" ref="S31:S46" si="1">$S$25</f>
        <v>58.08</v>
      </c>
      <c r="T31" s="572">
        <f t="shared" ref="T31:T46" si="2">R31-C31</f>
        <v>9.9999999999999728E-2</v>
      </c>
      <c r="U31" s="573">
        <f t="shared" ref="U31:U46" si="3">(S31/150)*60</f>
        <v>23.231999999999999</v>
      </c>
      <c r="V31" s="574"/>
      <c r="W31" s="574">
        <v>56.49</v>
      </c>
      <c r="X31" s="572">
        <f t="shared" ref="X31:X46" si="4">R31-C31</f>
        <v>9.9999999999999728E-2</v>
      </c>
      <c r="Y31" s="573">
        <f t="shared" ref="Y31:Y46" si="5">(W31/(X31*24*60)*60)</f>
        <v>23.537500000000065</v>
      </c>
      <c r="Z31" s="574"/>
      <c r="AA31" s="147"/>
    </row>
    <row r="32" spans="1:27" s="514" customFormat="1" ht="21" x14ac:dyDescent="0.35">
      <c r="A32" s="575">
        <f>C32-C31</f>
        <v>1.3888888888888867E-2</v>
      </c>
      <c r="B32" s="307">
        <v>2</v>
      </c>
      <c r="C32" s="571">
        <v>0.25347222222222221</v>
      </c>
      <c r="D32" s="572">
        <f>C32+$D$29</f>
        <v>0.26041666666666663</v>
      </c>
      <c r="E32" s="572">
        <f>D32+$E$29</f>
        <v>0.26736111111111105</v>
      </c>
      <c r="F32" s="572">
        <f>E32+$F$29</f>
        <v>0.27499999999999991</v>
      </c>
      <c r="G32" s="572">
        <f>F32+$G$29</f>
        <v>0.28194444444444433</v>
      </c>
      <c r="H32" s="572">
        <f>G32+$H$29</f>
        <v>0.28680555555555542</v>
      </c>
      <c r="I32" s="572">
        <f>H32+$I$29</f>
        <v>0.29444444444444429</v>
      </c>
      <c r="J32" s="572">
        <f>I32+$J$29</f>
        <v>0.2979166666666665</v>
      </c>
      <c r="K32" s="572">
        <f>J32+$K$29</f>
        <v>0.3069444444444443</v>
      </c>
      <c r="L32" s="572">
        <f>K32+$L$29</f>
        <v>0.31249999999999983</v>
      </c>
      <c r="M32" s="572">
        <f>L32+$M$29</f>
        <v>0.31944444444444425</v>
      </c>
      <c r="N32" s="572">
        <f>M32+$N$29</f>
        <v>0.32499999999999979</v>
      </c>
      <c r="O32" s="572">
        <f>N32+$O$29</f>
        <v>0.33194444444444421</v>
      </c>
      <c r="P32" s="572">
        <f>O32+$P$29</f>
        <v>0.33958333333333307</v>
      </c>
      <c r="Q32" s="572">
        <f>P32+$Q$29</f>
        <v>0.34652777777777749</v>
      </c>
      <c r="R32" s="572">
        <f>Q32+$R$29</f>
        <v>0.35347222222222191</v>
      </c>
      <c r="S32" s="573">
        <f t="shared" si="1"/>
        <v>58.08</v>
      </c>
      <c r="T32" s="572">
        <f t="shared" si="2"/>
        <v>9.99999999999997E-2</v>
      </c>
      <c r="U32" s="573">
        <f t="shared" si="3"/>
        <v>23.231999999999999</v>
      </c>
      <c r="V32" s="574"/>
      <c r="W32" s="574">
        <v>56.49</v>
      </c>
      <c r="X32" s="572">
        <f t="shared" si="4"/>
        <v>9.99999999999997E-2</v>
      </c>
      <c r="Y32" s="573">
        <f t="shared" si="5"/>
        <v>23.537500000000069</v>
      </c>
      <c r="Z32" s="574"/>
      <c r="AA32" s="147"/>
    </row>
    <row r="33" spans="1:27" s="514" customFormat="1" ht="21" x14ac:dyDescent="0.35">
      <c r="A33" s="575">
        <f t="shared" ref="A33:A46" si="6">C33-C32</f>
        <v>6.9444444444444753E-3</v>
      </c>
      <c r="B33" s="307">
        <v>3</v>
      </c>
      <c r="C33" s="571">
        <v>0.26041666666666669</v>
      </c>
      <c r="D33" s="572">
        <f t="shared" ref="D33:D46" si="7">C33+$D$29</f>
        <v>0.2673611111111111</v>
      </c>
      <c r="E33" s="572">
        <f t="shared" ref="E33:E46" si="8">D33+$E$29</f>
        <v>0.27430555555555552</v>
      </c>
      <c r="F33" s="572">
        <f t="shared" ref="F33:F46" si="9">E33+$F$29</f>
        <v>0.28194444444444439</v>
      </c>
      <c r="G33" s="572">
        <f t="shared" ref="G33:G46" si="10">F33+$G$29</f>
        <v>0.28888888888888881</v>
      </c>
      <c r="H33" s="572">
        <f t="shared" ref="H33:H46" si="11">G33+$H$29</f>
        <v>0.2937499999999999</v>
      </c>
      <c r="I33" s="572">
        <f t="shared" ref="I33:I46" si="12">H33+$I$29</f>
        <v>0.30138888888888876</v>
      </c>
      <c r="J33" s="572">
        <f t="shared" ref="J33:J46" si="13">I33+$J$29</f>
        <v>0.30486111111111097</v>
      </c>
      <c r="K33" s="572">
        <f t="shared" ref="K33:K46" si="14">J33+$K$29</f>
        <v>0.31388888888888877</v>
      </c>
      <c r="L33" s="572">
        <f t="shared" ref="L33:L46" si="15">K33+$L$29</f>
        <v>0.31944444444444431</v>
      </c>
      <c r="M33" s="572">
        <f t="shared" ref="M33:M46" si="16">L33+$M$29</f>
        <v>0.32638888888888873</v>
      </c>
      <c r="N33" s="572">
        <f t="shared" ref="N33:N46" si="17">M33+$N$29</f>
        <v>0.33194444444444426</v>
      </c>
      <c r="O33" s="572">
        <f t="shared" ref="O33:O46" si="18">N33+$O$29</f>
        <v>0.33888888888888868</v>
      </c>
      <c r="P33" s="572">
        <f t="shared" ref="P33:P46" si="19">O33+$P$29</f>
        <v>0.34652777777777755</v>
      </c>
      <c r="Q33" s="572">
        <f t="shared" ref="Q33:Q46" si="20">P33+$Q$29</f>
        <v>0.35347222222222197</v>
      </c>
      <c r="R33" s="572">
        <f t="shared" ref="R33:R46" si="21">Q33+$R$29</f>
        <v>0.36041666666666639</v>
      </c>
      <c r="S33" s="573">
        <f t="shared" si="1"/>
        <v>58.08</v>
      </c>
      <c r="T33" s="572">
        <f t="shared" si="2"/>
        <v>9.99999999999997E-2</v>
      </c>
      <c r="U33" s="573">
        <f t="shared" si="3"/>
        <v>23.231999999999999</v>
      </c>
      <c r="V33" s="574"/>
      <c r="W33" s="574">
        <v>56.49</v>
      </c>
      <c r="X33" s="572">
        <f t="shared" si="4"/>
        <v>9.99999999999997E-2</v>
      </c>
      <c r="Y33" s="573">
        <f t="shared" si="5"/>
        <v>23.537500000000069</v>
      </c>
      <c r="Z33" s="574"/>
      <c r="AA33" s="147"/>
    </row>
    <row r="34" spans="1:27" s="514" customFormat="1" ht="21" x14ac:dyDescent="0.35">
      <c r="A34" s="575">
        <f t="shared" si="6"/>
        <v>1.7361111111111105E-2</v>
      </c>
      <c r="B34" s="307">
        <v>4</v>
      </c>
      <c r="C34" s="571">
        <v>0.27777777777777779</v>
      </c>
      <c r="D34" s="572">
        <f t="shared" si="7"/>
        <v>0.28472222222222221</v>
      </c>
      <c r="E34" s="572">
        <f t="shared" si="8"/>
        <v>0.29166666666666663</v>
      </c>
      <c r="F34" s="572">
        <f t="shared" si="9"/>
        <v>0.29930555555555549</v>
      </c>
      <c r="G34" s="572">
        <f t="shared" si="10"/>
        <v>0.30624999999999991</v>
      </c>
      <c r="H34" s="572">
        <f t="shared" si="11"/>
        <v>0.31111111111111101</v>
      </c>
      <c r="I34" s="572">
        <f t="shared" si="12"/>
        <v>0.31874999999999987</v>
      </c>
      <c r="J34" s="572">
        <f t="shared" si="13"/>
        <v>0.32222222222222208</v>
      </c>
      <c r="K34" s="572">
        <f t="shared" si="14"/>
        <v>0.33124999999999988</v>
      </c>
      <c r="L34" s="572">
        <f t="shared" si="15"/>
        <v>0.33680555555555541</v>
      </c>
      <c r="M34" s="572">
        <f t="shared" si="16"/>
        <v>0.34374999999999983</v>
      </c>
      <c r="N34" s="572">
        <f t="shared" si="17"/>
        <v>0.34930555555555537</v>
      </c>
      <c r="O34" s="572">
        <f t="shared" si="18"/>
        <v>0.35624999999999979</v>
      </c>
      <c r="P34" s="572">
        <f t="shared" si="19"/>
        <v>0.36388888888888865</v>
      </c>
      <c r="Q34" s="572">
        <f t="shared" si="20"/>
        <v>0.37083333333333307</v>
      </c>
      <c r="R34" s="572">
        <f t="shared" si="21"/>
        <v>0.37777777777777749</v>
      </c>
      <c r="S34" s="573">
        <f t="shared" si="1"/>
        <v>58.08</v>
      </c>
      <c r="T34" s="572">
        <f t="shared" si="2"/>
        <v>9.99999999999997E-2</v>
      </c>
      <c r="U34" s="573">
        <f t="shared" si="3"/>
        <v>23.231999999999999</v>
      </c>
      <c r="V34" s="574"/>
      <c r="W34" s="574">
        <v>56.49</v>
      </c>
      <c r="X34" s="572">
        <f t="shared" si="4"/>
        <v>9.99999999999997E-2</v>
      </c>
      <c r="Y34" s="573">
        <f t="shared" si="5"/>
        <v>23.537500000000069</v>
      </c>
      <c r="Z34" s="650"/>
      <c r="AA34" s="147"/>
    </row>
    <row r="35" spans="1:27" s="514" customFormat="1" ht="21" x14ac:dyDescent="0.35">
      <c r="A35" s="575">
        <f t="shared" si="6"/>
        <v>5.902777777777779E-2</v>
      </c>
      <c r="B35" s="307">
        <v>5</v>
      </c>
      <c r="C35" s="571">
        <v>0.33680555555555558</v>
      </c>
      <c r="D35" s="572">
        <f t="shared" si="7"/>
        <v>0.34375</v>
      </c>
      <c r="E35" s="572">
        <f t="shared" si="8"/>
        <v>0.35069444444444442</v>
      </c>
      <c r="F35" s="572">
        <f t="shared" si="9"/>
        <v>0.35833333333333328</v>
      </c>
      <c r="G35" s="572">
        <f t="shared" si="10"/>
        <v>0.3652777777777777</v>
      </c>
      <c r="H35" s="572">
        <f t="shared" si="11"/>
        <v>0.3701388888888888</v>
      </c>
      <c r="I35" s="572">
        <f t="shared" si="12"/>
        <v>0.37777777777777766</v>
      </c>
      <c r="J35" s="572">
        <f t="shared" si="13"/>
        <v>0.38124999999999987</v>
      </c>
      <c r="K35" s="572">
        <f t="shared" si="14"/>
        <v>0.39027777777777767</v>
      </c>
      <c r="L35" s="572">
        <f t="shared" si="15"/>
        <v>0.3958333333333332</v>
      </c>
      <c r="M35" s="572">
        <f t="shared" si="16"/>
        <v>0.40277777777777762</v>
      </c>
      <c r="N35" s="572">
        <f t="shared" si="17"/>
        <v>0.40833333333333316</v>
      </c>
      <c r="O35" s="572">
        <f t="shared" si="18"/>
        <v>0.41527777777777758</v>
      </c>
      <c r="P35" s="572">
        <f t="shared" si="19"/>
        <v>0.42291666666666644</v>
      </c>
      <c r="Q35" s="572">
        <f t="shared" si="20"/>
        <v>0.42986111111111086</v>
      </c>
      <c r="R35" s="572">
        <f t="shared" si="21"/>
        <v>0.43680555555555528</v>
      </c>
      <c r="S35" s="572">
        <f>R35+S30</f>
        <v>0.43680555555555528</v>
      </c>
      <c r="T35" s="572">
        <f>S35+T30</f>
        <v>0.43680555555555528</v>
      </c>
      <c r="U35" s="572">
        <f>T35+U30</f>
        <v>0.43680555555555528</v>
      </c>
      <c r="V35" s="572">
        <f>U35+V30</f>
        <v>0.43680555555555528</v>
      </c>
      <c r="W35" s="574">
        <v>56.49</v>
      </c>
      <c r="X35" s="572">
        <f t="shared" si="4"/>
        <v>9.99999999999997E-2</v>
      </c>
      <c r="Y35" s="573">
        <f t="shared" si="5"/>
        <v>23.537500000000069</v>
      </c>
      <c r="Z35" s="651"/>
      <c r="AA35" s="147"/>
    </row>
    <row r="36" spans="1:27" s="514" customFormat="1" ht="21" x14ac:dyDescent="0.35">
      <c r="A36" s="575">
        <f t="shared" si="6"/>
        <v>4.8611111111111105E-2</v>
      </c>
      <c r="B36" s="307">
        <v>6</v>
      </c>
      <c r="C36" s="571">
        <v>0.38541666666666669</v>
      </c>
      <c r="D36" s="572">
        <f t="shared" si="7"/>
        <v>0.3923611111111111</v>
      </c>
      <c r="E36" s="572">
        <f t="shared" si="8"/>
        <v>0.39930555555555552</v>
      </c>
      <c r="F36" s="572">
        <f t="shared" si="9"/>
        <v>0.40694444444444439</v>
      </c>
      <c r="G36" s="572">
        <f t="shared" si="10"/>
        <v>0.41388888888888881</v>
      </c>
      <c r="H36" s="572">
        <f t="shared" si="11"/>
        <v>0.4187499999999999</v>
      </c>
      <c r="I36" s="572">
        <f t="shared" si="12"/>
        <v>0.42638888888888876</v>
      </c>
      <c r="J36" s="572">
        <f t="shared" si="13"/>
        <v>0.42986111111111097</v>
      </c>
      <c r="K36" s="572">
        <f t="shared" si="14"/>
        <v>0.43888888888888877</v>
      </c>
      <c r="L36" s="572">
        <f t="shared" si="15"/>
        <v>0.44444444444444431</v>
      </c>
      <c r="M36" s="572">
        <f t="shared" si="16"/>
        <v>0.45138888888888873</v>
      </c>
      <c r="N36" s="572">
        <f t="shared" si="17"/>
        <v>0.45694444444444426</v>
      </c>
      <c r="O36" s="572">
        <f t="shared" si="18"/>
        <v>0.46388888888888868</v>
      </c>
      <c r="P36" s="572">
        <f t="shared" si="19"/>
        <v>0.47152777777777755</v>
      </c>
      <c r="Q36" s="572">
        <f t="shared" si="20"/>
        <v>0.47847222222222197</v>
      </c>
      <c r="R36" s="572">
        <f t="shared" si="21"/>
        <v>0.48541666666666639</v>
      </c>
      <c r="S36" s="573">
        <f t="shared" si="1"/>
        <v>58.08</v>
      </c>
      <c r="T36" s="572">
        <f t="shared" si="2"/>
        <v>9.99999999999997E-2</v>
      </c>
      <c r="U36" s="573">
        <f t="shared" si="3"/>
        <v>23.231999999999999</v>
      </c>
      <c r="V36" s="574"/>
      <c r="W36" s="574">
        <v>56.49</v>
      </c>
      <c r="X36" s="572">
        <f t="shared" si="4"/>
        <v>9.99999999999997E-2</v>
      </c>
      <c r="Y36" s="573">
        <f t="shared" si="5"/>
        <v>23.537500000000069</v>
      </c>
      <c r="Z36" s="574"/>
      <c r="AA36" s="147"/>
    </row>
    <row r="37" spans="1:27" s="514" customFormat="1" ht="21" x14ac:dyDescent="0.35">
      <c r="A37" s="575">
        <f t="shared" si="6"/>
        <v>6.25E-2</v>
      </c>
      <c r="B37" s="307">
        <v>7</v>
      </c>
      <c r="C37" s="571">
        <v>0.44791666666666669</v>
      </c>
      <c r="D37" s="572">
        <f t="shared" si="7"/>
        <v>0.4548611111111111</v>
      </c>
      <c r="E37" s="572">
        <f t="shared" si="8"/>
        <v>0.46180555555555552</v>
      </c>
      <c r="F37" s="572">
        <f t="shared" si="9"/>
        <v>0.46944444444444439</v>
      </c>
      <c r="G37" s="572">
        <f t="shared" si="10"/>
        <v>0.47638888888888881</v>
      </c>
      <c r="H37" s="572">
        <f t="shared" si="11"/>
        <v>0.4812499999999999</v>
      </c>
      <c r="I37" s="572">
        <f t="shared" si="12"/>
        <v>0.48888888888888876</v>
      </c>
      <c r="J37" s="572">
        <f t="shared" si="13"/>
        <v>0.49236111111111097</v>
      </c>
      <c r="K37" s="572">
        <f t="shared" si="14"/>
        <v>0.50138888888888877</v>
      </c>
      <c r="L37" s="572">
        <f t="shared" si="15"/>
        <v>0.50694444444444431</v>
      </c>
      <c r="M37" s="572">
        <f t="shared" si="16"/>
        <v>0.51388888888888873</v>
      </c>
      <c r="N37" s="572">
        <f t="shared" si="17"/>
        <v>0.51944444444444426</v>
      </c>
      <c r="O37" s="572">
        <f t="shared" si="18"/>
        <v>0.52638888888888868</v>
      </c>
      <c r="P37" s="572">
        <f t="shared" si="19"/>
        <v>0.53402777777777755</v>
      </c>
      <c r="Q37" s="572">
        <f t="shared" si="20"/>
        <v>0.54097222222222197</v>
      </c>
      <c r="R37" s="572">
        <f t="shared" si="21"/>
        <v>0.54791666666666639</v>
      </c>
      <c r="S37" s="573">
        <f t="shared" si="1"/>
        <v>58.08</v>
      </c>
      <c r="T37" s="572">
        <f t="shared" si="2"/>
        <v>9.99999999999997E-2</v>
      </c>
      <c r="U37" s="573">
        <f t="shared" si="3"/>
        <v>23.231999999999999</v>
      </c>
      <c r="V37" s="574"/>
      <c r="W37" s="574">
        <v>56.49</v>
      </c>
      <c r="X37" s="572">
        <f t="shared" si="4"/>
        <v>9.99999999999997E-2</v>
      </c>
      <c r="Y37" s="573">
        <f t="shared" si="5"/>
        <v>23.537500000000069</v>
      </c>
      <c r="Z37" s="574"/>
      <c r="AA37" s="147"/>
    </row>
    <row r="38" spans="1:27" s="514" customFormat="1" ht="21" x14ac:dyDescent="0.35">
      <c r="A38" s="575">
        <f t="shared" si="6"/>
        <v>6.9444444444444198E-3</v>
      </c>
      <c r="B38" s="307">
        <v>8</v>
      </c>
      <c r="C38" s="571">
        <v>0.4548611111111111</v>
      </c>
      <c r="D38" s="572">
        <f t="shared" si="7"/>
        <v>0.46180555555555552</v>
      </c>
      <c r="E38" s="572">
        <f t="shared" si="8"/>
        <v>0.46874999999999994</v>
      </c>
      <c r="F38" s="572">
        <f t="shared" si="9"/>
        <v>0.47638888888888881</v>
      </c>
      <c r="G38" s="572">
        <f t="shared" si="10"/>
        <v>0.48333333333333323</v>
      </c>
      <c r="H38" s="572">
        <f t="shared" si="11"/>
        <v>0.48819444444444432</v>
      </c>
      <c r="I38" s="572">
        <f t="shared" si="12"/>
        <v>0.49583333333333318</v>
      </c>
      <c r="J38" s="572">
        <f t="shared" si="13"/>
        <v>0.49930555555555539</v>
      </c>
      <c r="K38" s="572">
        <f t="shared" si="14"/>
        <v>0.50833333333333319</v>
      </c>
      <c r="L38" s="572">
        <f t="shared" si="15"/>
        <v>0.51388888888888873</v>
      </c>
      <c r="M38" s="572">
        <f t="shared" si="16"/>
        <v>0.52083333333333315</v>
      </c>
      <c r="N38" s="572">
        <f t="shared" si="17"/>
        <v>0.52638888888888868</v>
      </c>
      <c r="O38" s="572">
        <f t="shared" si="18"/>
        <v>0.5333333333333331</v>
      </c>
      <c r="P38" s="572">
        <f t="shared" si="19"/>
        <v>0.54097222222222197</v>
      </c>
      <c r="Q38" s="572">
        <f t="shared" si="20"/>
        <v>0.54791666666666639</v>
      </c>
      <c r="R38" s="572">
        <f t="shared" si="21"/>
        <v>0.55486111111111081</v>
      </c>
      <c r="S38" s="573"/>
      <c r="T38" s="572"/>
      <c r="U38" s="573"/>
      <c r="V38" s="574"/>
      <c r="W38" s="574">
        <v>56.49</v>
      </c>
      <c r="X38" s="572">
        <f t="shared" si="4"/>
        <v>9.99999999999997E-2</v>
      </c>
      <c r="Y38" s="573">
        <f t="shared" si="5"/>
        <v>23.537500000000069</v>
      </c>
      <c r="Z38" s="574"/>
      <c r="AA38" s="147"/>
    </row>
    <row r="39" spans="1:27" s="514" customFormat="1" ht="21" x14ac:dyDescent="0.35">
      <c r="A39" s="575">
        <f t="shared" si="6"/>
        <v>4.5138888888888895E-2</v>
      </c>
      <c r="B39" s="307">
        <v>9</v>
      </c>
      <c r="C39" s="571">
        <v>0.5</v>
      </c>
      <c r="D39" s="572">
        <f t="shared" si="7"/>
        <v>0.50694444444444442</v>
      </c>
      <c r="E39" s="572">
        <f t="shared" si="8"/>
        <v>0.51388888888888884</v>
      </c>
      <c r="F39" s="572">
        <f t="shared" si="9"/>
        <v>0.5215277777777777</v>
      </c>
      <c r="G39" s="572">
        <f t="shared" si="10"/>
        <v>0.52847222222222212</v>
      </c>
      <c r="H39" s="572">
        <f t="shared" si="11"/>
        <v>0.53333333333333321</v>
      </c>
      <c r="I39" s="572">
        <f t="shared" si="12"/>
        <v>0.54097222222222208</v>
      </c>
      <c r="J39" s="572">
        <f t="shared" si="13"/>
        <v>0.54444444444444429</v>
      </c>
      <c r="K39" s="572">
        <f t="shared" si="14"/>
        <v>0.55347222222222203</v>
      </c>
      <c r="L39" s="572">
        <f t="shared" si="15"/>
        <v>0.55902777777777757</v>
      </c>
      <c r="M39" s="572">
        <f t="shared" si="16"/>
        <v>0.56597222222222199</v>
      </c>
      <c r="N39" s="572">
        <f t="shared" si="17"/>
        <v>0.57152777777777752</v>
      </c>
      <c r="O39" s="572">
        <f t="shared" si="18"/>
        <v>0.57847222222222194</v>
      </c>
      <c r="P39" s="572">
        <f t="shared" si="19"/>
        <v>0.58611111111111081</v>
      </c>
      <c r="Q39" s="572">
        <f t="shared" si="20"/>
        <v>0.59305555555555522</v>
      </c>
      <c r="R39" s="572">
        <f t="shared" si="21"/>
        <v>0.59999999999999964</v>
      </c>
      <c r="S39" s="573">
        <f t="shared" si="1"/>
        <v>58.08</v>
      </c>
      <c r="T39" s="572">
        <f t="shared" si="2"/>
        <v>9.9999999999999645E-2</v>
      </c>
      <c r="U39" s="573">
        <f t="shared" si="3"/>
        <v>23.231999999999999</v>
      </c>
      <c r="V39" s="574"/>
      <c r="W39" s="574">
        <v>56.49</v>
      </c>
      <c r="X39" s="572">
        <f t="shared" si="4"/>
        <v>9.9999999999999645E-2</v>
      </c>
      <c r="Y39" s="573">
        <f t="shared" si="5"/>
        <v>23.537500000000087</v>
      </c>
      <c r="Z39" s="574"/>
      <c r="AA39" s="147"/>
    </row>
    <row r="40" spans="1:27" s="514" customFormat="1" ht="21" x14ac:dyDescent="0.35">
      <c r="A40" s="575">
        <f t="shared" si="6"/>
        <v>4.166666666666663E-2</v>
      </c>
      <c r="B40" s="307">
        <v>10</v>
      </c>
      <c r="C40" s="571">
        <v>0.54166666666666663</v>
      </c>
      <c r="D40" s="572">
        <f t="shared" si="7"/>
        <v>0.54861111111111105</v>
      </c>
      <c r="E40" s="572">
        <f t="shared" si="8"/>
        <v>0.55555555555555547</v>
      </c>
      <c r="F40" s="572">
        <f t="shared" si="9"/>
        <v>0.56319444444444433</v>
      </c>
      <c r="G40" s="572">
        <f t="shared" si="10"/>
        <v>0.57013888888888875</v>
      </c>
      <c r="H40" s="572">
        <f t="shared" si="11"/>
        <v>0.57499999999999984</v>
      </c>
      <c r="I40" s="572">
        <f t="shared" si="12"/>
        <v>0.58263888888888871</v>
      </c>
      <c r="J40" s="572">
        <f t="shared" si="13"/>
        <v>0.58611111111111092</v>
      </c>
      <c r="K40" s="572">
        <f t="shared" si="14"/>
        <v>0.59513888888888866</v>
      </c>
      <c r="L40" s="572">
        <f t="shared" si="15"/>
        <v>0.6006944444444442</v>
      </c>
      <c r="M40" s="572">
        <f t="shared" si="16"/>
        <v>0.60763888888888862</v>
      </c>
      <c r="N40" s="572">
        <f t="shared" si="17"/>
        <v>0.61319444444444415</v>
      </c>
      <c r="O40" s="572">
        <f t="shared" si="18"/>
        <v>0.62013888888888857</v>
      </c>
      <c r="P40" s="572">
        <f t="shared" si="19"/>
        <v>0.62777777777777743</v>
      </c>
      <c r="Q40" s="572">
        <f t="shared" si="20"/>
        <v>0.63472222222222185</v>
      </c>
      <c r="R40" s="572">
        <f t="shared" si="21"/>
        <v>0.64166666666666627</v>
      </c>
      <c r="S40" s="573">
        <f t="shared" si="1"/>
        <v>58.08</v>
      </c>
      <c r="T40" s="572">
        <f t="shared" si="2"/>
        <v>9.9999999999999645E-2</v>
      </c>
      <c r="U40" s="573">
        <f t="shared" si="3"/>
        <v>23.231999999999999</v>
      </c>
      <c r="V40" s="574"/>
      <c r="W40" s="574">
        <v>56.49</v>
      </c>
      <c r="X40" s="572">
        <f t="shared" si="4"/>
        <v>9.9999999999999645E-2</v>
      </c>
      <c r="Y40" s="573">
        <f t="shared" si="5"/>
        <v>23.537500000000087</v>
      </c>
      <c r="Z40" s="574"/>
      <c r="AA40" s="147"/>
    </row>
    <row r="41" spans="1:27" s="514" customFormat="1" ht="21" x14ac:dyDescent="0.35">
      <c r="A41" s="575">
        <f t="shared" si="6"/>
        <v>0.12152777777777779</v>
      </c>
      <c r="B41" s="307">
        <v>11</v>
      </c>
      <c r="C41" s="571">
        <v>0.66319444444444442</v>
      </c>
      <c r="D41" s="572">
        <f t="shared" si="7"/>
        <v>0.67013888888888884</v>
      </c>
      <c r="E41" s="572">
        <f t="shared" si="8"/>
        <v>0.67708333333333326</v>
      </c>
      <c r="F41" s="572">
        <f t="shared" si="9"/>
        <v>0.68472222222222212</v>
      </c>
      <c r="G41" s="572">
        <f t="shared" si="10"/>
        <v>0.69166666666666654</v>
      </c>
      <c r="H41" s="572">
        <f t="shared" si="11"/>
        <v>0.69652777777777763</v>
      </c>
      <c r="I41" s="572">
        <f t="shared" si="12"/>
        <v>0.7041666666666665</v>
      </c>
      <c r="J41" s="572">
        <f t="shared" si="13"/>
        <v>0.70763888888888871</v>
      </c>
      <c r="K41" s="572">
        <f t="shared" si="14"/>
        <v>0.71666666666666645</v>
      </c>
      <c r="L41" s="572">
        <f t="shared" si="15"/>
        <v>0.72222222222222199</v>
      </c>
      <c r="M41" s="572">
        <f t="shared" si="16"/>
        <v>0.72916666666666641</v>
      </c>
      <c r="N41" s="572">
        <f t="shared" si="17"/>
        <v>0.73472222222222194</v>
      </c>
      <c r="O41" s="572">
        <f t="shared" si="18"/>
        <v>0.74166666666666636</v>
      </c>
      <c r="P41" s="572">
        <f t="shared" si="19"/>
        <v>0.74930555555555522</v>
      </c>
      <c r="Q41" s="572">
        <f t="shared" si="20"/>
        <v>0.75624999999999964</v>
      </c>
      <c r="R41" s="572">
        <f t="shared" si="21"/>
        <v>0.76319444444444406</v>
      </c>
      <c r="S41" s="573">
        <f t="shared" si="1"/>
        <v>58.08</v>
      </c>
      <c r="T41" s="572">
        <f t="shared" si="2"/>
        <v>9.9999999999999645E-2</v>
      </c>
      <c r="U41" s="573">
        <f t="shared" si="3"/>
        <v>23.231999999999999</v>
      </c>
      <c r="V41" s="574"/>
      <c r="W41" s="574">
        <v>56.49</v>
      </c>
      <c r="X41" s="572">
        <f t="shared" si="4"/>
        <v>9.9999999999999645E-2</v>
      </c>
      <c r="Y41" s="573">
        <f t="shared" si="5"/>
        <v>23.537500000000087</v>
      </c>
      <c r="Z41" s="574"/>
      <c r="AA41" s="147"/>
    </row>
    <row r="42" spans="1:27" s="514" customFormat="1" ht="21" x14ac:dyDescent="0.35">
      <c r="A42" s="575">
        <f t="shared" si="6"/>
        <v>1.7361111111111049E-2</v>
      </c>
      <c r="B42" s="307">
        <v>12</v>
      </c>
      <c r="C42" s="571">
        <v>0.68055555555555547</v>
      </c>
      <c r="D42" s="572">
        <f t="shared" si="7"/>
        <v>0.68749999999999989</v>
      </c>
      <c r="E42" s="572">
        <f t="shared" si="8"/>
        <v>0.69444444444444431</v>
      </c>
      <c r="F42" s="572">
        <f t="shared" si="9"/>
        <v>0.70208333333333317</v>
      </c>
      <c r="G42" s="572">
        <f t="shared" si="10"/>
        <v>0.70902777777777759</v>
      </c>
      <c r="H42" s="572">
        <f t="shared" si="11"/>
        <v>0.71388888888888868</v>
      </c>
      <c r="I42" s="572">
        <f t="shared" si="12"/>
        <v>0.72152777777777755</v>
      </c>
      <c r="J42" s="572">
        <f t="shared" si="13"/>
        <v>0.72499999999999976</v>
      </c>
      <c r="K42" s="572">
        <f t="shared" si="14"/>
        <v>0.7340277777777775</v>
      </c>
      <c r="L42" s="572">
        <f t="shared" si="15"/>
        <v>0.73958333333333304</v>
      </c>
      <c r="M42" s="572">
        <f t="shared" si="16"/>
        <v>0.74652777777777746</v>
      </c>
      <c r="N42" s="572">
        <f t="shared" si="17"/>
        <v>0.75208333333333299</v>
      </c>
      <c r="O42" s="572">
        <f t="shared" si="18"/>
        <v>0.75902777777777741</v>
      </c>
      <c r="P42" s="572">
        <f t="shared" si="19"/>
        <v>0.76666666666666627</v>
      </c>
      <c r="Q42" s="572">
        <f t="shared" si="20"/>
        <v>0.77361111111111069</v>
      </c>
      <c r="R42" s="572">
        <f t="shared" si="21"/>
        <v>0.78055555555555511</v>
      </c>
      <c r="S42" s="573">
        <f t="shared" si="1"/>
        <v>58.08</v>
      </c>
      <c r="T42" s="572">
        <f t="shared" si="2"/>
        <v>9.9999999999999645E-2</v>
      </c>
      <c r="U42" s="573">
        <f t="shared" si="3"/>
        <v>23.231999999999999</v>
      </c>
      <c r="V42" s="574"/>
      <c r="W42" s="574">
        <v>56.49</v>
      </c>
      <c r="X42" s="572">
        <f t="shared" si="4"/>
        <v>9.9999999999999645E-2</v>
      </c>
      <c r="Y42" s="573">
        <f t="shared" si="5"/>
        <v>23.537500000000087</v>
      </c>
      <c r="Z42" s="574"/>
      <c r="AA42" s="147"/>
    </row>
    <row r="43" spans="1:27" s="514" customFormat="1" ht="21" x14ac:dyDescent="0.35">
      <c r="A43" s="575">
        <f t="shared" si="6"/>
        <v>1.3888888888889062E-2</v>
      </c>
      <c r="B43" s="307">
        <v>13</v>
      </c>
      <c r="C43" s="571">
        <v>0.69444444444444453</v>
      </c>
      <c r="D43" s="572">
        <f t="shared" si="7"/>
        <v>0.70138888888888895</v>
      </c>
      <c r="E43" s="572">
        <f t="shared" si="8"/>
        <v>0.70833333333333337</v>
      </c>
      <c r="F43" s="572">
        <f t="shared" si="9"/>
        <v>0.71597222222222223</v>
      </c>
      <c r="G43" s="572">
        <f t="shared" si="10"/>
        <v>0.72291666666666665</v>
      </c>
      <c r="H43" s="572">
        <f t="shared" si="11"/>
        <v>0.72777777777777775</v>
      </c>
      <c r="I43" s="572">
        <f t="shared" si="12"/>
        <v>0.73541666666666661</v>
      </c>
      <c r="J43" s="572">
        <f t="shared" si="13"/>
        <v>0.73888888888888882</v>
      </c>
      <c r="K43" s="572">
        <f t="shared" si="14"/>
        <v>0.74791666666666656</v>
      </c>
      <c r="L43" s="572">
        <f t="shared" si="15"/>
        <v>0.7534722222222221</v>
      </c>
      <c r="M43" s="572">
        <f t="shared" si="16"/>
        <v>0.76041666666666652</v>
      </c>
      <c r="N43" s="572">
        <f t="shared" si="17"/>
        <v>0.76597222222222205</v>
      </c>
      <c r="O43" s="572">
        <f t="shared" si="18"/>
        <v>0.77291666666666647</v>
      </c>
      <c r="P43" s="572">
        <f t="shared" si="19"/>
        <v>0.78055555555555534</v>
      </c>
      <c r="Q43" s="572">
        <f t="shared" si="20"/>
        <v>0.78749999999999976</v>
      </c>
      <c r="R43" s="572">
        <f t="shared" si="21"/>
        <v>0.79444444444444418</v>
      </c>
      <c r="S43" s="573">
        <f t="shared" si="1"/>
        <v>58.08</v>
      </c>
      <c r="T43" s="572">
        <f t="shared" si="2"/>
        <v>9.9999999999999645E-2</v>
      </c>
      <c r="U43" s="573">
        <f t="shared" si="3"/>
        <v>23.231999999999999</v>
      </c>
      <c r="V43" s="574"/>
      <c r="W43" s="574">
        <v>56.49</v>
      </c>
      <c r="X43" s="572">
        <f t="shared" si="4"/>
        <v>9.9999999999999645E-2</v>
      </c>
      <c r="Y43" s="573">
        <f t="shared" si="5"/>
        <v>23.537500000000087</v>
      </c>
      <c r="Z43" s="650"/>
      <c r="AA43" s="147"/>
    </row>
    <row r="44" spans="1:27" s="514" customFormat="1" ht="21" x14ac:dyDescent="0.35">
      <c r="A44" s="575">
        <f t="shared" si="6"/>
        <v>3.8194444444444309E-2</v>
      </c>
      <c r="B44" s="307">
        <v>14</v>
      </c>
      <c r="C44" s="571">
        <v>0.73263888888888884</v>
      </c>
      <c r="D44" s="572">
        <f t="shared" si="7"/>
        <v>0.73958333333333326</v>
      </c>
      <c r="E44" s="572">
        <f t="shared" si="8"/>
        <v>0.74652777777777768</v>
      </c>
      <c r="F44" s="572">
        <f t="shared" si="9"/>
        <v>0.75416666666666654</v>
      </c>
      <c r="G44" s="572">
        <f t="shared" si="10"/>
        <v>0.76111111111111096</v>
      </c>
      <c r="H44" s="572">
        <f t="shared" si="11"/>
        <v>0.76597222222222205</v>
      </c>
      <c r="I44" s="572">
        <f t="shared" si="12"/>
        <v>0.77361111111111092</v>
      </c>
      <c r="J44" s="572">
        <f t="shared" si="13"/>
        <v>0.77708333333333313</v>
      </c>
      <c r="K44" s="572">
        <f t="shared" si="14"/>
        <v>0.78611111111111087</v>
      </c>
      <c r="L44" s="572">
        <f t="shared" si="15"/>
        <v>0.79166666666666641</v>
      </c>
      <c r="M44" s="572">
        <f t="shared" si="16"/>
        <v>0.79861111111111083</v>
      </c>
      <c r="N44" s="572">
        <f t="shared" si="17"/>
        <v>0.80416666666666636</v>
      </c>
      <c r="O44" s="572">
        <f t="shared" si="18"/>
        <v>0.81111111111111078</v>
      </c>
      <c r="P44" s="572">
        <f t="shared" si="19"/>
        <v>0.81874999999999964</v>
      </c>
      <c r="Q44" s="572">
        <f t="shared" si="20"/>
        <v>0.82569444444444406</v>
      </c>
      <c r="R44" s="572">
        <f t="shared" si="21"/>
        <v>0.83263888888888848</v>
      </c>
      <c r="S44" s="573">
        <f t="shared" si="1"/>
        <v>58.08</v>
      </c>
      <c r="T44" s="572">
        <f t="shared" si="2"/>
        <v>9.9999999999999645E-2</v>
      </c>
      <c r="U44" s="573">
        <f t="shared" si="3"/>
        <v>23.231999999999999</v>
      </c>
      <c r="V44" s="574"/>
      <c r="W44" s="574">
        <v>56.49</v>
      </c>
      <c r="X44" s="572">
        <f t="shared" si="4"/>
        <v>9.9999999999999645E-2</v>
      </c>
      <c r="Y44" s="573">
        <f t="shared" si="5"/>
        <v>23.537500000000087</v>
      </c>
      <c r="Z44" s="651"/>
      <c r="AA44" s="147"/>
    </row>
    <row r="45" spans="1:27" s="514" customFormat="1" ht="21" x14ac:dyDescent="0.35">
      <c r="A45" s="575">
        <f t="shared" si="6"/>
        <v>4.861111111111116E-2</v>
      </c>
      <c r="B45" s="307">
        <v>15</v>
      </c>
      <c r="C45" s="571">
        <v>0.78125</v>
      </c>
      <c r="D45" s="572">
        <f t="shared" si="7"/>
        <v>0.78819444444444442</v>
      </c>
      <c r="E45" s="572">
        <f t="shared" si="8"/>
        <v>0.79513888888888884</v>
      </c>
      <c r="F45" s="572">
        <f t="shared" si="9"/>
        <v>0.8027777777777777</v>
      </c>
      <c r="G45" s="572">
        <f t="shared" si="10"/>
        <v>0.80972222222222212</v>
      </c>
      <c r="H45" s="572">
        <f t="shared" si="11"/>
        <v>0.81458333333333321</v>
      </c>
      <c r="I45" s="572">
        <f t="shared" si="12"/>
        <v>0.82222222222222208</v>
      </c>
      <c r="J45" s="572">
        <f t="shared" si="13"/>
        <v>0.82569444444444429</v>
      </c>
      <c r="K45" s="572">
        <f t="shared" si="14"/>
        <v>0.83472222222222203</v>
      </c>
      <c r="L45" s="572">
        <f t="shared" si="15"/>
        <v>0.84027777777777757</v>
      </c>
      <c r="M45" s="572">
        <f t="shared" si="16"/>
        <v>0.84722222222222199</v>
      </c>
      <c r="N45" s="572">
        <f t="shared" si="17"/>
        <v>0.85277777777777752</v>
      </c>
      <c r="O45" s="572">
        <f t="shared" si="18"/>
        <v>0.85972222222222194</v>
      </c>
      <c r="P45" s="572">
        <f t="shared" si="19"/>
        <v>0.86736111111111081</v>
      </c>
      <c r="Q45" s="572">
        <f t="shared" si="20"/>
        <v>0.87430555555555522</v>
      </c>
      <c r="R45" s="572">
        <f t="shared" si="21"/>
        <v>0.88124999999999964</v>
      </c>
      <c r="S45" s="573">
        <f t="shared" si="1"/>
        <v>58.08</v>
      </c>
      <c r="T45" s="572">
        <f t="shared" si="2"/>
        <v>9.9999999999999645E-2</v>
      </c>
      <c r="U45" s="573">
        <f t="shared" si="3"/>
        <v>23.231999999999999</v>
      </c>
      <c r="V45" s="574"/>
      <c r="W45" s="574">
        <v>56.49</v>
      </c>
      <c r="X45" s="572">
        <f t="shared" si="4"/>
        <v>9.9999999999999645E-2</v>
      </c>
      <c r="Y45" s="573">
        <f t="shared" si="5"/>
        <v>23.537500000000087</v>
      </c>
      <c r="Z45" s="574"/>
      <c r="AA45" s="147"/>
    </row>
    <row r="46" spans="1:27" s="514" customFormat="1" ht="21" x14ac:dyDescent="0.35">
      <c r="A46" s="575">
        <f t="shared" si="6"/>
        <v>5.5555555555555469E-2</v>
      </c>
      <c r="B46" s="307">
        <v>16</v>
      </c>
      <c r="C46" s="571">
        <v>0.83680555555555547</v>
      </c>
      <c r="D46" s="572">
        <f t="shared" si="7"/>
        <v>0.84374999999999989</v>
      </c>
      <c r="E46" s="572">
        <f t="shared" si="8"/>
        <v>0.85069444444444431</v>
      </c>
      <c r="F46" s="572">
        <f t="shared" si="9"/>
        <v>0.85833333333333317</v>
      </c>
      <c r="G46" s="572">
        <f t="shared" si="10"/>
        <v>0.86527777777777759</v>
      </c>
      <c r="H46" s="572">
        <f t="shared" si="11"/>
        <v>0.87013888888888868</v>
      </c>
      <c r="I46" s="572">
        <f t="shared" si="12"/>
        <v>0.87777777777777755</v>
      </c>
      <c r="J46" s="572">
        <f t="shared" si="13"/>
        <v>0.88124999999999976</v>
      </c>
      <c r="K46" s="572">
        <f t="shared" si="14"/>
        <v>0.8902777777777775</v>
      </c>
      <c r="L46" s="572">
        <f t="shared" si="15"/>
        <v>0.89583333333333304</v>
      </c>
      <c r="M46" s="572">
        <f t="shared" si="16"/>
        <v>0.90277777777777746</v>
      </c>
      <c r="N46" s="572">
        <f t="shared" si="17"/>
        <v>0.90833333333333299</v>
      </c>
      <c r="O46" s="572">
        <f t="shared" si="18"/>
        <v>0.91527777777777741</v>
      </c>
      <c r="P46" s="572">
        <f t="shared" si="19"/>
        <v>0.92291666666666627</v>
      </c>
      <c r="Q46" s="572">
        <f t="shared" si="20"/>
        <v>0.92986111111111069</v>
      </c>
      <c r="R46" s="572">
        <f t="shared" si="21"/>
        <v>0.93680555555555511</v>
      </c>
      <c r="S46" s="573">
        <f t="shared" si="1"/>
        <v>58.08</v>
      </c>
      <c r="T46" s="572">
        <f t="shared" si="2"/>
        <v>9.9999999999999645E-2</v>
      </c>
      <c r="U46" s="573">
        <f t="shared" si="3"/>
        <v>23.231999999999999</v>
      </c>
      <c r="V46" s="574"/>
      <c r="W46" s="574">
        <v>56.49</v>
      </c>
      <c r="X46" s="572">
        <f t="shared" si="4"/>
        <v>9.9999999999999645E-2</v>
      </c>
      <c r="Y46" s="573">
        <f t="shared" si="5"/>
        <v>23.537500000000087</v>
      </c>
      <c r="Z46" s="574"/>
      <c r="AA46" s="147"/>
    </row>
    <row r="49" spans="2:26" ht="18.75" x14ac:dyDescent="0.3">
      <c r="B49" s="554"/>
      <c r="C49" s="549" t="s">
        <v>3</v>
      </c>
      <c r="D49" s="549"/>
      <c r="E49" s="549"/>
      <c r="F49" s="549"/>
      <c r="G49" s="549">
        <v>16</v>
      </c>
      <c r="H49" s="549"/>
      <c r="I49" s="549"/>
      <c r="J49" s="549"/>
      <c r="K49" s="549"/>
      <c r="L49" s="549"/>
      <c r="M49" s="549"/>
      <c r="N49" s="549"/>
      <c r="O49" s="549"/>
      <c r="P49" s="549"/>
      <c r="Q49" s="549"/>
      <c r="R49" s="549"/>
      <c r="S49" s="549"/>
      <c r="T49" s="549"/>
      <c r="U49" s="549"/>
      <c r="V49" s="555"/>
      <c r="W49" s="549"/>
      <c r="X49" s="549"/>
      <c r="Y49" s="549"/>
      <c r="Z49" s="555"/>
    </row>
    <row r="50" spans="2:26" ht="18.75" x14ac:dyDescent="0.3">
      <c r="B50" s="554"/>
      <c r="C50" s="549" t="s">
        <v>2</v>
      </c>
      <c r="D50" s="549"/>
      <c r="E50" s="549"/>
      <c r="F50" s="549"/>
      <c r="G50" s="549">
        <v>0</v>
      </c>
      <c r="H50" s="549"/>
      <c r="I50" s="549"/>
      <c r="J50" s="549"/>
      <c r="K50" s="549"/>
      <c r="L50" s="549"/>
      <c r="M50" s="549"/>
      <c r="N50" s="549"/>
      <c r="O50" s="549"/>
      <c r="P50" s="549"/>
      <c r="Q50" s="549"/>
      <c r="R50" s="549"/>
      <c r="S50" s="549"/>
      <c r="T50" s="549"/>
      <c r="U50" s="549"/>
      <c r="V50" s="555"/>
      <c r="W50" s="549"/>
      <c r="X50" s="549"/>
      <c r="Y50" s="549"/>
      <c r="Z50" s="555"/>
    </row>
    <row r="51" spans="2:26" ht="18.75" x14ac:dyDescent="0.3">
      <c r="B51" s="554"/>
      <c r="C51" s="549" t="s">
        <v>1</v>
      </c>
      <c r="D51" s="549"/>
      <c r="E51" s="549"/>
      <c r="F51" s="549"/>
      <c r="G51" s="549">
        <f>G49+G50</f>
        <v>16</v>
      </c>
      <c r="H51" s="549"/>
      <c r="I51" s="549"/>
      <c r="J51" s="549"/>
      <c r="K51" s="549"/>
      <c r="L51" s="549"/>
      <c r="M51" s="549"/>
      <c r="N51" s="549"/>
      <c r="O51" s="549"/>
      <c r="P51" s="549"/>
      <c r="Q51" s="549"/>
      <c r="R51" s="549"/>
      <c r="S51" s="549"/>
      <c r="T51" s="549"/>
      <c r="U51" s="549"/>
      <c r="V51" s="555"/>
      <c r="W51" s="549"/>
      <c r="X51" s="549"/>
      <c r="Y51" s="549"/>
      <c r="Z51" s="555"/>
    </row>
    <row r="52" spans="2:26" ht="18.75" x14ac:dyDescent="0.3">
      <c r="B52" s="576"/>
      <c r="C52" s="577" t="s">
        <v>0</v>
      </c>
      <c r="D52" s="577"/>
      <c r="E52" s="577"/>
      <c r="F52" s="577"/>
      <c r="G52" s="578">
        <v>56.49</v>
      </c>
      <c r="H52" s="579"/>
      <c r="I52" s="579"/>
      <c r="J52" s="579"/>
      <c r="K52" s="579"/>
      <c r="L52" s="577"/>
      <c r="M52" s="577"/>
      <c r="N52" s="577"/>
      <c r="O52" s="577"/>
      <c r="P52" s="577"/>
      <c r="Q52" s="577"/>
      <c r="R52" s="577"/>
      <c r="S52" s="577"/>
      <c r="T52" s="577"/>
      <c r="U52" s="577"/>
      <c r="V52" s="580"/>
      <c r="W52" s="577"/>
      <c r="X52" s="577"/>
      <c r="Y52" s="577"/>
      <c r="Z52" s="580"/>
    </row>
  </sheetData>
  <mergeCells count="16">
    <mergeCell ref="Z34:Z35"/>
    <mergeCell ref="Z43:Z44"/>
    <mergeCell ref="W23:W24"/>
    <mergeCell ref="X23:X26"/>
    <mergeCell ref="Y23:Y26"/>
    <mergeCell ref="Z23:Z26"/>
    <mergeCell ref="W25:W26"/>
    <mergeCell ref="B27:Z27"/>
    <mergeCell ref="B23:C23"/>
    <mergeCell ref="D23:N23"/>
    <mergeCell ref="S23:S24"/>
    <mergeCell ref="T23:T26"/>
    <mergeCell ref="U23:U26"/>
    <mergeCell ref="V23:V26"/>
    <mergeCell ref="B24:C24"/>
    <mergeCell ref="S25:S26"/>
  </mergeCells>
  <pageMargins left="0.7" right="0.7" top="0.75" bottom="0.75" header="0.3" footer="0.3"/>
  <pageSetup paperSize="9" scale="49"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43">
    <pageSetUpPr fitToPage="1"/>
  </sheetPr>
  <dimension ref="A5:Z43"/>
  <sheetViews>
    <sheetView topLeftCell="A13" zoomScale="70" zoomScaleNormal="70" workbookViewId="0">
      <selection activeCell="N34" sqref="N34"/>
    </sheetView>
  </sheetViews>
  <sheetFormatPr baseColWidth="10" defaultColWidth="11.42578125" defaultRowHeight="14.25" x14ac:dyDescent="0.2"/>
  <cols>
    <col min="1" max="18" width="11.42578125" style="57"/>
    <col min="19" max="19" width="0" style="57" hidden="1" customWidth="1"/>
    <col min="20" max="20" width="10.140625" style="57" hidden="1" customWidth="1"/>
    <col min="21" max="21" width="9.42578125" style="57" hidden="1" customWidth="1"/>
    <col min="22" max="22" width="10.5703125" style="57" hidden="1" customWidth="1"/>
    <col min="23" max="25" width="11.42578125" style="57"/>
    <col min="26" max="26" width="23" style="57" bestFit="1" customWidth="1"/>
    <col min="27" max="16384" width="11.42578125" style="492"/>
  </cols>
  <sheetData>
    <row r="5" spans="2:26" ht="15" x14ac:dyDescent="0.25">
      <c r="B5" s="43" t="s">
        <v>27</v>
      </c>
      <c r="C5" s="42"/>
      <c r="D5" s="42"/>
      <c r="E5" s="42"/>
      <c r="F5" s="42"/>
      <c r="G5" s="42"/>
      <c r="H5" s="42"/>
      <c r="I5" s="42"/>
      <c r="J5" s="42"/>
      <c r="K5" s="42"/>
      <c r="L5" s="42"/>
      <c r="M5" s="42"/>
      <c r="N5" s="41"/>
      <c r="O5" s="41"/>
      <c r="P5" s="41"/>
      <c r="Q5" s="41"/>
      <c r="R5" s="41"/>
      <c r="S5" s="41"/>
      <c r="T5" s="41"/>
      <c r="U5" s="41"/>
      <c r="V5" s="40"/>
      <c r="W5" s="41"/>
      <c r="X5" s="41"/>
      <c r="Y5" s="41"/>
      <c r="Z5" s="40"/>
    </row>
    <row r="6" spans="2:26" x14ac:dyDescent="0.2">
      <c r="B6" s="38" t="s">
        <v>26</v>
      </c>
      <c r="V6" s="36"/>
      <c r="Z6" s="36"/>
    </row>
    <row r="7" spans="2:26" x14ac:dyDescent="0.2">
      <c r="B7" s="38"/>
      <c r="V7" s="36"/>
      <c r="Z7" s="36"/>
    </row>
    <row r="8" spans="2:26" x14ac:dyDescent="0.2">
      <c r="B8" s="38" t="s">
        <v>201</v>
      </c>
      <c r="V8" s="36"/>
      <c r="Z8" s="36"/>
    </row>
    <row r="9" spans="2:26" x14ac:dyDescent="0.2">
      <c r="B9" s="38" t="s">
        <v>179</v>
      </c>
      <c r="V9" s="36"/>
      <c r="Z9" s="36"/>
    </row>
    <row r="10" spans="2:26" x14ac:dyDescent="0.2">
      <c r="B10" s="38" t="s">
        <v>25</v>
      </c>
      <c r="V10" s="36"/>
      <c r="Z10" s="36"/>
    </row>
    <row r="11" spans="2:26" x14ac:dyDescent="0.2">
      <c r="B11" s="38" t="s">
        <v>132</v>
      </c>
      <c r="V11" s="36"/>
      <c r="Z11" s="36"/>
    </row>
    <row r="12" spans="2:26" x14ac:dyDescent="0.2">
      <c r="B12" s="38" t="s">
        <v>131</v>
      </c>
      <c r="V12" s="36"/>
      <c r="Z12" s="36"/>
    </row>
    <row r="13" spans="2:26" x14ac:dyDescent="0.2">
      <c r="B13" s="38" t="s">
        <v>22</v>
      </c>
      <c r="V13" s="36"/>
      <c r="Z13" s="36"/>
    </row>
    <row r="14" spans="2:26" x14ac:dyDescent="0.2">
      <c r="B14" s="38"/>
      <c r="V14" s="36"/>
      <c r="Z14" s="36"/>
    </row>
    <row r="15" spans="2:26" x14ac:dyDescent="0.2">
      <c r="B15" s="38"/>
      <c r="V15" s="36"/>
      <c r="Z15" s="36"/>
    </row>
    <row r="16" spans="2:26" x14ac:dyDescent="0.2">
      <c r="B16" s="38"/>
      <c r="V16" s="36"/>
      <c r="Z16" s="36"/>
    </row>
    <row r="17" spans="1:26" x14ac:dyDescent="0.2">
      <c r="B17" s="38"/>
      <c r="V17" s="36"/>
      <c r="Z17" s="36"/>
    </row>
    <row r="18" spans="1:26" x14ac:dyDescent="0.2">
      <c r="B18" s="38"/>
      <c r="V18" s="36"/>
      <c r="Z18" s="36"/>
    </row>
    <row r="19" spans="1:26" x14ac:dyDescent="0.2">
      <c r="B19" s="38"/>
      <c r="V19" s="36"/>
      <c r="Z19" s="36"/>
    </row>
    <row r="20" spans="1:26" x14ac:dyDescent="0.2">
      <c r="B20" s="38"/>
      <c r="V20" s="36"/>
      <c r="Z20" s="36"/>
    </row>
    <row r="21" spans="1:26" x14ac:dyDescent="0.2">
      <c r="B21" s="38"/>
      <c r="V21" s="36"/>
      <c r="Z21" s="36"/>
    </row>
    <row r="22" spans="1:26" ht="15" thickBot="1" x14ac:dyDescent="0.25">
      <c r="B22" s="38"/>
      <c r="V22" s="36"/>
      <c r="Z22" s="36"/>
    </row>
    <row r="23" spans="1:26" ht="15" thickBot="1" x14ac:dyDescent="0.25">
      <c r="B23" s="624" t="s">
        <v>21</v>
      </c>
      <c r="C23" s="622"/>
      <c r="D23" s="624" t="s">
        <v>20</v>
      </c>
      <c r="E23" s="616"/>
      <c r="F23" s="616"/>
      <c r="G23" s="616"/>
      <c r="H23" s="616"/>
      <c r="I23" s="616"/>
      <c r="J23" s="616"/>
      <c r="K23" s="616"/>
      <c r="L23" s="616"/>
      <c r="M23" s="616"/>
      <c r="N23" s="616"/>
      <c r="O23" s="71" t="s">
        <v>19</v>
      </c>
      <c r="P23" s="581"/>
      <c r="Q23" s="581"/>
      <c r="R23" s="581"/>
      <c r="S23" s="617" t="s">
        <v>18</v>
      </c>
      <c r="T23" s="608" t="s">
        <v>17</v>
      </c>
      <c r="U23" s="608" t="s">
        <v>16</v>
      </c>
      <c r="V23" s="626" t="s">
        <v>15</v>
      </c>
      <c r="W23" s="598" t="s">
        <v>18</v>
      </c>
      <c r="X23" s="598" t="s">
        <v>17</v>
      </c>
      <c r="Y23" s="598" t="s">
        <v>16</v>
      </c>
      <c r="Z23" s="598" t="s">
        <v>15</v>
      </c>
    </row>
    <row r="24" spans="1:26" ht="75.75" thickBot="1" x14ac:dyDescent="0.25">
      <c r="B24" s="668" t="s">
        <v>202</v>
      </c>
      <c r="C24" s="669"/>
      <c r="D24" s="558" t="s">
        <v>58</v>
      </c>
      <c r="E24" s="558" t="s">
        <v>57</v>
      </c>
      <c r="F24" s="558" t="s">
        <v>205</v>
      </c>
      <c r="G24" s="558" t="s">
        <v>10</v>
      </c>
      <c r="H24" s="558" t="s">
        <v>130</v>
      </c>
      <c r="I24" s="558" t="s">
        <v>50</v>
      </c>
      <c r="J24" s="558" t="s">
        <v>129</v>
      </c>
      <c r="K24" s="558" t="s">
        <v>199</v>
      </c>
      <c r="L24" s="558" t="s">
        <v>128</v>
      </c>
      <c r="M24" s="558" t="s">
        <v>56</v>
      </c>
      <c r="N24" s="558" t="s">
        <v>10</v>
      </c>
      <c r="O24" s="558" t="s">
        <v>58</v>
      </c>
      <c r="P24" s="558" t="s">
        <v>57</v>
      </c>
      <c r="Q24" s="558" t="s">
        <v>58</v>
      </c>
      <c r="R24" s="559" t="s">
        <v>202</v>
      </c>
      <c r="S24" s="618"/>
      <c r="T24" s="609"/>
      <c r="U24" s="609"/>
      <c r="V24" s="627"/>
      <c r="W24" s="598"/>
      <c r="X24" s="598"/>
      <c r="Y24" s="598"/>
      <c r="Z24" s="598"/>
    </row>
    <row r="25" spans="1:26" ht="15" customHeight="1" x14ac:dyDescent="0.2">
      <c r="B25" s="72" t="s">
        <v>7</v>
      </c>
      <c r="C25" s="582">
        <v>0</v>
      </c>
      <c r="D25" s="583">
        <v>3.6</v>
      </c>
      <c r="E25" s="583">
        <v>4.26</v>
      </c>
      <c r="F25" s="583">
        <v>4.28</v>
      </c>
      <c r="G25" s="582">
        <v>4.7300000000000004</v>
      </c>
      <c r="H25" s="582">
        <v>2.1</v>
      </c>
      <c r="I25" s="582">
        <v>3.54</v>
      </c>
      <c r="J25" s="582">
        <v>2.27</v>
      </c>
      <c r="K25" s="582">
        <v>6.11</v>
      </c>
      <c r="L25" s="582">
        <v>4.0999999999999996</v>
      </c>
      <c r="M25" s="582">
        <v>3.74</v>
      </c>
      <c r="N25" s="582">
        <v>2.48</v>
      </c>
      <c r="O25" s="582">
        <v>4.7300000000000004</v>
      </c>
      <c r="P25" s="582">
        <v>4.28</v>
      </c>
      <c r="Q25" s="582">
        <v>4.26</v>
      </c>
      <c r="R25" s="582">
        <v>3.6</v>
      </c>
      <c r="S25" s="676">
        <f>SUM(C25:R25)</f>
        <v>58.08</v>
      </c>
      <c r="T25" s="609"/>
      <c r="U25" s="609"/>
      <c r="V25" s="627"/>
      <c r="W25" s="674">
        <v>56.08</v>
      </c>
      <c r="X25" s="598"/>
      <c r="Y25" s="598"/>
      <c r="Z25" s="598"/>
    </row>
    <row r="26" spans="1:26" ht="39" thickBot="1" x14ac:dyDescent="0.25">
      <c r="B26" s="103" t="s">
        <v>6</v>
      </c>
      <c r="C26" s="584">
        <v>0</v>
      </c>
      <c r="D26" s="584">
        <f t="shared" ref="D26:R26" si="0">C26+D25</f>
        <v>3.6</v>
      </c>
      <c r="E26" s="584">
        <f t="shared" si="0"/>
        <v>7.8599999999999994</v>
      </c>
      <c r="F26" s="584">
        <f t="shared" si="0"/>
        <v>12.14</v>
      </c>
      <c r="G26" s="584">
        <f t="shared" si="0"/>
        <v>16.87</v>
      </c>
      <c r="H26" s="584">
        <f t="shared" si="0"/>
        <v>18.970000000000002</v>
      </c>
      <c r="I26" s="584">
        <f t="shared" si="0"/>
        <v>22.51</v>
      </c>
      <c r="J26" s="584">
        <f t="shared" si="0"/>
        <v>24.78</v>
      </c>
      <c r="K26" s="584">
        <f t="shared" si="0"/>
        <v>30.89</v>
      </c>
      <c r="L26" s="584">
        <f t="shared" si="0"/>
        <v>34.99</v>
      </c>
      <c r="M26" s="584">
        <f t="shared" si="0"/>
        <v>38.730000000000004</v>
      </c>
      <c r="N26" s="584">
        <f t="shared" si="0"/>
        <v>41.21</v>
      </c>
      <c r="O26" s="584">
        <f t="shared" si="0"/>
        <v>45.94</v>
      </c>
      <c r="P26" s="584">
        <f t="shared" si="0"/>
        <v>50.22</v>
      </c>
      <c r="Q26" s="584">
        <f t="shared" si="0"/>
        <v>54.48</v>
      </c>
      <c r="R26" s="584">
        <f t="shared" si="0"/>
        <v>58.08</v>
      </c>
      <c r="S26" s="677"/>
      <c r="T26" s="609"/>
      <c r="U26" s="609"/>
      <c r="V26" s="627"/>
      <c r="W26" s="675"/>
      <c r="X26" s="641"/>
      <c r="Y26" s="641"/>
      <c r="Z26" s="641"/>
    </row>
    <row r="27" spans="1:26" ht="16.5" thickBot="1" x14ac:dyDescent="0.25">
      <c r="B27" s="678" t="s">
        <v>5</v>
      </c>
      <c r="C27" s="679"/>
      <c r="D27" s="679"/>
      <c r="E27" s="679"/>
      <c r="F27" s="679"/>
      <c r="G27" s="679"/>
      <c r="H27" s="679"/>
      <c r="I27" s="679"/>
      <c r="J27" s="679"/>
      <c r="K27" s="679"/>
      <c r="L27" s="679"/>
      <c r="M27" s="679"/>
      <c r="N27" s="679"/>
      <c r="O27" s="679"/>
      <c r="P27" s="679"/>
      <c r="Q27" s="679"/>
      <c r="R27" s="679"/>
      <c r="S27" s="679"/>
      <c r="T27" s="679"/>
      <c r="U27" s="679"/>
      <c r="V27" s="679"/>
      <c r="W27" s="679"/>
      <c r="X27" s="679"/>
      <c r="Y27" s="679"/>
      <c r="Z27" s="680"/>
    </row>
    <row r="28" spans="1:26" ht="14.25" customHeight="1" thickBot="1" x14ac:dyDescent="0.25">
      <c r="B28" s="38"/>
      <c r="D28" s="585">
        <v>6.9444444444444441E-3</v>
      </c>
      <c r="E28" s="585">
        <v>6.9444444444444441E-3</v>
      </c>
      <c r="F28" s="585">
        <v>6.9444444444444441E-3</v>
      </c>
      <c r="G28" s="585">
        <v>8.3333333333333332E-3</v>
      </c>
      <c r="H28" s="585">
        <v>4.8611111111111112E-3</v>
      </c>
      <c r="I28" s="585">
        <v>8.3333333333333332E-3</v>
      </c>
      <c r="J28" s="585">
        <v>4.1666666666666666E-3</v>
      </c>
      <c r="K28" s="585">
        <v>1.0416666666666666E-2</v>
      </c>
      <c r="L28" s="585">
        <v>5.5555555555555558E-3</v>
      </c>
      <c r="M28" s="585">
        <v>6.9444444444444441E-3</v>
      </c>
      <c r="N28" s="585">
        <v>5.5555555555555558E-3</v>
      </c>
      <c r="O28" s="585">
        <v>8.3333333333333332E-3</v>
      </c>
      <c r="P28" s="585">
        <v>6.9444444444444441E-3</v>
      </c>
      <c r="Q28" s="585">
        <v>6.9444444444444441E-3</v>
      </c>
      <c r="R28" s="586">
        <v>6.9444444444444441E-3</v>
      </c>
      <c r="V28" s="75">
        <f>SUM(D28:R28)</f>
        <v>0.10416666666666667</v>
      </c>
      <c r="W28" s="65">
        <f>SUM(D28:R28)</f>
        <v>0.10416666666666667</v>
      </c>
      <c r="X28" s="65"/>
      <c r="Y28" s="57">
        <v>31.76</v>
      </c>
      <c r="Z28" s="36" t="s">
        <v>28</v>
      </c>
    </row>
    <row r="29" spans="1:26" ht="17.25" customHeight="1" x14ac:dyDescent="0.2">
      <c r="B29" s="38"/>
      <c r="D29" s="48">
        <v>6.9444444444444441E-3</v>
      </c>
      <c r="E29" s="48">
        <v>7.6388888888888886E-3</v>
      </c>
      <c r="F29" s="48">
        <v>6.9444444444444441E-3</v>
      </c>
      <c r="G29" s="48">
        <v>6.9444444444444441E-3</v>
      </c>
      <c r="H29" s="48">
        <v>4.8611111111111112E-3</v>
      </c>
      <c r="I29" s="48">
        <v>7.6388888888888886E-3</v>
      </c>
      <c r="J29" s="48">
        <v>3.472222222222222E-3</v>
      </c>
      <c r="K29" s="48">
        <v>9.0277777777777787E-3</v>
      </c>
      <c r="L29" s="48">
        <v>5.5555555555555558E-3</v>
      </c>
      <c r="M29" s="48">
        <v>6.9444444444444441E-3</v>
      </c>
      <c r="N29" s="48">
        <v>5.5555555555555558E-3</v>
      </c>
      <c r="O29" s="48">
        <v>6.9444444444444441E-3</v>
      </c>
      <c r="P29" s="48">
        <v>8.3333333333333332E-3</v>
      </c>
      <c r="Q29" s="48">
        <v>6.2499999999999995E-3</v>
      </c>
      <c r="R29" s="48">
        <v>6.9444444444444441E-3</v>
      </c>
      <c r="V29" s="75"/>
      <c r="W29" s="65">
        <f>SUM(D29:R29)</f>
        <v>0.1</v>
      </c>
      <c r="X29" s="65"/>
      <c r="Z29" s="36"/>
    </row>
    <row r="30" spans="1:26" ht="17.25" customHeight="1" thickBot="1" x14ac:dyDescent="0.25">
      <c r="B30" s="38"/>
      <c r="D30" s="236">
        <v>6.9444444444444441E-3</v>
      </c>
      <c r="E30" s="236">
        <v>6.9444444444444441E-3</v>
      </c>
      <c r="F30" s="236">
        <v>6.9444444444444441E-3</v>
      </c>
      <c r="G30" s="236">
        <v>8.3333333333333332E-3</v>
      </c>
      <c r="H30" s="236">
        <v>4.8611111111111112E-3</v>
      </c>
      <c r="I30" s="236">
        <v>7.6388888888888886E-3</v>
      </c>
      <c r="J30" s="236">
        <v>3.472222222222222E-3</v>
      </c>
      <c r="K30" s="236">
        <v>9.0277777777777787E-3</v>
      </c>
      <c r="L30" s="236">
        <v>5.5555555555555558E-3</v>
      </c>
      <c r="M30" s="236">
        <v>6.9444444444444441E-3</v>
      </c>
      <c r="N30" s="236">
        <v>5.5555555555555558E-3</v>
      </c>
      <c r="O30" s="236">
        <v>8.3333333333333332E-3</v>
      </c>
      <c r="P30" s="236">
        <v>6.9444444444444441E-3</v>
      </c>
      <c r="Q30" s="236">
        <v>6.9444444444444441E-3</v>
      </c>
      <c r="R30" s="236">
        <v>6.9444444444444441E-3</v>
      </c>
      <c r="V30" s="75"/>
      <c r="W30" s="65">
        <f>SUM(D30:R30)</f>
        <v>0.1013888888888889</v>
      </c>
      <c r="X30" s="65"/>
      <c r="Z30" s="36"/>
    </row>
    <row r="31" spans="1:26" s="514" customFormat="1" ht="15.75" thickBot="1" x14ac:dyDescent="0.3">
      <c r="A31" s="147"/>
      <c r="B31" s="324">
        <v>1</v>
      </c>
      <c r="C31" s="8">
        <v>0.24652777777777779</v>
      </c>
      <c r="D31" s="238">
        <f>C31+$D$29</f>
        <v>0.25347222222222221</v>
      </c>
      <c r="E31" s="238">
        <f>D31+$E$29</f>
        <v>0.26111111111111107</v>
      </c>
      <c r="F31" s="238">
        <f>E31+$F$29</f>
        <v>0.26805555555555549</v>
      </c>
      <c r="G31" s="238">
        <f>F31+$G$29</f>
        <v>0.27499999999999991</v>
      </c>
      <c r="H31" s="238">
        <f>G31+$H$29</f>
        <v>0.27986111111111101</v>
      </c>
      <c r="I31" s="238">
        <f>H31+$I$29</f>
        <v>0.28749999999999987</v>
      </c>
      <c r="J31" s="238">
        <f>I31+$J$29</f>
        <v>0.29097222222222208</v>
      </c>
      <c r="K31" s="238">
        <f>J31+$K$29</f>
        <v>0.29999999999999988</v>
      </c>
      <c r="L31" s="238">
        <f>K31+$L$29</f>
        <v>0.30555555555555541</v>
      </c>
      <c r="M31" s="238">
        <f>L31+$M$29</f>
        <v>0.31249999999999983</v>
      </c>
      <c r="N31" s="238">
        <f>M31+$N$29</f>
        <v>0.31805555555555537</v>
      </c>
      <c r="O31" s="238">
        <f>N31+$O$29</f>
        <v>0.32499999999999979</v>
      </c>
      <c r="P31" s="238">
        <f>O31+$P$29</f>
        <v>0.33333333333333315</v>
      </c>
      <c r="Q31" s="238">
        <f>P31+$Q$29</f>
        <v>0.33958333333333313</v>
      </c>
      <c r="R31" s="238">
        <f>Q31+$R$29</f>
        <v>0.34652777777777755</v>
      </c>
      <c r="S31" s="239">
        <f t="shared" ref="S31:S36" si="1">$S$25</f>
        <v>58.08</v>
      </c>
      <c r="T31" s="238" t="e">
        <f>R31-#REF!</f>
        <v>#REF!</v>
      </c>
      <c r="U31" s="239">
        <f t="shared" ref="U31:U36" si="2">(S31/150)*60</f>
        <v>23.231999999999999</v>
      </c>
      <c r="V31" s="587"/>
      <c r="W31" s="587">
        <v>56.49</v>
      </c>
      <c r="X31" s="238">
        <f t="shared" ref="X31:X36" si="3">R31-C31</f>
        <v>9.9999999999999756E-2</v>
      </c>
      <c r="Y31" s="239">
        <f t="shared" ref="Y31:Y36" si="4">(W31/(X31*24*60)*60)</f>
        <v>23.537500000000055</v>
      </c>
      <c r="Z31" s="240"/>
    </row>
    <row r="32" spans="1:26" s="514" customFormat="1" ht="15.75" thickBot="1" x14ac:dyDescent="0.3">
      <c r="A32" s="146">
        <f>C32-C31</f>
        <v>6.944444444444442E-2</v>
      </c>
      <c r="B32" s="325">
        <v>2</v>
      </c>
      <c r="C32" s="8">
        <v>0.31597222222222221</v>
      </c>
      <c r="D32" s="8">
        <f>C32+$D$29</f>
        <v>0.32291666666666663</v>
      </c>
      <c r="E32" s="8">
        <f>D32+$E$29</f>
        <v>0.33055555555555549</v>
      </c>
      <c r="F32" s="8">
        <f>E32+$F$29</f>
        <v>0.33749999999999991</v>
      </c>
      <c r="G32" s="8">
        <f>F32+$G$29</f>
        <v>0.34444444444444433</v>
      </c>
      <c r="H32" s="8">
        <f>G32+$H$29</f>
        <v>0.34930555555555542</v>
      </c>
      <c r="I32" s="8">
        <f>H32+$I$29</f>
        <v>0.35694444444444429</v>
      </c>
      <c r="J32" s="8">
        <f>I32+$J$29</f>
        <v>0.3604166666666665</v>
      </c>
      <c r="K32" s="8">
        <f>J32+$K$29</f>
        <v>0.3694444444444443</v>
      </c>
      <c r="L32" s="8">
        <f>K32+$L$29</f>
        <v>0.37499999999999983</v>
      </c>
      <c r="M32" s="8">
        <f>L32+$M$29</f>
        <v>0.38194444444444425</v>
      </c>
      <c r="N32" s="8">
        <f>M32+$N$29</f>
        <v>0.38749999999999979</v>
      </c>
      <c r="O32" s="8">
        <f>N32+$O$29</f>
        <v>0.39444444444444421</v>
      </c>
      <c r="P32" s="8">
        <f>O32+$P$29</f>
        <v>0.40277777777777757</v>
      </c>
      <c r="Q32" s="8">
        <f>P32+$Q$29</f>
        <v>0.40902777777777755</v>
      </c>
      <c r="R32" s="8">
        <f>Q32+$R$29</f>
        <v>0.41597222222222197</v>
      </c>
      <c r="S32" s="27">
        <f t="shared" si="1"/>
        <v>58.08</v>
      </c>
      <c r="T32" s="8" t="e">
        <f>R32-#REF!</f>
        <v>#REF!</v>
      </c>
      <c r="U32" s="27">
        <f t="shared" si="2"/>
        <v>23.231999999999999</v>
      </c>
      <c r="V32" s="34"/>
      <c r="W32" s="587">
        <v>56.49</v>
      </c>
      <c r="X32" s="8">
        <f t="shared" si="3"/>
        <v>9.9999999999999756E-2</v>
      </c>
      <c r="Y32" s="27">
        <f t="shared" si="4"/>
        <v>23.537500000000055</v>
      </c>
      <c r="Z32" s="216"/>
    </row>
    <row r="33" spans="1:26" s="514" customFormat="1" ht="15.75" thickBot="1" x14ac:dyDescent="0.3">
      <c r="A33" s="146">
        <f>C33-C32</f>
        <v>6.5972222222221766E-2</v>
      </c>
      <c r="B33" s="325">
        <v>3</v>
      </c>
      <c r="C33" s="8">
        <v>0.38194444444444398</v>
      </c>
      <c r="D33" s="8">
        <f>C33+D29</f>
        <v>0.3888888888888884</v>
      </c>
      <c r="E33" s="8">
        <f t="shared" ref="E33:R33" si="5">D33+E29</f>
        <v>0.39652777777777726</v>
      </c>
      <c r="F33" s="8">
        <f t="shared" si="5"/>
        <v>0.40347222222222168</v>
      </c>
      <c r="G33" s="8">
        <f t="shared" si="5"/>
        <v>0.4104166666666661</v>
      </c>
      <c r="H33" s="8">
        <f t="shared" si="5"/>
        <v>0.41527777777777719</v>
      </c>
      <c r="I33" s="8">
        <f t="shared" si="5"/>
        <v>0.42291666666666605</v>
      </c>
      <c r="J33" s="8">
        <f t="shared" si="5"/>
        <v>0.42638888888888826</v>
      </c>
      <c r="K33" s="8">
        <f t="shared" si="5"/>
        <v>0.43541666666666606</v>
      </c>
      <c r="L33" s="8">
        <f t="shared" si="5"/>
        <v>0.4409722222222216</v>
      </c>
      <c r="M33" s="8">
        <f t="shared" si="5"/>
        <v>0.44791666666666602</v>
      </c>
      <c r="N33" s="8">
        <f t="shared" si="5"/>
        <v>0.45347222222222155</v>
      </c>
      <c r="O33" s="8">
        <f t="shared" si="5"/>
        <v>0.46041666666666597</v>
      </c>
      <c r="P33" s="8">
        <f t="shared" si="5"/>
        <v>0.46874999999999933</v>
      </c>
      <c r="Q33" s="8">
        <f t="shared" si="5"/>
        <v>0.47499999999999931</v>
      </c>
      <c r="R33" s="8">
        <f t="shared" si="5"/>
        <v>0.48194444444444373</v>
      </c>
      <c r="S33" s="27">
        <f t="shared" si="1"/>
        <v>58.08</v>
      </c>
      <c r="T33" s="8" t="e">
        <f>R33-#REF!</f>
        <v>#REF!</v>
      </c>
      <c r="U33" s="27">
        <f t="shared" si="2"/>
        <v>23.231999999999999</v>
      </c>
      <c r="V33" s="34"/>
      <c r="W33" s="587">
        <v>56.49</v>
      </c>
      <c r="X33" s="8">
        <f t="shared" si="3"/>
        <v>9.9999999999999756E-2</v>
      </c>
      <c r="Y33" s="27">
        <f t="shared" si="4"/>
        <v>23.537500000000055</v>
      </c>
      <c r="Z33" s="216"/>
    </row>
    <row r="34" spans="1:26" s="514" customFormat="1" ht="15.75" thickBot="1" x14ac:dyDescent="0.3">
      <c r="A34" s="146">
        <f>C34-C33</f>
        <v>6.5972222222223043E-2</v>
      </c>
      <c r="B34" s="325">
        <v>4</v>
      </c>
      <c r="C34" s="8">
        <v>0.44791666666666702</v>
      </c>
      <c r="D34" s="8">
        <f>C34+D29</f>
        <v>0.45486111111111144</v>
      </c>
      <c r="E34" s="8">
        <f t="shared" ref="E34:R34" si="6">D34+E29</f>
        <v>0.4625000000000003</v>
      </c>
      <c r="F34" s="8">
        <f t="shared" si="6"/>
        <v>0.46944444444444472</v>
      </c>
      <c r="G34" s="8">
        <f t="shared" si="6"/>
        <v>0.47638888888888914</v>
      </c>
      <c r="H34" s="8">
        <f t="shared" si="6"/>
        <v>0.48125000000000023</v>
      </c>
      <c r="I34" s="8">
        <f t="shared" si="6"/>
        <v>0.48888888888888909</v>
      </c>
      <c r="J34" s="8">
        <f t="shared" si="6"/>
        <v>0.4923611111111113</v>
      </c>
      <c r="K34" s="8">
        <f t="shared" si="6"/>
        <v>0.50138888888888911</v>
      </c>
      <c r="L34" s="8">
        <f t="shared" si="6"/>
        <v>0.50694444444444464</v>
      </c>
      <c r="M34" s="8">
        <f t="shared" si="6"/>
        <v>0.51388888888888906</v>
      </c>
      <c r="N34" s="8">
        <f t="shared" si="6"/>
        <v>0.5194444444444446</v>
      </c>
      <c r="O34" s="8">
        <f t="shared" si="6"/>
        <v>0.52638888888888902</v>
      </c>
      <c r="P34" s="8">
        <f t="shared" si="6"/>
        <v>0.53472222222222232</v>
      </c>
      <c r="Q34" s="8">
        <f t="shared" si="6"/>
        <v>0.5409722222222223</v>
      </c>
      <c r="R34" s="8">
        <f t="shared" si="6"/>
        <v>0.54791666666666672</v>
      </c>
      <c r="S34" s="27">
        <f t="shared" si="1"/>
        <v>58.08</v>
      </c>
      <c r="T34" s="8" t="e">
        <f>R34-#REF!</f>
        <v>#REF!</v>
      </c>
      <c r="U34" s="27">
        <f t="shared" si="2"/>
        <v>23.231999999999999</v>
      </c>
      <c r="V34" s="34"/>
      <c r="W34" s="587">
        <v>56.49</v>
      </c>
      <c r="X34" s="8">
        <f t="shared" si="3"/>
        <v>9.99999999999997E-2</v>
      </c>
      <c r="Y34" s="27">
        <f t="shared" si="4"/>
        <v>23.537500000000069</v>
      </c>
      <c r="Z34" s="216"/>
    </row>
    <row r="35" spans="1:26" s="514" customFormat="1" ht="15.75" thickBot="1" x14ac:dyDescent="0.3">
      <c r="A35" s="146">
        <f>C35-C34</f>
        <v>6.5972222222221932E-2</v>
      </c>
      <c r="B35" s="325">
        <v>5</v>
      </c>
      <c r="C35" s="8">
        <v>0.51388888888888895</v>
      </c>
      <c r="D35" s="8">
        <f>C35+D29</f>
        <v>0.52083333333333337</v>
      </c>
      <c r="E35" s="8">
        <f t="shared" ref="E35:R35" si="7">D35+E29</f>
        <v>0.52847222222222223</v>
      </c>
      <c r="F35" s="8">
        <f t="shared" si="7"/>
        <v>0.53541666666666665</v>
      </c>
      <c r="G35" s="8">
        <f t="shared" si="7"/>
        <v>0.54236111111111107</v>
      </c>
      <c r="H35" s="8">
        <f t="shared" si="7"/>
        <v>0.54722222222222217</v>
      </c>
      <c r="I35" s="8">
        <f t="shared" si="7"/>
        <v>0.55486111111111103</v>
      </c>
      <c r="J35" s="8">
        <f t="shared" si="7"/>
        <v>0.55833333333333324</v>
      </c>
      <c r="K35" s="8">
        <f t="shared" si="7"/>
        <v>0.56736111111111098</v>
      </c>
      <c r="L35" s="8">
        <f t="shared" si="7"/>
        <v>0.57291666666666652</v>
      </c>
      <c r="M35" s="8">
        <f t="shared" si="7"/>
        <v>0.57986111111111094</v>
      </c>
      <c r="N35" s="8">
        <f t="shared" si="7"/>
        <v>0.58541666666666647</v>
      </c>
      <c r="O35" s="8">
        <f t="shared" si="7"/>
        <v>0.59236111111111089</v>
      </c>
      <c r="P35" s="8">
        <f t="shared" si="7"/>
        <v>0.6006944444444442</v>
      </c>
      <c r="Q35" s="8">
        <f t="shared" si="7"/>
        <v>0.60694444444444418</v>
      </c>
      <c r="R35" s="8">
        <f t="shared" si="7"/>
        <v>0.6138888888888886</v>
      </c>
      <c r="S35" s="27">
        <f t="shared" si="1"/>
        <v>58.08</v>
      </c>
      <c r="T35" s="8" t="e">
        <f>R35-#REF!</f>
        <v>#REF!</v>
      </c>
      <c r="U35" s="27">
        <f t="shared" si="2"/>
        <v>23.231999999999999</v>
      </c>
      <c r="V35" s="34"/>
      <c r="W35" s="587">
        <v>56.49</v>
      </c>
      <c r="X35" s="8">
        <f t="shared" si="3"/>
        <v>9.9999999999999645E-2</v>
      </c>
      <c r="Y35" s="27">
        <f t="shared" si="4"/>
        <v>23.537500000000087</v>
      </c>
      <c r="Z35" s="672"/>
    </row>
    <row r="36" spans="1:26" s="514" customFormat="1" ht="15" x14ac:dyDescent="0.25">
      <c r="A36" s="146">
        <f>C36-C35</f>
        <v>6.5972222222222099E-2</v>
      </c>
      <c r="B36" s="325">
        <v>6</v>
      </c>
      <c r="C36" s="8">
        <v>0.57986111111111105</v>
      </c>
      <c r="D36" s="8">
        <f>C36+D29</f>
        <v>0.58680555555555547</v>
      </c>
      <c r="E36" s="8">
        <f t="shared" ref="E36:R36" si="8">D36+E29</f>
        <v>0.59444444444444433</v>
      </c>
      <c r="F36" s="8">
        <f t="shared" si="8"/>
        <v>0.60138888888888875</v>
      </c>
      <c r="G36" s="8">
        <f t="shared" si="8"/>
        <v>0.60833333333333317</v>
      </c>
      <c r="H36" s="8">
        <f t="shared" si="8"/>
        <v>0.61319444444444426</v>
      </c>
      <c r="I36" s="8">
        <f t="shared" si="8"/>
        <v>0.62083333333333313</v>
      </c>
      <c r="J36" s="8">
        <f t="shared" si="8"/>
        <v>0.62430555555555534</v>
      </c>
      <c r="K36" s="8">
        <f t="shared" si="8"/>
        <v>0.63333333333333308</v>
      </c>
      <c r="L36" s="8">
        <f t="shared" si="8"/>
        <v>0.63888888888888862</v>
      </c>
      <c r="M36" s="8">
        <f t="shared" si="8"/>
        <v>0.64583333333333304</v>
      </c>
      <c r="N36" s="8">
        <f t="shared" si="8"/>
        <v>0.65138888888888857</v>
      </c>
      <c r="O36" s="8">
        <f t="shared" si="8"/>
        <v>0.65833333333333299</v>
      </c>
      <c r="P36" s="8">
        <f t="shared" si="8"/>
        <v>0.6666666666666663</v>
      </c>
      <c r="Q36" s="8">
        <f t="shared" si="8"/>
        <v>0.67291666666666627</v>
      </c>
      <c r="R36" s="8">
        <f t="shared" si="8"/>
        <v>0.67986111111111069</v>
      </c>
      <c r="S36" s="27">
        <f t="shared" si="1"/>
        <v>58.08</v>
      </c>
      <c r="T36" s="8">
        <f>R36-C36</f>
        <v>9.9999999999999645E-2</v>
      </c>
      <c r="U36" s="27">
        <f t="shared" si="2"/>
        <v>23.231999999999999</v>
      </c>
      <c r="V36" s="34"/>
      <c r="W36" s="587">
        <v>56.49</v>
      </c>
      <c r="X36" s="8">
        <f t="shared" si="3"/>
        <v>9.9999999999999645E-2</v>
      </c>
      <c r="Y36" s="27">
        <f t="shared" si="4"/>
        <v>23.537500000000087</v>
      </c>
      <c r="Z36" s="673"/>
    </row>
    <row r="37" spans="1:26" s="514" customFormat="1" x14ac:dyDescent="0.2">
      <c r="A37" s="57"/>
      <c r="B37" s="187"/>
      <c r="C37" s="57"/>
      <c r="D37" s="57"/>
      <c r="E37" s="57"/>
      <c r="F37" s="57"/>
      <c r="G37" s="57"/>
      <c r="H37" s="57"/>
      <c r="I37" s="57"/>
      <c r="J37" s="57"/>
      <c r="K37" s="57"/>
      <c r="L37" s="57"/>
      <c r="M37" s="57"/>
      <c r="N37" s="57"/>
      <c r="O37" s="57"/>
      <c r="P37" s="57"/>
      <c r="Q37" s="57"/>
      <c r="R37" s="57"/>
      <c r="S37" s="57"/>
      <c r="T37" s="57"/>
      <c r="U37" s="57"/>
      <c r="V37" s="57"/>
      <c r="W37" s="57"/>
      <c r="X37" s="57"/>
      <c r="Y37" s="57"/>
      <c r="Z37" s="204"/>
    </row>
    <row r="38" spans="1:26" s="514" customFormat="1" x14ac:dyDescent="0.2">
      <c r="A38" s="57"/>
      <c r="B38" s="187"/>
      <c r="C38" s="57"/>
      <c r="D38" s="57"/>
      <c r="E38" s="57"/>
      <c r="F38" s="57"/>
      <c r="G38" s="57"/>
      <c r="H38" s="57"/>
      <c r="I38" s="57"/>
      <c r="J38" s="57"/>
      <c r="K38" s="57"/>
      <c r="L38" s="57"/>
      <c r="M38" s="57"/>
      <c r="N38" s="57"/>
      <c r="O38" s="57"/>
      <c r="P38" s="57"/>
      <c r="Q38" s="57"/>
      <c r="R38" s="57"/>
      <c r="S38" s="57"/>
      <c r="T38" s="57"/>
      <c r="U38" s="57"/>
      <c r="V38" s="57"/>
      <c r="W38" s="57"/>
      <c r="X38" s="57"/>
      <c r="Y38" s="57"/>
      <c r="Z38" s="204"/>
    </row>
    <row r="39" spans="1:26" x14ac:dyDescent="0.2">
      <c r="B39" s="187"/>
      <c r="V39" s="36"/>
      <c r="Z39" s="204"/>
    </row>
    <row r="40" spans="1:26" x14ac:dyDescent="0.2">
      <c r="B40" s="187"/>
      <c r="C40" s="57" t="s">
        <v>3</v>
      </c>
      <c r="G40" s="57">
        <v>6</v>
      </c>
      <c r="V40" s="36"/>
      <c r="Z40" s="204"/>
    </row>
    <row r="41" spans="1:26" x14ac:dyDescent="0.2">
      <c r="B41" s="187"/>
      <c r="C41" s="57" t="s">
        <v>2</v>
      </c>
      <c r="G41" s="57">
        <v>0</v>
      </c>
      <c r="V41" s="36"/>
      <c r="Z41" s="204"/>
    </row>
    <row r="42" spans="1:26" x14ac:dyDescent="0.2">
      <c r="B42" s="187"/>
      <c r="C42" s="57" t="s">
        <v>1</v>
      </c>
      <c r="G42" s="57">
        <f>G40+G41</f>
        <v>6</v>
      </c>
      <c r="V42" s="36"/>
      <c r="Z42" s="204"/>
    </row>
    <row r="43" spans="1:26" ht="15" thickBot="1" x14ac:dyDescent="0.25">
      <c r="B43" s="217"/>
      <c r="C43" s="211" t="s">
        <v>0</v>
      </c>
      <c r="D43" s="211"/>
      <c r="E43" s="211"/>
      <c r="F43" s="211"/>
      <c r="G43" s="212">
        <v>56.49</v>
      </c>
      <c r="H43" s="308"/>
      <c r="I43" s="308"/>
      <c r="J43" s="308"/>
      <c r="K43" s="308"/>
      <c r="L43" s="211"/>
      <c r="M43" s="211"/>
      <c r="N43" s="211"/>
      <c r="O43" s="211"/>
      <c r="P43" s="211"/>
      <c r="Q43" s="211"/>
      <c r="R43" s="211"/>
      <c r="S43" s="211"/>
      <c r="T43" s="211"/>
      <c r="U43" s="211"/>
      <c r="V43" s="232"/>
      <c r="W43" s="211"/>
      <c r="X43" s="211"/>
      <c r="Y43" s="211"/>
      <c r="Z43" s="218"/>
    </row>
  </sheetData>
  <mergeCells count="15">
    <mergeCell ref="V23:V26"/>
    <mergeCell ref="B24:C24"/>
    <mergeCell ref="S25:S26"/>
    <mergeCell ref="B27:Z27"/>
    <mergeCell ref="B23:C23"/>
    <mergeCell ref="D23:N23"/>
    <mergeCell ref="S23:S24"/>
    <mergeCell ref="T23:T26"/>
    <mergeCell ref="U23:U26"/>
    <mergeCell ref="Z35:Z36"/>
    <mergeCell ref="W23:W24"/>
    <mergeCell ref="X23:X26"/>
    <mergeCell ref="Y23:Y26"/>
    <mergeCell ref="Z23:Z26"/>
    <mergeCell ref="W25:W26"/>
  </mergeCells>
  <pageMargins left="0.7" right="0.7" top="0.75" bottom="0.75" header="0.3" footer="0.3"/>
  <pageSetup paperSize="9" scale="52"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4">
    <pageSetUpPr fitToPage="1"/>
  </sheetPr>
  <dimension ref="A4:T86"/>
  <sheetViews>
    <sheetView topLeftCell="A9" zoomScale="85" zoomScaleNormal="85" workbookViewId="0">
      <selection activeCell="O13" sqref="O13"/>
    </sheetView>
  </sheetViews>
  <sheetFormatPr baseColWidth="10" defaultColWidth="11.42578125" defaultRowHeight="14.25" x14ac:dyDescent="0.2"/>
  <cols>
    <col min="1" max="4" width="11.42578125" style="57"/>
    <col min="5" max="5" width="9.5703125" style="57" customWidth="1"/>
    <col min="6" max="6" width="11.42578125" style="57"/>
    <col min="7" max="7" width="9.28515625" style="57" customWidth="1"/>
    <col min="8" max="15" width="11.42578125" style="57"/>
    <col min="16" max="16" width="8.85546875" style="57" customWidth="1"/>
    <col min="17" max="17" width="11" style="57" customWidth="1"/>
    <col min="18" max="18" width="15.7109375" style="57" customWidth="1"/>
    <col min="19" max="16384" width="11.42578125" style="57"/>
  </cols>
  <sheetData>
    <row r="4" spans="2:18" ht="15" thickBot="1" x14ac:dyDescent="0.25"/>
    <row r="5" spans="2:18" ht="15" x14ac:dyDescent="0.25">
      <c r="B5" s="183" t="s">
        <v>27</v>
      </c>
      <c r="C5" s="201"/>
      <c r="D5" s="201"/>
      <c r="E5" s="201"/>
      <c r="F5" s="201"/>
      <c r="G5" s="201"/>
      <c r="H5" s="202"/>
      <c r="I5" s="202"/>
      <c r="J5" s="202"/>
      <c r="K5" s="202"/>
      <c r="L5" s="202"/>
      <c r="M5" s="202"/>
      <c r="N5" s="202"/>
      <c r="O5" s="202"/>
      <c r="P5" s="202"/>
      <c r="Q5" s="202"/>
      <c r="R5" s="203"/>
    </row>
    <row r="6" spans="2:18" x14ac:dyDescent="0.2">
      <c r="B6" s="187" t="s">
        <v>26</v>
      </c>
      <c r="C6" s="37"/>
      <c r="D6" s="37"/>
      <c r="E6" s="37"/>
      <c r="F6" s="37"/>
      <c r="G6" s="37"/>
      <c r="H6" s="37"/>
      <c r="I6" s="37"/>
      <c r="J6" s="37"/>
      <c r="K6" s="37"/>
      <c r="L6" s="37"/>
      <c r="M6" s="37"/>
      <c r="N6" s="37"/>
      <c r="O6" s="37"/>
      <c r="P6" s="37"/>
      <c r="Q6" s="37"/>
      <c r="R6" s="204"/>
    </row>
    <row r="7" spans="2:18" x14ac:dyDescent="0.2">
      <c r="B7" s="187"/>
      <c r="C7" s="37"/>
      <c r="D7" s="37"/>
      <c r="E7" s="37"/>
      <c r="F7" s="37"/>
      <c r="G7" s="37"/>
      <c r="H7" s="37"/>
      <c r="I7" s="37"/>
      <c r="J7" s="37"/>
      <c r="K7" s="37"/>
      <c r="L7" s="37"/>
      <c r="M7" s="37"/>
      <c r="N7" s="37"/>
      <c r="O7" s="37"/>
      <c r="P7" s="37"/>
      <c r="Q7" s="37"/>
      <c r="R7" s="204"/>
    </row>
    <row r="8" spans="2:18" x14ac:dyDescent="0.2">
      <c r="B8" s="187" t="s">
        <v>201</v>
      </c>
      <c r="C8" s="37"/>
      <c r="D8" s="37"/>
      <c r="E8" s="37"/>
      <c r="F8" s="37"/>
      <c r="G8" s="37"/>
      <c r="H8" s="37"/>
      <c r="I8" s="37"/>
      <c r="J8" s="37"/>
      <c r="K8" s="37"/>
      <c r="L8" s="37"/>
      <c r="M8" s="37"/>
      <c r="N8" s="37"/>
      <c r="O8" s="37"/>
      <c r="P8" s="37"/>
      <c r="Q8" s="37"/>
      <c r="R8" s="204"/>
    </row>
    <row r="9" spans="2:18" x14ac:dyDescent="0.2">
      <c r="B9" s="187" t="s">
        <v>136</v>
      </c>
      <c r="C9" s="37"/>
      <c r="D9" s="37"/>
      <c r="E9" s="37"/>
      <c r="F9" s="37"/>
      <c r="G9" s="37"/>
      <c r="H9" s="37"/>
      <c r="I9" s="37"/>
      <c r="J9" s="37"/>
      <c r="K9" s="37"/>
      <c r="L9" s="37"/>
      <c r="M9" s="37"/>
      <c r="N9" s="37"/>
      <c r="O9" s="37"/>
      <c r="P9" s="37"/>
      <c r="Q9" s="37"/>
      <c r="R9" s="204"/>
    </row>
    <row r="10" spans="2:18" x14ac:dyDescent="0.2">
      <c r="B10" s="187" t="s">
        <v>25</v>
      </c>
      <c r="C10" s="37"/>
      <c r="D10" s="37"/>
      <c r="E10" s="37"/>
      <c r="F10" s="37"/>
      <c r="G10" s="37"/>
      <c r="H10" s="37"/>
      <c r="I10" s="37"/>
      <c r="J10" s="37"/>
      <c r="K10" s="37"/>
      <c r="L10" s="37"/>
      <c r="M10" s="37"/>
      <c r="N10" s="37"/>
      <c r="O10" s="37"/>
      <c r="P10" s="37"/>
      <c r="Q10" s="37"/>
      <c r="R10" s="204"/>
    </row>
    <row r="11" spans="2:18" x14ac:dyDescent="0.2">
      <c r="B11" s="187" t="s">
        <v>24</v>
      </c>
      <c r="C11" s="37"/>
      <c r="D11" s="37"/>
      <c r="E11" s="37"/>
      <c r="F11" s="37"/>
      <c r="G11" s="37"/>
      <c r="H11" s="37"/>
      <c r="I11" s="37"/>
      <c r="J11" s="37"/>
      <c r="K11" s="37"/>
      <c r="L11" s="37"/>
      <c r="M11" s="37"/>
      <c r="N11" s="37"/>
      <c r="O11" s="37"/>
      <c r="P11" s="37"/>
      <c r="Q11" s="37"/>
      <c r="R11" s="204"/>
    </row>
    <row r="12" spans="2:18" x14ac:dyDescent="0.2">
      <c r="B12" s="187" t="s">
        <v>23</v>
      </c>
      <c r="C12" s="37"/>
      <c r="D12" s="37"/>
      <c r="E12" s="37"/>
      <c r="F12" s="37"/>
      <c r="G12" s="37"/>
      <c r="H12" s="37"/>
      <c r="I12" s="37"/>
      <c r="J12" s="37"/>
      <c r="K12" s="37"/>
      <c r="L12" s="37"/>
      <c r="M12" s="37"/>
      <c r="N12" s="37"/>
      <c r="O12" s="37"/>
      <c r="P12" s="37"/>
      <c r="Q12" s="37"/>
      <c r="R12" s="204"/>
    </row>
    <row r="13" spans="2:18" x14ac:dyDescent="0.2">
      <c r="B13" s="187" t="s">
        <v>22</v>
      </c>
      <c r="C13" s="37"/>
      <c r="D13" s="37"/>
      <c r="E13" s="37"/>
      <c r="F13" s="37"/>
      <c r="G13" s="37"/>
      <c r="H13" s="37"/>
      <c r="I13" s="37"/>
      <c r="J13" s="37"/>
      <c r="K13" s="37"/>
      <c r="L13" s="37"/>
      <c r="M13" s="37"/>
      <c r="N13" s="37"/>
      <c r="O13" s="37"/>
      <c r="P13" s="37"/>
      <c r="Q13" s="37"/>
      <c r="R13" s="204"/>
    </row>
    <row r="14" spans="2:18" x14ac:dyDescent="0.2">
      <c r="B14" s="187"/>
      <c r="C14" s="37"/>
      <c r="D14" s="37"/>
      <c r="E14" s="37"/>
      <c r="F14" s="37"/>
      <c r="G14" s="37"/>
      <c r="H14" s="37"/>
      <c r="I14" s="37"/>
      <c r="J14" s="37"/>
      <c r="K14" s="37"/>
      <c r="L14" s="37"/>
      <c r="M14" s="37"/>
      <c r="N14" s="37"/>
      <c r="O14" s="37"/>
      <c r="P14" s="37"/>
      <c r="Q14" s="37"/>
      <c r="R14" s="204"/>
    </row>
    <row r="15" spans="2:18" x14ac:dyDescent="0.2">
      <c r="B15" s="187"/>
      <c r="C15" s="37"/>
      <c r="D15" s="37"/>
      <c r="E15" s="37"/>
      <c r="F15" s="37"/>
      <c r="G15" s="37"/>
      <c r="H15" s="37"/>
      <c r="I15" s="37"/>
      <c r="J15" s="37"/>
      <c r="K15" s="37"/>
      <c r="L15" s="37"/>
      <c r="M15" s="37"/>
      <c r="N15" s="37"/>
      <c r="O15" s="37"/>
      <c r="P15" s="37"/>
      <c r="Q15" s="37"/>
      <c r="R15" s="204"/>
    </row>
    <row r="16" spans="2:18" x14ac:dyDescent="0.2">
      <c r="B16" s="187"/>
      <c r="C16" s="37"/>
      <c r="D16" s="37"/>
      <c r="E16" s="37"/>
      <c r="F16" s="37"/>
      <c r="G16" s="37"/>
      <c r="H16" s="37"/>
      <c r="I16" s="37"/>
      <c r="J16" s="37"/>
      <c r="K16" s="37"/>
      <c r="L16" s="37"/>
      <c r="M16" s="37"/>
      <c r="N16" s="37"/>
      <c r="O16" s="37"/>
      <c r="P16" s="37"/>
      <c r="Q16" s="37"/>
      <c r="R16" s="204"/>
    </row>
    <row r="17" spans="1:20" x14ac:dyDescent="0.2">
      <c r="B17" s="187"/>
      <c r="C17" s="37"/>
      <c r="D17" s="37"/>
      <c r="E17" s="37"/>
      <c r="F17" s="37"/>
      <c r="G17" s="37"/>
      <c r="H17" s="37"/>
      <c r="I17" s="37"/>
      <c r="J17" s="37"/>
      <c r="K17" s="37"/>
      <c r="L17" s="37"/>
      <c r="M17" s="37"/>
      <c r="N17" s="37"/>
      <c r="O17" s="37"/>
      <c r="P17" s="37"/>
      <c r="Q17" s="37"/>
      <c r="R17" s="204"/>
    </row>
    <row r="18" spans="1:20" x14ac:dyDescent="0.2">
      <c r="B18" s="187"/>
      <c r="C18" s="37"/>
      <c r="D18" s="37"/>
      <c r="E18" s="37"/>
      <c r="F18" s="37"/>
      <c r="G18" s="37"/>
      <c r="H18" s="37"/>
      <c r="I18" s="37"/>
      <c r="J18" s="37"/>
      <c r="K18" s="37"/>
      <c r="L18" s="37"/>
      <c r="M18" s="37"/>
      <c r="N18" s="37"/>
      <c r="O18" s="37"/>
      <c r="P18" s="37"/>
      <c r="Q18" s="37"/>
      <c r="R18" s="204"/>
    </row>
    <row r="19" spans="1:20" ht="15" thickBot="1" x14ac:dyDescent="0.25">
      <c r="B19" s="187"/>
      <c r="C19" s="37"/>
      <c r="D19" s="37"/>
      <c r="E19" s="37"/>
      <c r="F19" s="37"/>
      <c r="G19" s="37"/>
      <c r="H19" s="37"/>
      <c r="I19" s="37"/>
      <c r="J19" s="37"/>
      <c r="K19" s="37"/>
      <c r="L19" s="37"/>
      <c r="M19" s="37"/>
      <c r="N19" s="37"/>
      <c r="O19" s="37"/>
      <c r="P19" s="37"/>
      <c r="Q19" s="37"/>
      <c r="R19" s="204"/>
    </row>
    <row r="20" spans="1:20" ht="15" customHeight="1" thickBot="1" x14ac:dyDescent="0.25">
      <c r="B20" s="615" t="s">
        <v>21</v>
      </c>
      <c r="C20" s="622"/>
      <c r="D20" s="624" t="s">
        <v>20</v>
      </c>
      <c r="E20" s="616"/>
      <c r="F20" s="616"/>
      <c r="G20" s="616"/>
      <c r="H20" s="616"/>
      <c r="I20" s="171"/>
      <c r="J20" s="171"/>
      <c r="K20" s="171"/>
      <c r="L20" s="171"/>
      <c r="M20" s="171"/>
      <c r="N20" s="71" t="s">
        <v>19</v>
      </c>
      <c r="O20" s="617" t="s">
        <v>18</v>
      </c>
      <c r="P20" s="608" t="s">
        <v>17</v>
      </c>
      <c r="Q20" s="608" t="s">
        <v>16</v>
      </c>
      <c r="R20" s="608" t="s">
        <v>15</v>
      </c>
    </row>
    <row r="21" spans="1:20" ht="39" thickBot="1" x14ac:dyDescent="0.25">
      <c r="B21" s="611" t="s">
        <v>202</v>
      </c>
      <c r="C21" s="612"/>
      <c r="D21" s="468" t="s">
        <v>8</v>
      </c>
      <c r="E21" s="468" t="s">
        <v>9</v>
      </c>
      <c r="F21" s="468" t="s">
        <v>10</v>
      </c>
      <c r="G21" s="468" t="s">
        <v>14</v>
      </c>
      <c r="H21" s="467" t="s">
        <v>13</v>
      </c>
      <c r="I21" s="467" t="s">
        <v>12</v>
      </c>
      <c r="J21" s="467" t="s">
        <v>11</v>
      </c>
      <c r="K21" s="467" t="s">
        <v>10</v>
      </c>
      <c r="L21" s="467" t="s">
        <v>9</v>
      </c>
      <c r="M21" s="467" t="s">
        <v>8</v>
      </c>
      <c r="N21" s="467" t="s">
        <v>202</v>
      </c>
      <c r="O21" s="618"/>
      <c r="P21" s="609"/>
      <c r="Q21" s="609"/>
      <c r="R21" s="609"/>
    </row>
    <row r="22" spans="1:20" ht="15" customHeight="1" x14ac:dyDescent="0.2">
      <c r="B22" s="205" t="s">
        <v>7</v>
      </c>
      <c r="C22" s="3">
        <v>0</v>
      </c>
      <c r="D22" s="5">
        <v>3.2</v>
      </c>
      <c r="E22" s="3">
        <v>6.39</v>
      </c>
      <c r="F22" s="3">
        <v>2.72</v>
      </c>
      <c r="G22" s="4">
        <v>1.7</v>
      </c>
      <c r="H22" s="4">
        <v>1.24</v>
      </c>
      <c r="I22" s="4">
        <v>3.32</v>
      </c>
      <c r="J22" s="4">
        <v>1.05</v>
      </c>
      <c r="K22" s="3">
        <v>1.92</v>
      </c>
      <c r="L22" s="3">
        <v>2.72</v>
      </c>
      <c r="M22" s="3">
        <v>6.39</v>
      </c>
      <c r="N22" s="3">
        <v>3.32</v>
      </c>
      <c r="O22" s="613">
        <f>SUM(C22:N22)</f>
        <v>33.97</v>
      </c>
      <c r="P22" s="609"/>
      <c r="Q22" s="609"/>
      <c r="R22" s="609"/>
    </row>
    <row r="23" spans="1:20" ht="39" thickBot="1" x14ac:dyDescent="0.25">
      <c r="B23" s="191" t="s">
        <v>6</v>
      </c>
      <c r="C23" s="2">
        <f>+C22</f>
        <v>0</v>
      </c>
      <c r="D23" s="2">
        <f t="shared" ref="D23:N23" si="0">+D22+C23</f>
        <v>3.2</v>
      </c>
      <c r="E23" s="2">
        <f t="shared" si="0"/>
        <v>9.59</v>
      </c>
      <c r="F23" s="2">
        <f t="shared" si="0"/>
        <v>12.31</v>
      </c>
      <c r="G23" s="2">
        <f t="shared" si="0"/>
        <v>14.01</v>
      </c>
      <c r="H23" s="2">
        <f t="shared" si="0"/>
        <v>15.25</v>
      </c>
      <c r="I23" s="2">
        <f t="shared" si="0"/>
        <v>18.57</v>
      </c>
      <c r="J23" s="2">
        <f t="shared" si="0"/>
        <v>19.62</v>
      </c>
      <c r="K23" s="2">
        <f t="shared" si="0"/>
        <v>21.54</v>
      </c>
      <c r="L23" s="2">
        <f t="shared" si="0"/>
        <v>24.259999999999998</v>
      </c>
      <c r="M23" s="2">
        <f t="shared" si="0"/>
        <v>30.65</v>
      </c>
      <c r="N23" s="2">
        <f t="shared" si="0"/>
        <v>33.97</v>
      </c>
      <c r="O23" s="614"/>
      <c r="P23" s="610"/>
      <c r="Q23" s="610"/>
      <c r="R23" s="610"/>
    </row>
    <row r="24" spans="1:20" ht="16.5" thickBot="1" x14ac:dyDescent="0.25">
      <c r="B24" s="605" t="s">
        <v>5</v>
      </c>
      <c r="C24" s="606"/>
      <c r="D24" s="606"/>
      <c r="E24" s="606"/>
      <c r="F24" s="606"/>
      <c r="G24" s="606"/>
      <c r="H24" s="606"/>
      <c r="I24" s="606"/>
      <c r="J24" s="606"/>
      <c r="K24" s="606"/>
      <c r="L24" s="606"/>
      <c r="M24" s="606"/>
      <c r="N24" s="606"/>
      <c r="O24" s="606"/>
      <c r="P24" s="606"/>
      <c r="Q24" s="606"/>
      <c r="R24" s="607"/>
    </row>
    <row r="25" spans="1:20" ht="16.5" hidden="1" customHeight="1" x14ac:dyDescent="0.2">
      <c r="B25" s="187"/>
      <c r="C25" s="37"/>
      <c r="D25" s="74">
        <v>8.3333333333333332E-3</v>
      </c>
      <c r="E25" s="74">
        <v>9.7222222222222224E-3</v>
      </c>
      <c r="F25" s="74">
        <v>6.9444444444444441E-3</v>
      </c>
      <c r="G25" s="74">
        <v>4.8611111111111112E-3</v>
      </c>
      <c r="H25" s="48">
        <v>4.1666666666666666E-3</v>
      </c>
      <c r="I25" s="48">
        <v>8.3333333333333332E-3</v>
      </c>
      <c r="J25" s="48">
        <v>4.1666666666666666E-3</v>
      </c>
      <c r="K25" s="48">
        <v>8.3333333333333332E-3</v>
      </c>
      <c r="L25" s="48">
        <v>6.9444444444444441E-3</v>
      </c>
      <c r="M25" s="74">
        <v>9.7222222222222224E-3</v>
      </c>
      <c r="N25" s="74">
        <v>8.3333333333333332E-3</v>
      </c>
      <c r="O25" s="37"/>
      <c r="P25" s="74">
        <f>SUM(D25:N25)</f>
        <v>7.9861111111111105E-2</v>
      </c>
      <c r="Q25" s="37"/>
      <c r="R25" s="83">
        <f>SUM(D25:N25)</f>
        <v>7.9861111111111105E-2</v>
      </c>
      <c r="S25" s="65"/>
      <c r="T25" s="65"/>
    </row>
    <row r="26" spans="1:20" ht="16.5" hidden="1" customHeight="1" x14ac:dyDescent="0.2">
      <c r="B26" s="187"/>
      <c r="C26" s="37"/>
      <c r="D26" s="48">
        <v>7.6388888888888886E-3</v>
      </c>
      <c r="E26" s="48">
        <v>6.2499999999999995E-3</v>
      </c>
      <c r="F26" s="48">
        <v>8.3333333333333332E-3</v>
      </c>
      <c r="G26" s="48">
        <v>4.8611111111111112E-3</v>
      </c>
      <c r="H26" s="48">
        <v>4.1666666666666666E-3</v>
      </c>
      <c r="I26" s="48">
        <v>8.3333333333333332E-3</v>
      </c>
      <c r="J26" s="48">
        <v>4.1666666666666666E-3</v>
      </c>
      <c r="K26" s="48">
        <v>4.8611111111111112E-3</v>
      </c>
      <c r="L26" s="48">
        <v>8.3333333333333332E-3</v>
      </c>
      <c r="M26" s="48">
        <v>6.2499999999999995E-3</v>
      </c>
      <c r="N26" s="48">
        <v>7.6388888888888886E-3</v>
      </c>
      <c r="O26" s="37"/>
      <c r="P26" s="74"/>
      <c r="Q26" s="37"/>
      <c r="R26" s="83"/>
      <c r="S26" s="65"/>
      <c r="T26" s="65"/>
    </row>
    <row r="27" spans="1:20" ht="16.5" hidden="1" customHeight="1" x14ac:dyDescent="0.2">
      <c r="B27" s="187"/>
      <c r="C27" s="37"/>
      <c r="D27" s="395"/>
      <c r="E27" s="395">
        <f>E28+D28</f>
        <v>1.5277777777777777E-2</v>
      </c>
      <c r="F27" s="395">
        <f>E27+F28</f>
        <v>2.0833333333333332E-2</v>
      </c>
      <c r="G27" s="395">
        <f t="shared" ref="G27:N27" si="1">F27+G28</f>
        <v>2.5694444444444443E-2</v>
      </c>
      <c r="H27" s="395">
        <f t="shared" si="1"/>
        <v>2.9861111111111109E-2</v>
      </c>
      <c r="I27" s="395">
        <f t="shared" si="1"/>
        <v>3.8194444444444441E-2</v>
      </c>
      <c r="J27" s="395">
        <f t="shared" si="1"/>
        <v>4.2361111111111106E-2</v>
      </c>
      <c r="K27" s="395">
        <f t="shared" si="1"/>
        <v>4.7222222222222221E-2</v>
      </c>
      <c r="L27" s="395">
        <f t="shared" si="1"/>
        <v>5.2083333333333329E-2</v>
      </c>
      <c r="M27" s="395">
        <f t="shared" si="1"/>
        <v>6.3194444444444442E-2</v>
      </c>
      <c r="N27" s="395">
        <f t="shared" si="1"/>
        <v>7.0833333333333331E-2</v>
      </c>
      <c r="O27" s="37"/>
      <c r="P27" s="74"/>
      <c r="Q27" s="37"/>
      <c r="R27" s="83"/>
      <c r="S27" s="65"/>
      <c r="T27" s="65"/>
    </row>
    <row r="28" spans="1:20" ht="16.5" hidden="1" customHeight="1" x14ac:dyDescent="0.2">
      <c r="B28" s="187"/>
      <c r="C28" s="37"/>
      <c r="D28" s="390">
        <v>7.6388888888888886E-3</v>
      </c>
      <c r="E28" s="390">
        <v>7.6388888888888886E-3</v>
      </c>
      <c r="F28" s="390">
        <v>5.5555555555555558E-3</v>
      </c>
      <c r="G28" s="390">
        <v>4.8611111111111112E-3</v>
      </c>
      <c r="H28" s="390">
        <v>4.1666666666666666E-3</v>
      </c>
      <c r="I28" s="390">
        <v>8.3333333333333332E-3</v>
      </c>
      <c r="J28" s="390">
        <v>4.1666666666666666E-3</v>
      </c>
      <c r="K28" s="390">
        <v>4.8611111111111112E-3</v>
      </c>
      <c r="L28" s="390">
        <v>4.8611111111111112E-3</v>
      </c>
      <c r="M28" s="390">
        <v>1.1111111111111112E-2</v>
      </c>
      <c r="N28" s="390">
        <v>7.6388888888888886E-3</v>
      </c>
      <c r="O28" s="37"/>
      <c r="P28" s="74">
        <f>SUM(D28:N28)</f>
        <v>7.0833333333333331E-2</v>
      </c>
      <c r="Q28" s="37"/>
      <c r="R28" s="83"/>
      <c r="S28" s="65"/>
      <c r="T28" s="65"/>
    </row>
    <row r="29" spans="1:20" ht="16.5" hidden="1" customHeight="1" thickBot="1" x14ac:dyDescent="0.25">
      <c r="B29" s="187"/>
      <c r="C29" s="37"/>
      <c r="D29" s="48">
        <v>7.6388888888888886E-3</v>
      </c>
      <c r="E29" s="48">
        <v>6.2499999999999995E-3</v>
      </c>
      <c r="F29" s="48">
        <v>8.3333333333333332E-3</v>
      </c>
      <c r="G29" s="48">
        <v>4.8611111111111112E-3</v>
      </c>
      <c r="H29" s="48">
        <v>4.1666666666666666E-3</v>
      </c>
      <c r="I29" s="48">
        <v>8.3333333333333332E-3</v>
      </c>
      <c r="J29" s="48">
        <v>4.1666666666666666E-3</v>
      </c>
      <c r="K29" s="48">
        <v>4.8611111111111112E-3</v>
      </c>
      <c r="L29" s="48">
        <v>8.3333333333333332E-3</v>
      </c>
      <c r="M29" s="48">
        <v>6.2499999999999995E-3</v>
      </c>
      <c r="N29" s="48">
        <v>7.6388888888888886E-3</v>
      </c>
      <c r="O29" s="37"/>
      <c r="P29" s="74">
        <f>SUM(D29:N29)</f>
        <v>7.0833333333333331E-2</v>
      </c>
      <c r="Q29" s="37"/>
      <c r="R29" s="83"/>
      <c r="S29" s="65"/>
      <c r="T29" s="65"/>
    </row>
    <row r="30" spans="1:20" ht="15" x14ac:dyDescent="0.25">
      <c r="B30" s="261">
        <v>1</v>
      </c>
      <c r="C30" s="8">
        <v>0.21527777777777779</v>
      </c>
      <c r="D30" s="238">
        <f>C30+$D$28</f>
        <v>0.22291666666666668</v>
      </c>
      <c r="E30" s="238">
        <f>D30+$E$28</f>
        <v>0.23055555555555557</v>
      </c>
      <c r="F30" s="238">
        <f>E30+$F$28</f>
        <v>0.23611111111111113</v>
      </c>
      <c r="G30" s="238">
        <f>F30+$G$28</f>
        <v>0.24097222222222225</v>
      </c>
      <c r="H30" s="238">
        <f>G30+$H$28</f>
        <v>0.24513888888888893</v>
      </c>
      <c r="I30" s="238">
        <f>H30+$I$28</f>
        <v>0.25347222222222227</v>
      </c>
      <c r="J30" s="238">
        <f>I30+$J$28</f>
        <v>0.25763888888888892</v>
      </c>
      <c r="K30" s="238">
        <f>J30+$K$28</f>
        <v>0.26250000000000001</v>
      </c>
      <c r="L30" s="238">
        <f>K30+$L$28</f>
        <v>0.2673611111111111</v>
      </c>
      <c r="M30" s="238">
        <f>L30+$M$28</f>
        <v>0.27847222222222223</v>
      </c>
      <c r="N30" s="238">
        <f>M30+$N$28</f>
        <v>0.28611111111111109</v>
      </c>
      <c r="O30" s="239">
        <f t="shared" ref="O30:O46" si="2">$O$22</f>
        <v>33.97</v>
      </c>
      <c r="P30" s="238">
        <f t="shared" ref="P30:P46" si="3">N30-C30</f>
        <v>7.0833333333333304E-2</v>
      </c>
      <c r="Q30" s="239">
        <f t="shared" ref="Q30:Q46" si="4">(O30/(P30*24*60)*60)</f>
        <v>19.98235294117648</v>
      </c>
      <c r="R30" s="240"/>
    </row>
    <row r="31" spans="1:20" ht="15" x14ac:dyDescent="0.25">
      <c r="A31" s="65">
        <f>C31-C30</f>
        <v>2.2222222222222227E-2</v>
      </c>
      <c r="B31" s="222">
        <v>2</v>
      </c>
      <c r="C31" s="8">
        <v>0.23750000000000002</v>
      </c>
      <c r="D31" s="8">
        <f>C31+$D$28</f>
        <v>0.24513888888888891</v>
      </c>
      <c r="E31" s="8">
        <f>D31+$E$28</f>
        <v>0.25277777777777777</v>
      </c>
      <c r="F31" s="8">
        <f>E31+$F$28</f>
        <v>0.2583333333333333</v>
      </c>
      <c r="G31" s="8">
        <f>F31+$G$28</f>
        <v>0.2631944444444444</v>
      </c>
      <c r="H31" s="8">
        <f>G31+$H$28</f>
        <v>0.26736111111111105</v>
      </c>
      <c r="I31" s="8">
        <f>H31+$I$28</f>
        <v>0.27569444444444441</v>
      </c>
      <c r="J31" s="8">
        <f>I31+$J$28</f>
        <v>0.27986111111111106</v>
      </c>
      <c r="K31" s="8">
        <f>J31+$K$28</f>
        <v>0.28472222222222215</v>
      </c>
      <c r="L31" s="8">
        <f>K31+$L$28</f>
        <v>0.28958333333333325</v>
      </c>
      <c r="M31" s="8">
        <f>L31+$M$28</f>
        <v>0.30069444444444438</v>
      </c>
      <c r="N31" s="8">
        <f>M31+$N$28</f>
        <v>0.30833333333333324</v>
      </c>
      <c r="O31" s="27">
        <f t="shared" si="2"/>
        <v>33.97</v>
      </c>
      <c r="P31" s="8">
        <f t="shared" si="3"/>
        <v>7.083333333333322E-2</v>
      </c>
      <c r="Q31" s="27">
        <f t="shared" si="4"/>
        <v>19.982352941176501</v>
      </c>
      <c r="R31" s="216"/>
    </row>
    <row r="32" spans="1:20" ht="15" x14ac:dyDescent="0.25">
      <c r="A32" s="65">
        <f t="shared" ref="A32:A46" si="5">C32-C31</f>
        <v>2.2222222222222004E-2</v>
      </c>
      <c r="B32" s="222">
        <v>3</v>
      </c>
      <c r="C32" s="8">
        <v>0.25972222222222202</v>
      </c>
      <c r="D32" s="8">
        <f>C32+$D$28</f>
        <v>0.26736111111111088</v>
      </c>
      <c r="E32" s="8">
        <f>D32+$E$28</f>
        <v>0.27499999999999974</v>
      </c>
      <c r="F32" s="8">
        <f>E32+$F$28</f>
        <v>0.28055555555555528</v>
      </c>
      <c r="G32" s="8">
        <f>F32+$G$28</f>
        <v>0.28541666666666637</v>
      </c>
      <c r="H32" s="8">
        <f>G32+$H$28</f>
        <v>0.28958333333333303</v>
      </c>
      <c r="I32" s="8">
        <f>H32+$I$28</f>
        <v>0.29791666666666639</v>
      </c>
      <c r="J32" s="8">
        <f>I32+$J$28</f>
        <v>0.30208333333333304</v>
      </c>
      <c r="K32" s="8">
        <f>J32+$K$28</f>
        <v>0.30694444444444413</v>
      </c>
      <c r="L32" s="8">
        <f>K32+$L$28</f>
        <v>0.31180555555555522</v>
      </c>
      <c r="M32" s="8">
        <f>L32+$M$28</f>
        <v>0.32291666666666635</v>
      </c>
      <c r="N32" s="8">
        <f>M32+$N$28</f>
        <v>0.33055555555555521</v>
      </c>
      <c r="O32" s="27">
        <f t="shared" si="2"/>
        <v>33.97</v>
      </c>
      <c r="P32" s="8">
        <f t="shared" si="3"/>
        <v>7.0833333333333193E-2</v>
      </c>
      <c r="Q32" s="27">
        <f t="shared" si="4"/>
        <v>19.982352941176508</v>
      </c>
      <c r="R32" s="216"/>
    </row>
    <row r="33" spans="1:20" ht="15" x14ac:dyDescent="0.25">
      <c r="A33" s="65">
        <f t="shared" si="5"/>
        <v>2.2222222222221977E-2</v>
      </c>
      <c r="B33" s="222">
        <v>4</v>
      </c>
      <c r="C33" s="8">
        <v>0.281944444444444</v>
      </c>
      <c r="D33" s="8">
        <f>C33+$D$28</f>
        <v>0.28958333333333286</v>
      </c>
      <c r="E33" s="8">
        <f t="shared" ref="E33:E46" si="6">D33+$E$28</f>
        <v>0.29722222222222172</v>
      </c>
      <c r="F33" s="8">
        <f t="shared" ref="F33:F46" si="7">E33+$F$28</f>
        <v>0.30277777777777726</v>
      </c>
      <c r="G33" s="8">
        <f t="shared" ref="G33:G46" si="8">F33+$G$28</f>
        <v>0.30763888888888835</v>
      </c>
      <c r="H33" s="8">
        <f t="shared" ref="H33:H46" si="9">G33+$H$28</f>
        <v>0.311805555555555</v>
      </c>
      <c r="I33" s="8">
        <f t="shared" ref="I33:I46" si="10">H33+$I$28</f>
        <v>0.32013888888888836</v>
      </c>
      <c r="J33" s="8">
        <f t="shared" ref="J33:J46" si="11">I33+$J$28</f>
        <v>0.32430555555555501</v>
      </c>
      <c r="K33" s="8">
        <f t="shared" ref="K33:K46" si="12">J33+$K$28</f>
        <v>0.32916666666666611</v>
      </c>
      <c r="L33" s="8">
        <f t="shared" ref="L33:L46" si="13">K33+$L$28</f>
        <v>0.3340277777777772</v>
      </c>
      <c r="M33" s="8">
        <f t="shared" ref="M33:M46" si="14">L33+$M$28</f>
        <v>0.34513888888888833</v>
      </c>
      <c r="N33" s="8">
        <f t="shared" ref="N33:N46" si="15">M33+$N$28</f>
        <v>0.35277777777777719</v>
      </c>
      <c r="O33" s="27">
        <f t="shared" si="2"/>
        <v>33.97</v>
      </c>
      <c r="P33" s="8">
        <f t="shared" si="3"/>
        <v>7.0833333333333193E-2</v>
      </c>
      <c r="Q33" s="27">
        <f t="shared" si="4"/>
        <v>19.982352941176508</v>
      </c>
      <c r="R33" s="216"/>
    </row>
    <row r="34" spans="1:20" ht="15" x14ac:dyDescent="0.25">
      <c r="A34" s="65">
        <f t="shared" si="5"/>
        <v>1.5277777777778223E-2</v>
      </c>
      <c r="B34" s="222">
        <v>5</v>
      </c>
      <c r="C34" s="8">
        <v>0.29722222222222222</v>
      </c>
      <c r="D34" s="8">
        <f t="shared" ref="D34:D46" si="16">C34+$D$28</f>
        <v>0.30486111111111108</v>
      </c>
      <c r="E34" s="8">
        <f t="shared" si="6"/>
        <v>0.31249999999999994</v>
      </c>
      <c r="F34" s="8">
        <f t="shared" si="7"/>
        <v>0.31805555555555548</v>
      </c>
      <c r="G34" s="8">
        <f t="shared" si="8"/>
        <v>0.32291666666666657</v>
      </c>
      <c r="H34" s="8">
        <f t="shared" si="9"/>
        <v>0.32708333333333323</v>
      </c>
      <c r="I34" s="8">
        <f t="shared" si="10"/>
        <v>0.33541666666666659</v>
      </c>
      <c r="J34" s="8">
        <f t="shared" si="11"/>
        <v>0.33958333333333324</v>
      </c>
      <c r="K34" s="8">
        <f t="shared" si="12"/>
        <v>0.34444444444444433</v>
      </c>
      <c r="L34" s="8">
        <f t="shared" si="13"/>
        <v>0.34930555555555542</v>
      </c>
      <c r="M34" s="8">
        <f t="shared" si="14"/>
        <v>0.36041666666666655</v>
      </c>
      <c r="N34" s="8">
        <f t="shared" si="15"/>
        <v>0.36805555555555541</v>
      </c>
      <c r="O34" s="27">
        <f t="shared" si="2"/>
        <v>33.97</v>
      </c>
      <c r="P34" s="8">
        <f t="shared" si="3"/>
        <v>7.0833333333333193E-2</v>
      </c>
      <c r="Q34" s="27">
        <f t="shared" si="4"/>
        <v>19.982352941176508</v>
      </c>
      <c r="R34" s="216"/>
    </row>
    <row r="35" spans="1:20" ht="15" x14ac:dyDescent="0.25">
      <c r="A35" s="65">
        <f t="shared" si="5"/>
        <v>1.5277777777777779E-2</v>
      </c>
      <c r="B35" s="222">
        <v>6</v>
      </c>
      <c r="C35" s="8">
        <v>0.3125</v>
      </c>
      <c r="D35" s="8">
        <f t="shared" si="16"/>
        <v>0.32013888888888886</v>
      </c>
      <c r="E35" s="8">
        <f t="shared" si="6"/>
        <v>0.32777777777777772</v>
      </c>
      <c r="F35" s="8">
        <f t="shared" si="7"/>
        <v>0.33333333333333326</v>
      </c>
      <c r="G35" s="8">
        <f t="shared" si="8"/>
        <v>0.33819444444444435</v>
      </c>
      <c r="H35" s="8">
        <f t="shared" si="9"/>
        <v>0.34236111111111101</v>
      </c>
      <c r="I35" s="8">
        <f t="shared" si="10"/>
        <v>0.35069444444444436</v>
      </c>
      <c r="J35" s="8">
        <f t="shared" si="11"/>
        <v>0.35486111111111102</v>
      </c>
      <c r="K35" s="8">
        <f t="shared" si="12"/>
        <v>0.35972222222222211</v>
      </c>
      <c r="L35" s="8">
        <f t="shared" si="13"/>
        <v>0.3645833333333332</v>
      </c>
      <c r="M35" s="8">
        <f t="shared" si="14"/>
        <v>0.37569444444444433</v>
      </c>
      <c r="N35" s="8">
        <f t="shared" si="15"/>
        <v>0.38333333333333319</v>
      </c>
      <c r="O35" s="27">
        <f t="shared" si="2"/>
        <v>33.97</v>
      </c>
      <c r="P35" s="8">
        <f t="shared" si="3"/>
        <v>7.0833333333333193E-2</v>
      </c>
      <c r="Q35" s="27">
        <f t="shared" si="4"/>
        <v>19.982352941176508</v>
      </c>
      <c r="R35" s="216"/>
    </row>
    <row r="36" spans="1:20" ht="15" x14ac:dyDescent="0.25">
      <c r="A36" s="65">
        <f t="shared" si="5"/>
        <v>1.5277777777779E-2</v>
      </c>
      <c r="B36" s="222">
        <v>7</v>
      </c>
      <c r="C36" s="8">
        <v>0.327777777777779</v>
      </c>
      <c r="D36" s="8">
        <f t="shared" si="16"/>
        <v>0.33541666666666786</v>
      </c>
      <c r="E36" s="8">
        <f t="shared" si="6"/>
        <v>0.34305555555555672</v>
      </c>
      <c r="F36" s="8">
        <f t="shared" si="7"/>
        <v>0.34861111111111226</v>
      </c>
      <c r="G36" s="8">
        <f t="shared" si="8"/>
        <v>0.35347222222222335</v>
      </c>
      <c r="H36" s="8">
        <f t="shared" si="9"/>
        <v>0.35763888888889001</v>
      </c>
      <c r="I36" s="8">
        <f t="shared" si="10"/>
        <v>0.36597222222222336</v>
      </c>
      <c r="J36" s="8">
        <f t="shared" si="11"/>
        <v>0.37013888888889002</v>
      </c>
      <c r="K36" s="8">
        <f t="shared" si="12"/>
        <v>0.37500000000000111</v>
      </c>
      <c r="L36" s="8">
        <f t="shared" si="13"/>
        <v>0.3798611111111122</v>
      </c>
      <c r="M36" s="8">
        <f t="shared" si="14"/>
        <v>0.39097222222222333</v>
      </c>
      <c r="N36" s="8">
        <f t="shared" si="15"/>
        <v>0.39861111111111219</v>
      </c>
      <c r="O36" s="27">
        <f t="shared" si="2"/>
        <v>33.97</v>
      </c>
      <c r="P36" s="8">
        <f t="shared" si="3"/>
        <v>7.0833333333333193E-2</v>
      </c>
      <c r="Q36" s="27">
        <f t="shared" si="4"/>
        <v>19.982352941176508</v>
      </c>
      <c r="R36" s="216"/>
      <c r="S36" s="65"/>
    </row>
    <row r="37" spans="1:20" ht="15" x14ac:dyDescent="0.25">
      <c r="A37" s="65">
        <f t="shared" si="5"/>
        <v>1.5277777777778001E-2</v>
      </c>
      <c r="B37" s="222">
        <v>8</v>
      </c>
      <c r="C37" s="8">
        <v>0.343055555555557</v>
      </c>
      <c r="D37" s="8">
        <f t="shared" si="16"/>
        <v>0.35069444444444586</v>
      </c>
      <c r="E37" s="8">
        <f t="shared" si="6"/>
        <v>0.35833333333333472</v>
      </c>
      <c r="F37" s="8">
        <f t="shared" si="7"/>
        <v>0.36388888888889026</v>
      </c>
      <c r="G37" s="8">
        <f t="shared" si="8"/>
        <v>0.36875000000000135</v>
      </c>
      <c r="H37" s="8">
        <f t="shared" si="9"/>
        <v>0.37291666666666801</v>
      </c>
      <c r="I37" s="8">
        <f t="shared" si="10"/>
        <v>0.38125000000000137</v>
      </c>
      <c r="J37" s="8">
        <f t="shared" si="11"/>
        <v>0.38541666666666802</v>
      </c>
      <c r="K37" s="8">
        <f t="shared" si="12"/>
        <v>0.39027777777777911</v>
      </c>
      <c r="L37" s="8">
        <f t="shared" si="13"/>
        <v>0.39513888888889021</v>
      </c>
      <c r="M37" s="8">
        <f t="shared" si="14"/>
        <v>0.40625000000000133</v>
      </c>
      <c r="N37" s="8">
        <f t="shared" si="15"/>
        <v>0.41388888888889019</v>
      </c>
      <c r="O37" s="27">
        <f t="shared" si="2"/>
        <v>33.97</v>
      </c>
      <c r="P37" s="8">
        <f t="shared" si="3"/>
        <v>7.0833333333333193E-2</v>
      </c>
      <c r="Q37" s="27">
        <f t="shared" si="4"/>
        <v>19.982352941176508</v>
      </c>
      <c r="R37" s="216"/>
      <c r="S37" s="65"/>
      <c r="T37" s="65"/>
    </row>
    <row r="38" spans="1:20" ht="15" x14ac:dyDescent="0.25">
      <c r="A38" s="65">
        <f t="shared" si="5"/>
        <v>1.5277777777778001E-2</v>
      </c>
      <c r="B38" s="222">
        <v>9</v>
      </c>
      <c r="C38" s="8">
        <v>0.358333333333335</v>
      </c>
      <c r="D38" s="8">
        <f t="shared" si="16"/>
        <v>0.36597222222222386</v>
      </c>
      <c r="E38" s="8">
        <f t="shared" si="6"/>
        <v>0.37361111111111273</v>
      </c>
      <c r="F38" s="8">
        <f t="shared" si="7"/>
        <v>0.37916666666666826</v>
      </c>
      <c r="G38" s="8">
        <f t="shared" si="8"/>
        <v>0.38402777777777936</v>
      </c>
      <c r="H38" s="8">
        <f t="shared" si="9"/>
        <v>0.38819444444444601</v>
      </c>
      <c r="I38" s="8">
        <f t="shared" si="10"/>
        <v>0.39652777777777937</v>
      </c>
      <c r="J38" s="8">
        <f t="shared" si="11"/>
        <v>0.40069444444444602</v>
      </c>
      <c r="K38" s="8">
        <f t="shared" si="12"/>
        <v>0.40555555555555711</v>
      </c>
      <c r="L38" s="8">
        <f t="shared" si="13"/>
        <v>0.41041666666666821</v>
      </c>
      <c r="M38" s="8">
        <f t="shared" si="14"/>
        <v>0.42152777777777933</v>
      </c>
      <c r="N38" s="8">
        <f t="shared" si="15"/>
        <v>0.4291666666666682</v>
      </c>
      <c r="O38" s="27">
        <f t="shared" si="2"/>
        <v>33.97</v>
      </c>
      <c r="P38" s="8">
        <f t="shared" si="3"/>
        <v>7.0833333333333193E-2</v>
      </c>
      <c r="Q38" s="27">
        <f t="shared" si="4"/>
        <v>19.982352941176508</v>
      </c>
      <c r="R38" s="216"/>
    </row>
    <row r="39" spans="1:20" ht="15" x14ac:dyDescent="0.25">
      <c r="A39" s="65">
        <f t="shared" si="5"/>
        <v>1.5277777777778001E-2</v>
      </c>
      <c r="B39" s="222">
        <v>10</v>
      </c>
      <c r="C39" s="8">
        <v>0.373611111111113</v>
      </c>
      <c r="D39" s="8">
        <f t="shared" si="16"/>
        <v>0.38125000000000187</v>
      </c>
      <c r="E39" s="8">
        <f t="shared" si="6"/>
        <v>0.38888888888889073</v>
      </c>
      <c r="F39" s="8">
        <f t="shared" si="7"/>
        <v>0.39444444444444626</v>
      </c>
      <c r="G39" s="8">
        <f t="shared" si="8"/>
        <v>0.39930555555555736</v>
      </c>
      <c r="H39" s="8">
        <f t="shared" si="9"/>
        <v>0.40347222222222401</v>
      </c>
      <c r="I39" s="8">
        <f t="shared" si="10"/>
        <v>0.41180555555555737</v>
      </c>
      <c r="J39" s="8">
        <f t="shared" si="11"/>
        <v>0.41597222222222402</v>
      </c>
      <c r="K39" s="8">
        <f t="shared" si="12"/>
        <v>0.42083333333333511</v>
      </c>
      <c r="L39" s="8">
        <f t="shared" si="13"/>
        <v>0.42569444444444621</v>
      </c>
      <c r="M39" s="8">
        <f t="shared" si="14"/>
        <v>0.43680555555555733</v>
      </c>
      <c r="N39" s="8">
        <f t="shared" si="15"/>
        <v>0.4444444444444462</v>
      </c>
      <c r="O39" s="27">
        <f t="shared" si="2"/>
        <v>33.97</v>
      </c>
      <c r="P39" s="8">
        <f t="shared" si="3"/>
        <v>7.0833333333333193E-2</v>
      </c>
      <c r="Q39" s="27">
        <f t="shared" si="4"/>
        <v>19.982352941176508</v>
      </c>
      <c r="R39" s="216"/>
    </row>
    <row r="40" spans="1:20" ht="15" x14ac:dyDescent="0.25">
      <c r="A40" s="65">
        <f t="shared" si="5"/>
        <v>2.3611111111109195E-2</v>
      </c>
      <c r="B40" s="222">
        <v>11</v>
      </c>
      <c r="C40" s="8">
        <v>0.3972222222222222</v>
      </c>
      <c r="D40" s="8">
        <f t="shared" si="16"/>
        <v>0.40486111111111106</v>
      </c>
      <c r="E40" s="8">
        <f t="shared" si="6"/>
        <v>0.41249999999999992</v>
      </c>
      <c r="F40" s="8">
        <f t="shared" si="7"/>
        <v>0.41805555555555546</v>
      </c>
      <c r="G40" s="8">
        <f t="shared" si="8"/>
        <v>0.42291666666666655</v>
      </c>
      <c r="H40" s="8">
        <f t="shared" si="9"/>
        <v>0.4270833333333332</v>
      </c>
      <c r="I40" s="8">
        <f t="shared" si="10"/>
        <v>0.43541666666666656</v>
      </c>
      <c r="J40" s="8">
        <f t="shared" si="11"/>
        <v>0.43958333333333321</v>
      </c>
      <c r="K40" s="8">
        <f t="shared" si="12"/>
        <v>0.44444444444444431</v>
      </c>
      <c r="L40" s="8">
        <f t="shared" si="13"/>
        <v>0.4493055555555554</v>
      </c>
      <c r="M40" s="8">
        <f t="shared" si="14"/>
        <v>0.46041666666666653</v>
      </c>
      <c r="N40" s="8">
        <f t="shared" si="15"/>
        <v>0.46805555555555539</v>
      </c>
      <c r="O40" s="27">
        <f t="shared" si="2"/>
        <v>33.97</v>
      </c>
      <c r="P40" s="8">
        <f t="shared" si="3"/>
        <v>7.0833333333333193E-2</v>
      </c>
      <c r="Q40" s="27">
        <f t="shared" si="4"/>
        <v>19.982352941176508</v>
      </c>
      <c r="R40" s="216"/>
    </row>
    <row r="41" spans="1:20" ht="15" x14ac:dyDescent="0.25">
      <c r="A41" s="65">
        <f t="shared" si="5"/>
        <v>2.3611111111108807E-2</v>
      </c>
      <c r="B41" s="222">
        <v>12</v>
      </c>
      <c r="C41" s="8">
        <v>0.42083333333333101</v>
      </c>
      <c r="D41" s="8">
        <f t="shared" si="16"/>
        <v>0.42847222222221987</v>
      </c>
      <c r="E41" s="8">
        <f t="shared" si="6"/>
        <v>0.43611111111110873</v>
      </c>
      <c r="F41" s="8">
        <f t="shared" si="7"/>
        <v>0.44166666666666426</v>
      </c>
      <c r="G41" s="8">
        <f t="shared" si="8"/>
        <v>0.44652777777777536</v>
      </c>
      <c r="H41" s="8">
        <f t="shared" si="9"/>
        <v>0.45069444444444201</v>
      </c>
      <c r="I41" s="8">
        <f t="shared" si="10"/>
        <v>0.45902777777777537</v>
      </c>
      <c r="J41" s="8">
        <f t="shared" si="11"/>
        <v>0.46319444444444202</v>
      </c>
      <c r="K41" s="8">
        <f t="shared" si="12"/>
        <v>0.46805555555555312</v>
      </c>
      <c r="L41" s="8">
        <f t="shared" si="13"/>
        <v>0.47291666666666421</v>
      </c>
      <c r="M41" s="8">
        <f t="shared" si="14"/>
        <v>0.48402777777777534</v>
      </c>
      <c r="N41" s="8">
        <f t="shared" si="15"/>
        <v>0.4916666666666642</v>
      </c>
      <c r="O41" s="27">
        <f t="shared" si="2"/>
        <v>33.97</v>
      </c>
      <c r="P41" s="8">
        <f t="shared" si="3"/>
        <v>7.0833333333333193E-2</v>
      </c>
      <c r="Q41" s="27">
        <f t="shared" si="4"/>
        <v>19.982352941176508</v>
      </c>
      <c r="R41" s="216"/>
    </row>
    <row r="42" spans="1:20" ht="15" x14ac:dyDescent="0.25">
      <c r="A42" s="65">
        <f t="shared" si="5"/>
        <v>2.3611111111109973E-2</v>
      </c>
      <c r="B42" s="222">
        <v>13</v>
      </c>
      <c r="C42" s="8">
        <v>0.44444444444444098</v>
      </c>
      <c r="D42" s="8">
        <f t="shared" si="16"/>
        <v>0.45208333333332984</v>
      </c>
      <c r="E42" s="8">
        <f t="shared" si="6"/>
        <v>0.4597222222222187</v>
      </c>
      <c r="F42" s="8">
        <f t="shared" si="7"/>
        <v>0.46527777777777424</v>
      </c>
      <c r="G42" s="8">
        <f t="shared" si="8"/>
        <v>0.47013888888888533</v>
      </c>
      <c r="H42" s="8">
        <f t="shared" si="9"/>
        <v>0.47430555555555198</v>
      </c>
      <c r="I42" s="8">
        <f t="shared" si="10"/>
        <v>0.48263888888888534</v>
      </c>
      <c r="J42" s="8">
        <f t="shared" si="11"/>
        <v>0.48680555555555199</v>
      </c>
      <c r="K42" s="8">
        <f t="shared" si="12"/>
        <v>0.49166666666666309</v>
      </c>
      <c r="L42" s="8">
        <f t="shared" si="13"/>
        <v>0.49652777777777418</v>
      </c>
      <c r="M42" s="8">
        <f t="shared" si="14"/>
        <v>0.50763888888888531</v>
      </c>
      <c r="N42" s="8">
        <f t="shared" si="15"/>
        <v>0.51527777777777417</v>
      </c>
      <c r="O42" s="27">
        <f t="shared" si="2"/>
        <v>33.97</v>
      </c>
      <c r="P42" s="8">
        <f t="shared" si="3"/>
        <v>7.0833333333333193E-2</v>
      </c>
      <c r="Q42" s="27">
        <f t="shared" si="4"/>
        <v>19.982352941176508</v>
      </c>
      <c r="R42" s="216"/>
    </row>
    <row r="43" spans="1:20" ht="15" x14ac:dyDescent="0.25">
      <c r="A43" s="65">
        <f t="shared" si="5"/>
        <v>2.3611111111109029E-2</v>
      </c>
      <c r="B43" s="222">
        <v>14</v>
      </c>
      <c r="C43" s="8">
        <v>0.46805555555555001</v>
      </c>
      <c r="D43" s="8">
        <f t="shared" si="16"/>
        <v>0.47569444444443887</v>
      </c>
      <c r="E43" s="8">
        <f t="shared" si="6"/>
        <v>0.48333333333332773</v>
      </c>
      <c r="F43" s="8">
        <f t="shared" si="7"/>
        <v>0.48888888888888327</v>
      </c>
      <c r="G43" s="8">
        <f t="shared" si="8"/>
        <v>0.49374999999999436</v>
      </c>
      <c r="H43" s="8">
        <f t="shared" si="9"/>
        <v>0.49791666666666101</v>
      </c>
      <c r="I43" s="8">
        <f t="shared" si="10"/>
        <v>0.50624999999999432</v>
      </c>
      <c r="J43" s="8">
        <f t="shared" si="11"/>
        <v>0.51041666666666097</v>
      </c>
      <c r="K43" s="8">
        <f t="shared" si="12"/>
        <v>0.51527777777777206</v>
      </c>
      <c r="L43" s="8">
        <f t="shared" si="13"/>
        <v>0.52013888888888316</v>
      </c>
      <c r="M43" s="8">
        <f t="shared" si="14"/>
        <v>0.53124999999999423</v>
      </c>
      <c r="N43" s="8">
        <f t="shared" si="15"/>
        <v>0.53888888888888309</v>
      </c>
      <c r="O43" s="27">
        <f t="shared" si="2"/>
        <v>33.97</v>
      </c>
      <c r="P43" s="8">
        <f t="shared" si="3"/>
        <v>7.0833333333333082E-2</v>
      </c>
      <c r="Q43" s="27">
        <f t="shared" si="4"/>
        <v>19.982352941176543</v>
      </c>
      <c r="R43" s="216"/>
    </row>
    <row r="44" spans="1:20" ht="15" x14ac:dyDescent="0.25">
      <c r="A44" s="65">
        <f t="shared" si="5"/>
        <v>2.3611111111108973E-2</v>
      </c>
      <c r="B44" s="222">
        <v>15</v>
      </c>
      <c r="C44" s="8">
        <v>0.49166666666665898</v>
      </c>
      <c r="D44" s="8">
        <f t="shared" si="16"/>
        <v>0.49930555555554784</v>
      </c>
      <c r="E44" s="8">
        <f t="shared" si="6"/>
        <v>0.50694444444443676</v>
      </c>
      <c r="F44" s="8">
        <f t="shared" si="7"/>
        <v>0.5124999999999923</v>
      </c>
      <c r="G44" s="8">
        <f t="shared" si="8"/>
        <v>0.51736111111110339</v>
      </c>
      <c r="H44" s="8">
        <f t="shared" si="9"/>
        <v>0.52152777777777004</v>
      </c>
      <c r="I44" s="8">
        <f t="shared" si="10"/>
        <v>0.52986111111110334</v>
      </c>
      <c r="J44" s="8">
        <f t="shared" si="11"/>
        <v>0.53402777777777</v>
      </c>
      <c r="K44" s="8">
        <f t="shared" si="12"/>
        <v>0.53888888888888109</v>
      </c>
      <c r="L44" s="8">
        <f t="shared" si="13"/>
        <v>0.54374999999999218</v>
      </c>
      <c r="M44" s="8">
        <f t="shared" si="14"/>
        <v>0.55486111111110326</v>
      </c>
      <c r="N44" s="8">
        <f t="shared" si="15"/>
        <v>0.56249999999999212</v>
      </c>
      <c r="O44" s="27">
        <f t="shared" si="2"/>
        <v>33.97</v>
      </c>
      <c r="P44" s="8">
        <f t="shared" si="3"/>
        <v>7.0833333333333137E-2</v>
      </c>
      <c r="Q44" s="27">
        <f t="shared" si="4"/>
        <v>19.982352941176526</v>
      </c>
      <c r="R44" s="216"/>
    </row>
    <row r="45" spans="1:20" ht="15" x14ac:dyDescent="0.25">
      <c r="A45" s="65">
        <f t="shared" si="5"/>
        <v>2.3611111111108973E-2</v>
      </c>
      <c r="B45" s="222">
        <v>16</v>
      </c>
      <c r="C45" s="8">
        <v>0.51527777777776795</v>
      </c>
      <c r="D45" s="8">
        <f>C45+$D$28</f>
        <v>0.52291666666665682</v>
      </c>
      <c r="E45" s="8">
        <f t="shared" si="6"/>
        <v>0.53055555555554568</v>
      </c>
      <c r="F45" s="8">
        <f t="shared" si="7"/>
        <v>0.53611111111110121</v>
      </c>
      <c r="G45" s="8">
        <f t="shared" si="8"/>
        <v>0.54097222222221231</v>
      </c>
      <c r="H45" s="8">
        <f t="shared" si="9"/>
        <v>0.54513888888887896</v>
      </c>
      <c r="I45" s="8">
        <f t="shared" si="10"/>
        <v>0.55347222222221226</v>
      </c>
      <c r="J45" s="8">
        <f t="shared" si="11"/>
        <v>0.55763888888887891</v>
      </c>
      <c r="K45" s="8">
        <f t="shared" si="12"/>
        <v>0.56249999999999001</v>
      </c>
      <c r="L45" s="8">
        <f t="shared" si="13"/>
        <v>0.5673611111111011</v>
      </c>
      <c r="M45" s="8">
        <f t="shared" si="14"/>
        <v>0.57847222222221217</v>
      </c>
      <c r="N45" s="8">
        <f t="shared" si="15"/>
        <v>0.58611111111110104</v>
      </c>
      <c r="O45" s="27">
        <f t="shared" si="2"/>
        <v>33.97</v>
      </c>
      <c r="P45" s="8">
        <f t="shared" si="3"/>
        <v>7.0833333333333082E-2</v>
      </c>
      <c r="Q45" s="27">
        <f t="shared" si="4"/>
        <v>19.982352941176543</v>
      </c>
      <c r="R45" s="216"/>
    </row>
    <row r="46" spans="1:20" ht="15" x14ac:dyDescent="0.25">
      <c r="A46" s="65">
        <f t="shared" si="5"/>
        <v>2.3611111111109029E-2</v>
      </c>
      <c r="B46" s="222">
        <v>17</v>
      </c>
      <c r="C46" s="8">
        <v>0.53888888888887698</v>
      </c>
      <c r="D46" s="8">
        <f t="shared" si="16"/>
        <v>0.54652777777776584</v>
      </c>
      <c r="E46" s="8">
        <f t="shared" si="6"/>
        <v>0.55416666666665471</v>
      </c>
      <c r="F46" s="8">
        <f t="shared" si="7"/>
        <v>0.55972222222221024</v>
      </c>
      <c r="G46" s="8">
        <f t="shared" si="8"/>
        <v>0.56458333333332134</v>
      </c>
      <c r="H46" s="8">
        <f t="shared" si="9"/>
        <v>0.56874999999998799</v>
      </c>
      <c r="I46" s="8">
        <f t="shared" si="10"/>
        <v>0.57708333333332129</v>
      </c>
      <c r="J46" s="8">
        <f t="shared" si="11"/>
        <v>0.58124999999998794</v>
      </c>
      <c r="K46" s="8">
        <f t="shared" si="12"/>
        <v>0.58611111111109904</v>
      </c>
      <c r="L46" s="8">
        <f t="shared" si="13"/>
        <v>0.59097222222221013</v>
      </c>
      <c r="M46" s="8">
        <f t="shared" si="14"/>
        <v>0.6020833333333212</v>
      </c>
      <c r="N46" s="8">
        <f t="shared" si="15"/>
        <v>0.60972222222221006</v>
      </c>
      <c r="O46" s="27">
        <f t="shared" si="2"/>
        <v>33.97</v>
      </c>
      <c r="P46" s="8">
        <f t="shared" si="3"/>
        <v>7.0833333333333082E-2</v>
      </c>
      <c r="Q46" s="27">
        <f t="shared" si="4"/>
        <v>19.982352941176543</v>
      </c>
      <c r="R46" s="216"/>
    </row>
    <row r="47" spans="1:20" x14ac:dyDescent="0.2">
      <c r="B47" s="187"/>
      <c r="C47" s="37"/>
      <c r="D47" s="37"/>
      <c r="E47" s="37"/>
      <c r="F47" s="37"/>
      <c r="G47" s="37"/>
      <c r="H47" s="37"/>
      <c r="I47" s="37"/>
      <c r="J47" s="37"/>
      <c r="K47" s="37"/>
      <c r="L47" s="37"/>
      <c r="M47" s="37"/>
      <c r="N47" s="37"/>
      <c r="O47" s="37"/>
      <c r="P47" s="37"/>
      <c r="Q47" s="37"/>
      <c r="R47" s="204"/>
    </row>
    <row r="48" spans="1:20" x14ac:dyDescent="0.2">
      <c r="B48" s="187"/>
      <c r="C48" s="37"/>
      <c r="D48" s="37"/>
      <c r="E48" s="37"/>
      <c r="F48" s="37"/>
      <c r="G48" s="37"/>
      <c r="H48" s="37"/>
      <c r="I48" s="37"/>
      <c r="J48" s="37"/>
      <c r="K48" s="37"/>
      <c r="L48" s="37"/>
      <c r="M48" s="37"/>
      <c r="N48" s="37"/>
      <c r="O48" s="37"/>
      <c r="P48" s="37"/>
      <c r="Q48" s="37"/>
      <c r="R48" s="204"/>
    </row>
    <row r="49" spans="2:18" x14ac:dyDescent="0.2">
      <c r="B49" s="187"/>
      <c r="C49" s="37"/>
      <c r="D49" s="37"/>
      <c r="E49" s="37"/>
      <c r="F49" s="37"/>
      <c r="G49" s="37"/>
      <c r="H49" s="37"/>
      <c r="I49" s="37"/>
      <c r="J49" s="37"/>
      <c r="K49" s="37"/>
      <c r="L49" s="37"/>
      <c r="M49" s="37"/>
      <c r="N49" s="37"/>
      <c r="O49" s="37"/>
      <c r="P49" s="37"/>
      <c r="Q49" s="37"/>
      <c r="R49" s="204"/>
    </row>
    <row r="50" spans="2:18" x14ac:dyDescent="0.2">
      <c r="B50" s="187"/>
      <c r="C50" s="37" t="s">
        <v>3</v>
      </c>
      <c r="D50" s="37"/>
      <c r="E50" s="37">
        <v>17</v>
      </c>
      <c r="F50" s="37"/>
      <c r="G50" s="37"/>
      <c r="H50" s="37"/>
      <c r="I50" s="37"/>
      <c r="J50" s="37"/>
      <c r="K50" s="37"/>
      <c r="L50" s="37"/>
      <c r="M50" s="37"/>
      <c r="N50" s="37"/>
      <c r="O50" s="37"/>
      <c r="P50" s="37"/>
      <c r="Q50" s="37"/>
      <c r="R50" s="204"/>
    </row>
    <row r="51" spans="2:18" x14ac:dyDescent="0.2">
      <c r="B51" s="187"/>
      <c r="C51" s="37" t="s">
        <v>2</v>
      </c>
      <c r="D51" s="37"/>
      <c r="E51" s="37">
        <v>0</v>
      </c>
      <c r="F51" s="37"/>
      <c r="G51" s="37"/>
      <c r="H51" s="37"/>
      <c r="I51" s="37"/>
      <c r="J51" s="37"/>
      <c r="K51" s="37"/>
      <c r="L51" s="37"/>
      <c r="M51" s="37"/>
      <c r="N51" s="37"/>
      <c r="O51" s="37"/>
      <c r="P51" s="37"/>
      <c r="Q51" s="37"/>
      <c r="R51" s="204"/>
    </row>
    <row r="52" spans="2:18" x14ac:dyDescent="0.2">
      <c r="B52" s="187"/>
      <c r="C52" s="37" t="s">
        <v>1</v>
      </c>
      <c r="D52" s="37"/>
      <c r="E52" s="37">
        <f>E50+E51</f>
        <v>17</v>
      </c>
      <c r="F52" s="37"/>
      <c r="G52" s="37"/>
      <c r="H52" s="37"/>
      <c r="I52" s="37"/>
      <c r="J52" s="37"/>
      <c r="K52" s="37"/>
      <c r="L52" s="37"/>
      <c r="M52" s="37"/>
      <c r="N52" s="37"/>
      <c r="O52" s="37"/>
      <c r="P52" s="37"/>
      <c r="Q52" s="37"/>
      <c r="R52" s="204"/>
    </row>
    <row r="53" spans="2:18" ht="15" thickBot="1" x14ac:dyDescent="0.25">
      <c r="B53" s="217"/>
      <c r="C53" s="211" t="s">
        <v>0</v>
      </c>
      <c r="D53" s="211"/>
      <c r="E53" s="212">
        <v>33.81</v>
      </c>
      <c r="F53" s="211"/>
      <c r="G53" s="211"/>
      <c r="H53" s="211"/>
      <c r="I53" s="211"/>
      <c r="J53" s="211"/>
      <c r="K53" s="211"/>
      <c r="L53" s="211"/>
      <c r="M53" s="211"/>
      <c r="N53" s="211"/>
      <c r="O53" s="211"/>
      <c r="P53" s="211"/>
      <c r="Q53" s="211"/>
      <c r="R53" s="218"/>
    </row>
    <row r="83" spans="3:3" x14ac:dyDescent="0.2">
      <c r="C83" s="57" t="s">
        <v>3</v>
      </c>
    </row>
    <row r="84" spans="3:3" x14ac:dyDescent="0.2">
      <c r="C84" s="57" t="s">
        <v>2</v>
      </c>
    </row>
    <row r="85" spans="3:3" x14ac:dyDescent="0.2">
      <c r="C85" s="57" t="s">
        <v>1</v>
      </c>
    </row>
    <row r="86" spans="3:3" x14ac:dyDescent="0.2">
      <c r="C86" s="57" t="s">
        <v>0</v>
      </c>
    </row>
  </sheetData>
  <mergeCells count="9">
    <mergeCell ref="R20:R23"/>
    <mergeCell ref="B21:C21"/>
    <mergeCell ref="O22:O23"/>
    <mergeCell ref="B24:R24"/>
    <mergeCell ref="B20:C20"/>
    <mergeCell ref="D20:H20"/>
    <mergeCell ref="O20:O21"/>
    <mergeCell ref="P20:P23"/>
    <mergeCell ref="Q20:Q23"/>
  </mergeCells>
  <pageMargins left="0.25" right="0.25" top="0.75" bottom="0.75" header="0.3" footer="0.3"/>
  <pageSetup paperSize="9" scale="7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5">
    <pageSetUpPr fitToPage="1"/>
  </sheetPr>
  <dimension ref="A5:V80"/>
  <sheetViews>
    <sheetView topLeftCell="A11" zoomScale="85" zoomScaleNormal="85" workbookViewId="0">
      <selection activeCell="O13" sqref="O13"/>
    </sheetView>
  </sheetViews>
  <sheetFormatPr baseColWidth="10" defaultColWidth="11.42578125" defaultRowHeight="14.25" x14ac:dyDescent="0.2"/>
  <cols>
    <col min="1" max="15" width="11.42578125" style="57"/>
    <col min="16" max="16" width="9.5703125" style="57" customWidth="1"/>
    <col min="17" max="17" width="9.28515625" style="57" customWidth="1"/>
    <col min="18" max="18" width="10.85546875" style="57" customWidth="1"/>
    <col min="19" max="16384" width="11.42578125" style="57"/>
  </cols>
  <sheetData>
    <row r="5" spans="2:18" ht="15" x14ac:dyDescent="0.25">
      <c r="B5" s="43" t="s">
        <v>27</v>
      </c>
      <c r="C5" s="42"/>
      <c r="D5" s="42"/>
      <c r="E5" s="42"/>
      <c r="F5" s="42"/>
      <c r="G5" s="42"/>
      <c r="H5" s="41"/>
      <c r="I5" s="41"/>
      <c r="J5" s="41"/>
      <c r="K5" s="41"/>
      <c r="L5" s="41"/>
      <c r="M5" s="41"/>
      <c r="N5" s="41"/>
      <c r="O5" s="41"/>
      <c r="P5" s="41"/>
      <c r="Q5" s="41"/>
      <c r="R5" s="40"/>
    </row>
    <row r="6" spans="2:18" x14ac:dyDescent="0.2">
      <c r="B6" s="38" t="s">
        <v>26</v>
      </c>
      <c r="C6" s="37"/>
      <c r="D6" s="37"/>
      <c r="E6" s="37"/>
      <c r="F6" s="37"/>
      <c r="G6" s="37"/>
      <c r="H6" s="37"/>
      <c r="I6" s="37"/>
      <c r="J6" s="37"/>
      <c r="K6" s="37"/>
      <c r="L6" s="37"/>
      <c r="M6" s="37"/>
      <c r="N6" s="37"/>
      <c r="O6" s="37"/>
      <c r="P6" s="37"/>
      <c r="Q6" s="37"/>
      <c r="R6" s="36"/>
    </row>
    <row r="7" spans="2:18" x14ac:dyDescent="0.2">
      <c r="B7" s="38"/>
      <c r="C7" s="37"/>
      <c r="D7" s="37"/>
      <c r="E7" s="37"/>
      <c r="F7" s="37"/>
      <c r="G7" s="37"/>
      <c r="H7" s="37"/>
      <c r="I7" s="37"/>
      <c r="J7" s="37"/>
      <c r="K7" s="37"/>
      <c r="L7" s="37"/>
      <c r="M7" s="37"/>
      <c r="N7" s="37"/>
      <c r="O7" s="37"/>
      <c r="P7" s="37"/>
      <c r="Q7" s="37"/>
      <c r="R7" s="36"/>
    </row>
    <row r="8" spans="2:18" x14ac:dyDescent="0.2">
      <c r="B8" s="38" t="s">
        <v>201</v>
      </c>
      <c r="C8" s="37"/>
      <c r="D8" s="37"/>
      <c r="E8" s="37"/>
      <c r="F8" s="37"/>
      <c r="G8" s="37"/>
      <c r="H8" s="37"/>
      <c r="I8" s="37"/>
      <c r="J8" s="37"/>
      <c r="K8" s="37"/>
      <c r="L8" s="37"/>
      <c r="M8" s="37"/>
      <c r="N8" s="37"/>
      <c r="O8" s="37"/>
      <c r="P8" s="37"/>
      <c r="Q8" s="37"/>
      <c r="R8" s="36"/>
    </row>
    <row r="9" spans="2:18" x14ac:dyDescent="0.2">
      <c r="B9" s="38" t="s">
        <v>136</v>
      </c>
      <c r="C9" s="37"/>
      <c r="D9" s="37"/>
      <c r="E9" s="37"/>
      <c r="F9" s="37"/>
      <c r="G9" s="37"/>
      <c r="H9" s="37"/>
      <c r="I9" s="37"/>
      <c r="J9" s="37"/>
      <c r="K9" s="37"/>
      <c r="L9" s="37"/>
      <c r="M9" s="37"/>
      <c r="N9" s="37"/>
      <c r="O9" s="37"/>
      <c r="P9" s="37"/>
      <c r="Q9" s="37"/>
      <c r="R9" s="36"/>
    </row>
    <row r="10" spans="2:18" x14ac:dyDescent="0.2">
      <c r="B10" s="38" t="s">
        <v>25</v>
      </c>
      <c r="C10" s="37"/>
      <c r="D10" s="37"/>
      <c r="E10" s="37"/>
      <c r="F10" s="37"/>
      <c r="G10" s="37"/>
      <c r="H10" s="37"/>
      <c r="I10" s="37"/>
      <c r="J10" s="37"/>
      <c r="K10" s="37"/>
      <c r="L10" s="37"/>
      <c r="M10" s="37"/>
      <c r="N10" s="37"/>
      <c r="O10" s="37"/>
      <c r="P10" s="37"/>
      <c r="Q10" s="37"/>
      <c r="R10" s="36"/>
    </row>
    <row r="11" spans="2:18" x14ac:dyDescent="0.2">
      <c r="B11" s="38" t="s">
        <v>30</v>
      </c>
      <c r="C11" s="37"/>
      <c r="D11" s="37"/>
      <c r="E11" s="37"/>
      <c r="F11" s="37"/>
      <c r="G11" s="37"/>
      <c r="H11" s="37"/>
      <c r="I11" s="37"/>
      <c r="J11" s="37"/>
      <c r="K11" s="37"/>
      <c r="L11" s="37"/>
      <c r="M11" s="37"/>
      <c r="N11" s="37"/>
      <c r="O11" s="37"/>
      <c r="P11" s="37"/>
      <c r="Q11" s="37"/>
      <c r="R11" s="36"/>
    </row>
    <row r="12" spans="2:18" x14ac:dyDescent="0.2">
      <c r="B12" s="38" t="s">
        <v>29</v>
      </c>
      <c r="C12" s="37"/>
      <c r="D12" s="37"/>
      <c r="E12" s="37"/>
      <c r="F12" s="37"/>
      <c r="G12" s="37"/>
      <c r="H12" s="37"/>
      <c r="I12" s="37"/>
      <c r="J12" s="37"/>
      <c r="K12" s="37"/>
      <c r="L12" s="37"/>
      <c r="M12" s="37"/>
      <c r="N12" s="37"/>
      <c r="O12" s="37"/>
      <c r="P12" s="37"/>
      <c r="Q12" s="37"/>
      <c r="R12" s="36"/>
    </row>
    <row r="13" spans="2:18" x14ac:dyDescent="0.2">
      <c r="B13" s="38" t="s">
        <v>22</v>
      </c>
      <c r="C13" s="37"/>
      <c r="D13" s="37"/>
      <c r="E13" s="37"/>
      <c r="F13" s="37"/>
      <c r="G13" s="37"/>
      <c r="H13" s="37"/>
      <c r="I13" s="37"/>
      <c r="J13" s="37"/>
      <c r="K13" s="37"/>
      <c r="L13" s="37"/>
      <c r="M13" s="37"/>
      <c r="N13" s="37"/>
      <c r="O13" s="37"/>
      <c r="P13" s="37"/>
      <c r="Q13" s="37"/>
      <c r="R13" s="36"/>
    </row>
    <row r="14" spans="2:18" x14ac:dyDescent="0.2">
      <c r="B14" s="38"/>
      <c r="C14" s="37"/>
      <c r="D14" s="37"/>
      <c r="E14" s="37"/>
      <c r="F14" s="37"/>
      <c r="G14" s="37"/>
      <c r="H14" s="37"/>
      <c r="I14" s="37"/>
      <c r="J14" s="37"/>
      <c r="K14" s="37"/>
      <c r="L14" s="37"/>
      <c r="M14" s="37"/>
      <c r="N14" s="37"/>
      <c r="O14" s="37"/>
      <c r="P14" s="37"/>
      <c r="Q14" s="37"/>
      <c r="R14" s="36"/>
    </row>
    <row r="15" spans="2:18" x14ac:dyDescent="0.2">
      <c r="B15" s="38"/>
      <c r="C15" s="37"/>
      <c r="D15" s="37"/>
      <c r="E15" s="37"/>
      <c r="F15" s="37"/>
      <c r="G15" s="37"/>
      <c r="H15" s="37"/>
      <c r="I15" s="37"/>
      <c r="J15" s="37"/>
      <c r="K15" s="37"/>
      <c r="L15" s="37"/>
      <c r="M15" s="37"/>
      <c r="N15" s="37"/>
      <c r="O15" s="37"/>
      <c r="P15" s="37"/>
      <c r="Q15" s="37"/>
      <c r="R15" s="36"/>
    </row>
    <row r="16" spans="2:18" x14ac:dyDescent="0.2">
      <c r="B16" s="38"/>
      <c r="C16" s="37"/>
      <c r="D16" s="37"/>
      <c r="E16" s="37"/>
      <c r="F16" s="37"/>
      <c r="G16" s="37"/>
      <c r="H16" s="37"/>
      <c r="I16" s="37"/>
      <c r="J16" s="37"/>
      <c r="K16" s="37"/>
      <c r="L16" s="37"/>
      <c r="M16" s="37"/>
      <c r="N16" s="37"/>
      <c r="O16" s="37"/>
      <c r="P16" s="37"/>
      <c r="Q16" s="37"/>
      <c r="R16" s="36"/>
    </row>
    <row r="17" spans="1:22" x14ac:dyDescent="0.2">
      <c r="B17" s="38"/>
      <c r="C17" s="37"/>
      <c r="D17" s="37"/>
      <c r="E17" s="37"/>
      <c r="F17" s="37"/>
      <c r="G17" s="37"/>
      <c r="H17" s="37"/>
      <c r="I17" s="37"/>
      <c r="J17" s="37"/>
      <c r="K17" s="37"/>
      <c r="L17" s="37"/>
      <c r="M17" s="37"/>
      <c r="N17" s="37"/>
      <c r="O17" s="37"/>
      <c r="P17" s="37"/>
      <c r="Q17" s="37"/>
      <c r="R17" s="36"/>
    </row>
    <row r="18" spans="1:22" ht="15" thickBot="1" x14ac:dyDescent="0.25">
      <c r="B18" s="38"/>
      <c r="C18" s="37"/>
      <c r="D18" s="37"/>
      <c r="E18" s="37"/>
      <c r="F18" s="37"/>
      <c r="G18" s="37"/>
      <c r="H18" s="37"/>
      <c r="I18" s="37"/>
      <c r="J18" s="37"/>
      <c r="K18" s="37"/>
      <c r="L18" s="37"/>
      <c r="M18" s="37"/>
      <c r="N18" s="37"/>
      <c r="O18" s="37"/>
      <c r="P18" s="37"/>
      <c r="Q18" s="37"/>
      <c r="R18" s="36"/>
    </row>
    <row r="19" spans="1:22" ht="15" customHeight="1" thickBot="1" x14ac:dyDescent="0.25">
      <c r="B19" s="624" t="s">
        <v>21</v>
      </c>
      <c r="C19" s="622"/>
      <c r="D19" s="624" t="s">
        <v>20</v>
      </c>
      <c r="E19" s="616"/>
      <c r="F19" s="616"/>
      <c r="G19" s="616"/>
      <c r="H19" s="616"/>
      <c r="I19" s="616"/>
      <c r="J19" s="616"/>
      <c r="K19" s="616"/>
      <c r="L19" s="616"/>
      <c r="M19" s="616"/>
      <c r="N19" s="85" t="s">
        <v>19</v>
      </c>
      <c r="O19" s="617" t="s">
        <v>18</v>
      </c>
      <c r="P19" s="608" t="s">
        <v>17</v>
      </c>
      <c r="Q19" s="608" t="s">
        <v>16</v>
      </c>
      <c r="R19" s="626" t="s">
        <v>15</v>
      </c>
    </row>
    <row r="20" spans="1:22" ht="39" thickBot="1" x14ac:dyDescent="0.25">
      <c r="B20" s="629" t="s">
        <v>202</v>
      </c>
      <c r="C20" s="612"/>
      <c r="D20" s="468" t="s">
        <v>8</v>
      </c>
      <c r="E20" s="468" t="s">
        <v>9</v>
      </c>
      <c r="F20" s="468" t="s">
        <v>10</v>
      </c>
      <c r="G20" s="468" t="s">
        <v>14</v>
      </c>
      <c r="H20" s="467" t="s">
        <v>13</v>
      </c>
      <c r="I20" s="467" t="s">
        <v>12</v>
      </c>
      <c r="J20" s="467" t="s">
        <v>11</v>
      </c>
      <c r="K20" s="467" t="s">
        <v>10</v>
      </c>
      <c r="L20" s="467" t="s">
        <v>9</v>
      </c>
      <c r="M20" s="467" t="s">
        <v>8</v>
      </c>
      <c r="N20" s="467" t="s">
        <v>202</v>
      </c>
      <c r="O20" s="618"/>
      <c r="P20" s="609"/>
      <c r="Q20" s="609"/>
      <c r="R20" s="627"/>
    </row>
    <row r="21" spans="1:22" ht="15" customHeight="1" x14ac:dyDescent="0.2">
      <c r="B21" s="72" t="s">
        <v>7</v>
      </c>
      <c r="C21" s="3">
        <v>0</v>
      </c>
      <c r="D21" s="5">
        <v>3.2</v>
      </c>
      <c r="E21" s="3">
        <v>6.39</v>
      </c>
      <c r="F21" s="3">
        <v>2.72</v>
      </c>
      <c r="G21" s="4">
        <v>1.7</v>
      </c>
      <c r="H21" s="4">
        <v>1.24</v>
      </c>
      <c r="I21" s="4">
        <v>2.2200000000000002</v>
      </c>
      <c r="J21" s="4">
        <v>1.05</v>
      </c>
      <c r="K21" s="3">
        <v>1.92</v>
      </c>
      <c r="L21" s="3">
        <v>2.72</v>
      </c>
      <c r="M21" s="3">
        <v>6.39</v>
      </c>
      <c r="N21" s="3">
        <v>3.32</v>
      </c>
      <c r="O21" s="613">
        <f>SUM(C21:N21)</f>
        <v>32.869999999999997</v>
      </c>
      <c r="P21" s="609"/>
      <c r="Q21" s="609"/>
      <c r="R21" s="627"/>
    </row>
    <row r="22" spans="1:22" ht="39" thickBot="1" x14ac:dyDescent="0.25">
      <c r="B22" s="73" t="s">
        <v>6</v>
      </c>
      <c r="C22" s="2">
        <f>+C21</f>
        <v>0</v>
      </c>
      <c r="D22" s="2">
        <f t="shared" ref="D22:N22" si="0">+D21+C22</f>
        <v>3.2</v>
      </c>
      <c r="E22" s="2">
        <f t="shared" si="0"/>
        <v>9.59</v>
      </c>
      <c r="F22" s="2">
        <f t="shared" si="0"/>
        <v>12.31</v>
      </c>
      <c r="G22" s="2">
        <f t="shared" si="0"/>
        <v>14.01</v>
      </c>
      <c r="H22" s="2">
        <f t="shared" si="0"/>
        <v>15.25</v>
      </c>
      <c r="I22" s="2">
        <f t="shared" si="0"/>
        <v>17.47</v>
      </c>
      <c r="J22" s="2">
        <f t="shared" si="0"/>
        <v>18.52</v>
      </c>
      <c r="K22" s="2">
        <f t="shared" si="0"/>
        <v>20.439999999999998</v>
      </c>
      <c r="L22" s="2">
        <f t="shared" si="0"/>
        <v>23.159999999999997</v>
      </c>
      <c r="M22" s="2">
        <f t="shared" si="0"/>
        <v>29.549999999999997</v>
      </c>
      <c r="N22" s="2">
        <f t="shared" si="0"/>
        <v>32.869999999999997</v>
      </c>
      <c r="O22" s="614"/>
      <c r="P22" s="610"/>
      <c r="Q22" s="610"/>
      <c r="R22" s="628"/>
    </row>
    <row r="23" spans="1:22" ht="13.5" customHeight="1" thickBot="1" x14ac:dyDescent="0.25">
      <c r="B23" s="630" t="s">
        <v>5</v>
      </c>
      <c r="C23" s="606"/>
      <c r="D23" s="606"/>
      <c r="E23" s="606"/>
      <c r="F23" s="606"/>
      <c r="G23" s="606"/>
      <c r="H23" s="606"/>
      <c r="I23" s="606"/>
      <c r="J23" s="606"/>
      <c r="K23" s="606"/>
      <c r="L23" s="606"/>
      <c r="M23" s="606"/>
      <c r="N23" s="606"/>
      <c r="O23" s="606"/>
      <c r="P23" s="606"/>
      <c r="Q23" s="606"/>
      <c r="R23" s="631"/>
    </row>
    <row r="24" spans="1:22" ht="13.5" hidden="1" customHeight="1" x14ac:dyDescent="0.2">
      <c r="B24" s="38"/>
      <c r="C24" s="37"/>
      <c r="D24" s="397">
        <v>8.3333333333333332E-3</v>
      </c>
      <c r="E24" s="397">
        <v>9.7222222222222224E-3</v>
      </c>
      <c r="F24" s="397">
        <v>6.9444444444444441E-3</v>
      </c>
      <c r="G24" s="397">
        <v>4.8611111111111112E-3</v>
      </c>
      <c r="H24" s="395">
        <v>4.1666666666666666E-3</v>
      </c>
      <c r="I24" s="395">
        <v>4.8611111111111112E-3</v>
      </c>
      <c r="J24" s="395">
        <v>4.1666666666666666E-3</v>
      </c>
      <c r="K24" s="395">
        <v>8.3333333333333332E-3</v>
      </c>
      <c r="L24" s="395">
        <v>6.9444444444444441E-3</v>
      </c>
      <c r="M24" s="397">
        <v>9.7222222222222224E-3</v>
      </c>
      <c r="N24" s="397">
        <v>8.3333333333333332E-3</v>
      </c>
      <c r="P24" s="74">
        <f>SUM(D24:N24)</f>
        <v>7.6388888888888895E-2</v>
      </c>
      <c r="Q24" s="37"/>
      <c r="R24" s="75">
        <f>SUM(D24:N24)</f>
        <v>7.6388888888888895E-2</v>
      </c>
      <c r="S24" s="65">
        <v>7.6388888888888895E-2</v>
      </c>
      <c r="T24" s="65">
        <f>S24-R24</f>
        <v>0</v>
      </c>
      <c r="U24" s="57">
        <v>31.95</v>
      </c>
      <c r="V24" s="57" t="s">
        <v>28</v>
      </c>
    </row>
    <row r="25" spans="1:22" ht="13.5" hidden="1" customHeight="1" x14ac:dyDescent="0.2">
      <c r="B25" s="38"/>
      <c r="C25" s="37"/>
      <c r="D25" s="395">
        <v>7.6388888888888886E-3</v>
      </c>
      <c r="E25" s="395">
        <v>7.6388888888888886E-3</v>
      </c>
      <c r="F25" s="395">
        <v>8.3333333333333332E-3</v>
      </c>
      <c r="G25" s="395">
        <v>4.8611111111111112E-3</v>
      </c>
      <c r="H25" s="395">
        <v>4.1666666666666666E-3</v>
      </c>
      <c r="I25" s="395">
        <v>4.8611111111111112E-3</v>
      </c>
      <c r="J25" s="395">
        <v>4.1666666666666666E-3</v>
      </c>
      <c r="K25" s="395">
        <v>8.3333333333333332E-3</v>
      </c>
      <c r="L25" s="395">
        <v>8.3333333333333332E-3</v>
      </c>
      <c r="M25" s="395">
        <v>7.6388888888888886E-3</v>
      </c>
      <c r="N25" s="395">
        <v>7.6388888888888886E-3</v>
      </c>
      <c r="O25" s="74"/>
      <c r="P25" s="74">
        <f>SUM(D25:N25)</f>
        <v>7.3611111111111113E-2</v>
      </c>
      <c r="Q25" s="37"/>
      <c r="R25" s="75"/>
      <c r="S25" s="65"/>
      <c r="T25" s="65"/>
    </row>
    <row r="26" spans="1:22" ht="13.5" hidden="1" customHeight="1" x14ac:dyDescent="0.2">
      <c r="B26" s="38"/>
      <c r="C26" s="37"/>
      <c r="D26" s="390">
        <v>7.6388888888888886E-3</v>
      </c>
      <c r="E26" s="390">
        <v>7.6388888888888886E-3</v>
      </c>
      <c r="F26" s="390">
        <v>6.9444444444444441E-3</v>
      </c>
      <c r="G26" s="390">
        <v>4.8611111111111112E-3</v>
      </c>
      <c r="H26" s="390">
        <v>4.1666666666666666E-3</v>
      </c>
      <c r="I26" s="390">
        <v>4.8611111111111112E-3</v>
      </c>
      <c r="J26" s="390">
        <v>4.1666666666666666E-3</v>
      </c>
      <c r="K26" s="390">
        <v>8.3333333333333332E-3</v>
      </c>
      <c r="L26" s="390">
        <v>4.8611111111111112E-3</v>
      </c>
      <c r="M26" s="390">
        <v>9.7222222222222224E-3</v>
      </c>
      <c r="N26" s="390">
        <v>7.6388888888888886E-3</v>
      </c>
      <c r="O26" s="396"/>
      <c r="P26" s="74">
        <f>SUM(D26:N26)</f>
        <v>7.0833333333333331E-2</v>
      </c>
      <c r="Q26" s="37"/>
      <c r="R26" s="75"/>
      <c r="S26" s="65"/>
      <c r="T26" s="65"/>
    </row>
    <row r="27" spans="1:22" ht="13.5" hidden="1" customHeight="1" x14ac:dyDescent="0.2">
      <c r="B27" s="38"/>
      <c r="C27" s="37"/>
      <c r="D27" s="390"/>
      <c r="E27" s="390">
        <f>D28+E28</f>
        <v>1.5277777777777777E-2</v>
      </c>
      <c r="F27" s="390">
        <f>E27+F28</f>
        <v>2.361111111111111E-2</v>
      </c>
      <c r="G27" s="390">
        <f t="shared" ref="G27:N27" si="1">F27+G28</f>
        <v>2.8472222222222222E-2</v>
      </c>
      <c r="H27" s="390">
        <f t="shared" si="1"/>
        <v>3.2638888888888891E-2</v>
      </c>
      <c r="I27" s="390">
        <f t="shared" si="1"/>
        <v>3.7500000000000006E-2</v>
      </c>
      <c r="J27" s="390">
        <f t="shared" si="1"/>
        <v>4.1666666666666671E-2</v>
      </c>
      <c r="K27" s="390">
        <f t="shared" si="1"/>
        <v>4.7222222222222228E-2</v>
      </c>
      <c r="L27" s="390">
        <f t="shared" si="1"/>
        <v>5.2083333333333343E-2</v>
      </c>
      <c r="M27" s="390">
        <f t="shared" si="1"/>
        <v>6.3194444444444456E-2</v>
      </c>
      <c r="N27" s="390">
        <f t="shared" si="1"/>
        <v>7.0833333333333345E-2</v>
      </c>
      <c r="O27" s="396"/>
      <c r="P27" s="74"/>
      <c r="Q27" s="37"/>
      <c r="R27" s="75"/>
      <c r="S27" s="65"/>
      <c r="T27" s="65"/>
    </row>
    <row r="28" spans="1:22" ht="13.5" hidden="1" customHeight="1" x14ac:dyDescent="0.2">
      <c r="B28" s="38"/>
      <c r="C28" s="37"/>
      <c r="D28" s="390">
        <v>7.6388888888888886E-3</v>
      </c>
      <c r="E28" s="390">
        <v>7.6388888888888886E-3</v>
      </c>
      <c r="F28" s="390">
        <v>8.3333333333333332E-3</v>
      </c>
      <c r="G28" s="390">
        <v>4.8611111111111112E-3</v>
      </c>
      <c r="H28" s="390">
        <v>4.1666666666666666E-3</v>
      </c>
      <c r="I28" s="390">
        <v>4.8611111111111112E-3</v>
      </c>
      <c r="J28" s="390">
        <v>4.1666666666666666E-3</v>
      </c>
      <c r="K28" s="390">
        <v>5.5555555555555558E-3</v>
      </c>
      <c r="L28" s="390">
        <v>4.8611111111111112E-3</v>
      </c>
      <c r="M28" s="390">
        <v>1.1111111111111112E-2</v>
      </c>
      <c r="N28" s="390">
        <v>7.6388888888888886E-3</v>
      </c>
      <c r="O28" s="396"/>
      <c r="P28" s="74">
        <f>SUM(D28:N28)</f>
        <v>7.0833333333333345E-2</v>
      </c>
      <c r="Q28" s="37"/>
      <c r="R28" s="75"/>
      <c r="S28" s="65"/>
      <c r="T28" s="65"/>
    </row>
    <row r="29" spans="1:22" ht="13.5" customHeight="1" x14ac:dyDescent="0.25">
      <c r="B29" s="35">
        <v>1</v>
      </c>
      <c r="C29" s="8">
        <v>0.56041666666666667</v>
      </c>
      <c r="D29" s="8">
        <f t="shared" ref="D29:N29" si="2">C29+D26</f>
        <v>0.56805555555555554</v>
      </c>
      <c r="E29" s="8">
        <f t="shared" si="2"/>
        <v>0.5756944444444444</v>
      </c>
      <c r="F29" s="8">
        <f t="shared" si="2"/>
        <v>0.58263888888888882</v>
      </c>
      <c r="G29" s="8">
        <f t="shared" si="2"/>
        <v>0.58749999999999991</v>
      </c>
      <c r="H29" s="8">
        <f t="shared" si="2"/>
        <v>0.59166666666666656</v>
      </c>
      <c r="I29" s="8">
        <f t="shared" si="2"/>
        <v>0.59652777777777766</v>
      </c>
      <c r="J29" s="8">
        <f t="shared" si="2"/>
        <v>0.60069444444444431</v>
      </c>
      <c r="K29" s="8">
        <f t="shared" si="2"/>
        <v>0.60902777777777761</v>
      </c>
      <c r="L29" s="8">
        <f t="shared" si="2"/>
        <v>0.61388888888888871</v>
      </c>
      <c r="M29" s="8">
        <f t="shared" si="2"/>
        <v>0.62361111111111089</v>
      </c>
      <c r="N29" s="8">
        <f t="shared" si="2"/>
        <v>0.63124999999999976</v>
      </c>
      <c r="O29" s="27">
        <f t="shared" ref="O29:O45" si="3">$O$21</f>
        <v>32.869999999999997</v>
      </c>
      <c r="P29" s="8">
        <f t="shared" ref="P29:P45" si="4">N29-C29</f>
        <v>7.0833333333333082E-2</v>
      </c>
      <c r="Q29" s="27">
        <f t="shared" ref="Q29:Q45" si="5">(O29/(P29*24*60)*60)</f>
        <v>19.335294117647127</v>
      </c>
      <c r="R29" s="34"/>
    </row>
    <row r="30" spans="1:22" ht="15" x14ac:dyDescent="0.25">
      <c r="A30" s="65">
        <f>C30-C29</f>
        <v>2.430555555555558E-2</v>
      </c>
      <c r="B30" s="35">
        <v>2</v>
      </c>
      <c r="C30" s="8">
        <v>0.58472222222222225</v>
      </c>
      <c r="D30" s="8">
        <f t="shared" ref="D30:N30" si="6">C30+D26</f>
        <v>0.59236111111111112</v>
      </c>
      <c r="E30" s="8">
        <f t="shared" si="6"/>
        <v>0.6</v>
      </c>
      <c r="F30" s="8">
        <f t="shared" si="6"/>
        <v>0.6069444444444444</v>
      </c>
      <c r="G30" s="8">
        <f t="shared" si="6"/>
        <v>0.61180555555555549</v>
      </c>
      <c r="H30" s="8">
        <f t="shared" si="6"/>
        <v>0.61597222222222214</v>
      </c>
      <c r="I30" s="8">
        <f t="shared" si="6"/>
        <v>0.62083333333333324</v>
      </c>
      <c r="J30" s="8">
        <f t="shared" si="6"/>
        <v>0.62499999999999989</v>
      </c>
      <c r="K30" s="8">
        <f t="shared" si="6"/>
        <v>0.63333333333333319</v>
      </c>
      <c r="L30" s="8">
        <f t="shared" si="6"/>
        <v>0.63819444444444429</v>
      </c>
      <c r="M30" s="8">
        <f t="shared" si="6"/>
        <v>0.64791666666666647</v>
      </c>
      <c r="N30" s="8">
        <f t="shared" si="6"/>
        <v>0.65555555555555534</v>
      </c>
      <c r="O30" s="27">
        <f t="shared" si="3"/>
        <v>32.869999999999997</v>
      </c>
      <c r="P30" s="8">
        <f t="shared" si="4"/>
        <v>7.0833333333333082E-2</v>
      </c>
      <c r="Q30" s="27">
        <f t="shared" si="5"/>
        <v>19.335294117647127</v>
      </c>
      <c r="R30" s="34"/>
    </row>
    <row r="31" spans="1:22" ht="15" x14ac:dyDescent="0.25">
      <c r="A31" s="65">
        <f t="shared" ref="A31:A45" si="7">C31-C30</f>
        <v>2.4305555555555691E-2</v>
      </c>
      <c r="B31" s="35">
        <v>3</v>
      </c>
      <c r="C31" s="8">
        <v>0.60902777777777795</v>
      </c>
      <c r="D31" s="8">
        <f t="shared" ref="D31:N31" si="8">C31+D26</f>
        <v>0.61666666666666681</v>
      </c>
      <c r="E31" s="8">
        <f t="shared" si="8"/>
        <v>0.62430555555555567</v>
      </c>
      <c r="F31" s="8">
        <f t="shared" si="8"/>
        <v>0.63125000000000009</v>
      </c>
      <c r="G31" s="8">
        <f t="shared" si="8"/>
        <v>0.63611111111111118</v>
      </c>
      <c r="H31" s="8">
        <f t="shared" si="8"/>
        <v>0.64027777777777783</v>
      </c>
      <c r="I31" s="8">
        <f t="shared" si="8"/>
        <v>0.64513888888888893</v>
      </c>
      <c r="J31" s="8">
        <f t="shared" si="8"/>
        <v>0.64930555555555558</v>
      </c>
      <c r="K31" s="8">
        <f t="shared" si="8"/>
        <v>0.65763888888888888</v>
      </c>
      <c r="L31" s="8">
        <f t="shared" si="8"/>
        <v>0.66249999999999998</v>
      </c>
      <c r="M31" s="8">
        <f t="shared" si="8"/>
        <v>0.67222222222222217</v>
      </c>
      <c r="N31" s="8">
        <f t="shared" si="8"/>
        <v>0.67986111111111103</v>
      </c>
      <c r="O31" s="27">
        <f t="shared" si="3"/>
        <v>32.869999999999997</v>
      </c>
      <c r="P31" s="8">
        <f t="shared" si="4"/>
        <v>7.0833333333333082E-2</v>
      </c>
      <c r="Q31" s="27">
        <f t="shared" si="5"/>
        <v>19.335294117647127</v>
      </c>
      <c r="R31" s="34"/>
    </row>
    <row r="32" spans="1:22" ht="15" x14ac:dyDescent="0.25">
      <c r="A32" s="65">
        <f t="shared" si="7"/>
        <v>2.4305555555555025E-2</v>
      </c>
      <c r="B32" s="35">
        <v>4</v>
      </c>
      <c r="C32" s="8">
        <v>0.63333333333333297</v>
      </c>
      <c r="D32" s="8">
        <f t="shared" ref="D32:N32" si="9">C32+D26</f>
        <v>0.64097222222222183</v>
      </c>
      <c r="E32" s="8">
        <f t="shared" si="9"/>
        <v>0.64861111111111069</v>
      </c>
      <c r="F32" s="8">
        <f t="shared" si="9"/>
        <v>0.65555555555555511</v>
      </c>
      <c r="G32" s="8">
        <f t="shared" si="9"/>
        <v>0.66041666666666621</v>
      </c>
      <c r="H32" s="8">
        <f t="shared" si="9"/>
        <v>0.66458333333333286</v>
      </c>
      <c r="I32" s="8">
        <f t="shared" si="9"/>
        <v>0.66944444444444395</v>
      </c>
      <c r="J32" s="8">
        <f t="shared" si="9"/>
        <v>0.67361111111111061</v>
      </c>
      <c r="K32" s="8">
        <f t="shared" si="9"/>
        <v>0.68194444444444391</v>
      </c>
      <c r="L32" s="8">
        <f t="shared" si="9"/>
        <v>0.686805555555555</v>
      </c>
      <c r="M32" s="8">
        <f t="shared" si="9"/>
        <v>0.69652777777777719</v>
      </c>
      <c r="N32" s="8">
        <f t="shared" si="9"/>
        <v>0.70416666666666605</v>
      </c>
      <c r="O32" s="27">
        <f t="shared" si="3"/>
        <v>32.869999999999997</v>
      </c>
      <c r="P32" s="8">
        <f t="shared" si="4"/>
        <v>7.0833333333333082E-2</v>
      </c>
      <c r="Q32" s="27">
        <f t="shared" si="5"/>
        <v>19.335294117647127</v>
      </c>
      <c r="R32" s="34"/>
    </row>
    <row r="33" spans="1:18" ht="15" x14ac:dyDescent="0.25">
      <c r="A33" s="65">
        <f t="shared" si="7"/>
        <v>2.4305555555556024E-2</v>
      </c>
      <c r="B33" s="35">
        <v>5</v>
      </c>
      <c r="C33" s="8">
        <v>0.65763888888888899</v>
      </c>
      <c r="D33" s="8">
        <f t="shared" ref="D33:N33" si="10">C33+D26</f>
        <v>0.66527777777777786</v>
      </c>
      <c r="E33" s="8">
        <f t="shared" si="10"/>
        <v>0.67291666666666672</v>
      </c>
      <c r="F33" s="8">
        <f t="shared" si="10"/>
        <v>0.67986111111111114</v>
      </c>
      <c r="G33" s="8">
        <f t="shared" si="10"/>
        <v>0.68472222222222223</v>
      </c>
      <c r="H33" s="8">
        <f t="shared" si="10"/>
        <v>0.68888888888888888</v>
      </c>
      <c r="I33" s="8">
        <f t="shared" si="10"/>
        <v>0.69374999999999998</v>
      </c>
      <c r="J33" s="8">
        <f t="shared" si="10"/>
        <v>0.69791666666666663</v>
      </c>
      <c r="K33" s="8">
        <f t="shared" si="10"/>
        <v>0.70624999999999993</v>
      </c>
      <c r="L33" s="8">
        <f t="shared" si="10"/>
        <v>0.71111111111111103</v>
      </c>
      <c r="M33" s="8">
        <f t="shared" si="10"/>
        <v>0.72083333333333321</v>
      </c>
      <c r="N33" s="8">
        <f t="shared" si="10"/>
        <v>0.72847222222222208</v>
      </c>
      <c r="O33" s="27">
        <f t="shared" si="3"/>
        <v>32.869999999999997</v>
      </c>
      <c r="P33" s="8">
        <f t="shared" si="4"/>
        <v>7.0833333333333082E-2</v>
      </c>
      <c r="Q33" s="27">
        <f t="shared" si="5"/>
        <v>19.335294117647127</v>
      </c>
      <c r="R33" s="34"/>
    </row>
    <row r="34" spans="1:18" ht="15" x14ac:dyDescent="0.25">
      <c r="A34" s="65">
        <f t="shared" si="7"/>
        <v>2.4305555555556024E-2</v>
      </c>
      <c r="B34" s="35">
        <v>6</v>
      </c>
      <c r="C34" s="8">
        <v>0.68194444444444502</v>
      </c>
      <c r="D34" s="8">
        <f t="shared" ref="D34:N34" si="11">C34+D26</f>
        <v>0.68958333333333388</v>
      </c>
      <c r="E34" s="8">
        <f t="shared" si="11"/>
        <v>0.69722222222222274</v>
      </c>
      <c r="F34" s="8">
        <f t="shared" si="11"/>
        <v>0.70416666666666716</v>
      </c>
      <c r="G34" s="8">
        <f t="shared" si="11"/>
        <v>0.70902777777777826</v>
      </c>
      <c r="H34" s="8">
        <f t="shared" si="11"/>
        <v>0.71319444444444491</v>
      </c>
      <c r="I34" s="8">
        <f t="shared" si="11"/>
        <v>0.718055555555556</v>
      </c>
      <c r="J34" s="8">
        <f t="shared" si="11"/>
        <v>0.72222222222222265</v>
      </c>
      <c r="K34" s="8">
        <f t="shared" si="11"/>
        <v>0.73055555555555596</v>
      </c>
      <c r="L34" s="8">
        <f t="shared" si="11"/>
        <v>0.73541666666666705</v>
      </c>
      <c r="M34" s="8">
        <f t="shared" si="11"/>
        <v>0.74513888888888924</v>
      </c>
      <c r="N34" s="8">
        <f t="shared" si="11"/>
        <v>0.7527777777777781</v>
      </c>
      <c r="O34" s="27">
        <f t="shared" si="3"/>
        <v>32.869999999999997</v>
      </c>
      <c r="P34" s="8">
        <f t="shared" si="4"/>
        <v>7.0833333333333082E-2</v>
      </c>
      <c r="Q34" s="27">
        <f t="shared" si="5"/>
        <v>19.335294117647127</v>
      </c>
      <c r="R34" s="34"/>
    </row>
    <row r="35" spans="1:18" ht="15" x14ac:dyDescent="0.25">
      <c r="A35" s="65">
        <f t="shared" si="7"/>
        <v>2.4305555555555025E-2</v>
      </c>
      <c r="B35" s="35">
        <v>7</v>
      </c>
      <c r="C35" s="8">
        <v>0.70625000000000004</v>
      </c>
      <c r="D35" s="8">
        <f t="shared" ref="D35:N35" si="12">C35+D26</f>
        <v>0.71388888888888891</v>
      </c>
      <c r="E35" s="8">
        <f t="shared" si="12"/>
        <v>0.72152777777777777</v>
      </c>
      <c r="F35" s="8">
        <f t="shared" si="12"/>
        <v>0.72847222222222219</v>
      </c>
      <c r="G35" s="8">
        <f t="shared" si="12"/>
        <v>0.73333333333333328</v>
      </c>
      <c r="H35" s="8">
        <f t="shared" si="12"/>
        <v>0.73749999999999993</v>
      </c>
      <c r="I35" s="8">
        <f t="shared" si="12"/>
        <v>0.74236111111111103</v>
      </c>
      <c r="J35" s="8">
        <f t="shared" si="12"/>
        <v>0.74652777777777768</v>
      </c>
      <c r="K35" s="8">
        <f t="shared" si="12"/>
        <v>0.75486111111111098</v>
      </c>
      <c r="L35" s="8">
        <f t="shared" si="12"/>
        <v>0.75972222222222208</v>
      </c>
      <c r="M35" s="8">
        <f t="shared" si="12"/>
        <v>0.76944444444444426</v>
      </c>
      <c r="N35" s="8">
        <f t="shared" si="12"/>
        <v>0.77708333333333313</v>
      </c>
      <c r="O35" s="27">
        <f t="shared" si="3"/>
        <v>32.869999999999997</v>
      </c>
      <c r="P35" s="8">
        <f t="shared" si="4"/>
        <v>7.0833333333333082E-2</v>
      </c>
      <c r="Q35" s="27">
        <f t="shared" si="5"/>
        <v>19.335294117647127</v>
      </c>
      <c r="R35" s="34"/>
    </row>
    <row r="36" spans="1:18" ht="15" x14ac:dyDescent="0.25">
      <c r="A36" s="65">
        <f t="shared" si="7"/>
        <v>1.7361111111111049E-2</v>
      </c>
      <c r="B36" s="35">
        <v>8</v>
      </c>
      <c r="C36" s="8">
        <v>0.72361111111111109</v>
      </c>
      <c r="D36" s="8">
        <f>C36+D28</f>
        <v>0.73124999999999996</v>
      </c>
      <c r="E36" s="8">
        <f t="shared" ref="E36:N36" si="13">D36+E28</f>
        <v>0.73888888888888882</v>
      </c>
      <c r="F36" s="8">
        <f t="shared" si="13"/>
        <v>0.74722222222222212</v>
      </c>
      <c r="G36" s="8">
        <f t="shared" si="13"/>
        <v>0.75208333333333321</v>
      </c>
      <c r="H36" s="8">
        <f t="shared" si="13"/>
        <v>0.75624999999999987</v>
      </c>
      <c r="I36" s="8">
        <f t="shared" si="13"/>
        <v>0.76111111111111096</v>
      </c>
      <c r="J36" s="8">
        <f t="shared" si="13"/>
        <v>0.76527777777777761</v>
      </c>
      <c r="K36" s="8">
        <f t="shared" si="13"/>
        <v>0.77083333333333315</v>
      </c>
      <c r="L36" s="8">
        <f t="shared" si="13"/>
        <v>0.77569444444444424</v>
      </c>
      <c r="M36" s="8">
        <f t="shared" si="13"/>
        <v>0.78680555555555531</v>
      </c>
      <c r="N36" s="8">
        <f t="shared" si="13"/>
        <v>0.79444444444444418</v>
      </c>
      <c r="O36" s="27">
        <f t="shared" si="3"/>
        <v>32.869999999999997</v>
      </c>
      <c r="P36" s="8">
        <f t="shared" si="4"/>
        <v>7.0833333333333082E-2</v>
      </c>
      <c r="Q36" s="27">
        <f t="shared" si="5"/>
        <v>19.335294117647127</v>
      </c>
      <c r="R36" s="34"/>
    </row>
    <row r="37" spans="1:18" ht="15" x14ac:dyDescent="0.25">
      <c r="A37" s="65">
        <f t="shared" si="7"/>
        <v>1.7361111111110938E-2</v>
      </c>
      <c r="B37" s="35">
        <v>9</v>
      </c>
      <c r="C37" s="8">
        <v>0.74097222222222203</v>
      </c>
      <c r="D37" s="8">
        <f>C37+D28</f>
        <v>0.74861111111111089</v>
      </c>
      <c r="E37" s="8">
        <f t="shared" ref="E37:N37" si="14">D37+E28</f>
        <v>0.75624999999999976</v>
      </c>
      <c r="F37" s="8">
        <f t="shared" si="14"/>
        <v>0.76458333333333306</v>
      </c>
      <c r="G37" s="8">
        <f t="shared" si="14"/>
        <v>0.76944444444444415</v>
      </c>
      <c r="H37" s="8">
        <f t="shared" si="14"/>
        <v>0.77361111111111081</v>
      </c>
      <c r="I37" s="8">
        <f t="shared" si="14"/>
        <v>0.7784722222222219</v>
      </c>
      <c r="J37" s="8">
        <f t="shared" si="14"/>
        <v>0.78263888888888855</v>
      </c>
      <c r="K37" s="8">
        <f t="shared" si="14"/>
        <v>0.78819444444444409</v>
      </c>
      <c r="L37" s="8">
        <f t="shared" si="14"/>
        <v>0.79305555555555518</v>
      </c>
      <c r="M37" s="8">
        <f t="shared" si="14"/>
        <v>0.80416666666666625</v>
      </c>
      <c r="N37" s="8">
        <f t="shared" si="14"/>
        <v>0.81180555555555511</v>
      </c>
      <c r="O37" s="27">
        <f t="shared" si="3"/>
        <v>32.869999999999997</v>
      </c>
      <c r="P37" s="8">
        <f t="shared" si="4"/>
        <v>7.0833333333333082E-2</v>
      </c>
      <c r="Q37" s="27">
        <f t="shared" si="5"/>
        <v>19.335294117647127</v>
      </c>
      <c r="R37" s="34"/>
    </row>
    <row r="38" spans="1:18" ht="15" x14ac:dyDescent="0.25">
      <c r="A38" s="65">
        <f t="shared" si="7"/>
        <v>1.7361111111110938E-2</v>
      </c>
      <c r="B38" s="35">
        <v>10</v>
      </c>
      <c r="C38" s="8">
        <v>0.75833333333333297</v>
      </c>
      <c r="D38" s="8">
        <f>C38+D28</f>
        <v>0.76597222222222183</v>
      </c>
      <c r="E38" s="8">
        <f t="shared" ref="E38:N38" si="15">D38+E28</f>
        <v>0.77361111111111069</v>
      </c>
      <c r="F38" s="8">
        <f t="shared" si="15"/>
        <v>0.781944444444444</v>
      </c>
      <c r="G38" s="8">
        <f t="shared" si="15"/>
        <v>0.78680555555555509</v>
      </c>
      <c r="H38" s="8">
        <f t="shared" si="15"/>
        <v>0.79097222222222174</v>
      </c>
      <c r="I38" s="8">
        <f t="shared" si="15"/>
        <v>0.79583333333333284</v>
      </c>
      <c r="J38" s="8">
        <f t="shared" si="15"/>
        <v>0.79999999999999949</v>
      </c>
      <c r="K38" s="8">
        <f t="shared" si="15"/>
        <v>0.80555555555555503</v>
      </c>
      <c r="L38" s="8">
        <f t="shared" si="15"/>
        <v>0.81041666666666612</v>
      </c>
      <c r="M38" s="8">
        <f t="shared" si="15"/>
        <v>0.82152777777777719</v>
      </c>
      <c r="N38" s="8">
        <f t="shared" si="15"/>
        <v>0.82916666666666605</v>
      </c>
      <c r="O38" s="27">
        <f t="shared" si="3"/>
        <v>32.869999999999997</v>
      </c>
      <c r="P38" s="8">
        <f t="shared" si="4"/>
        <v>7.0833333333333082E-2</v>
      </c>
      <c r="Q38" s="27">
        <f t="shared" si="5"/>
        <v>19.335294117647127</v>
      </c>
      <c r="R38" s="34"/>
    </row>
    <row r="39" spans="1:18" ht="15" x14ac:dyDescent="0.25">
      <c r="A39" s="65">
        <f t="shared" si="7"/>
        <v>1.7361111111111049E-2</v>
      </c>
      <c r="B39" s="35">
        <v>11</v>
      </c>
      <c r="C39" s="8">
        <v>0.77569444444444402</v>
      </c>
      <c r="D39" s="8">
        <f>C39+D28</f>
        <v>0.78333333333333288</v>
      </c>
      <c r="E39" s="8">
        <f t="shared" ref="E39:N39" si="16">D39+E28</f>
        <v>0.79097222222222174</v>
      </c>
      <c r="F39" s="8">
        <f t="shared" si="16"/>
        <v>0.79930555555555505</v>
      </c>
      <c r="G39" s="8">
        <f t="shared" si="16"/>
        <v>0.80416666666666614</v>
      </c>
      <c r="H39" s="8">
        <f t="shared" si="16"/>
        <v>0.80833333333333279</v>
      </c>
      <c r="I39" s="8">
        <f t="shared" si="16"/>
        <v>0.81319444444444389</v>
      </c>
      <c r="J39" s="8">
        <f t="shared" si="16"/>
        <v>0.81736111111111054</v>
      </c>
      <c r="K39" s="8">
        <f t="shared" si="16"/>
        <v>0.82291666666666607</v>
      </c>
      <c r="L39" s="8">
        <f t="shared" si="16"/>
        <v>0.82777777777777717</v>
      </c>
      <c r="M39" s="8">
        <f t="shared" si="16"/>
        <v>0.83888888888888824</v>
      </c>
      <c r="N39" s="8">
        <f t="shared" si="16"/>
        <v>0.8465277777777771</v>
      </c>
      <c r="O39" s="27">
        <f t="shared" si="3"/>
        <v>32.869999999999997</v>
      </c>
      <c r="P39" s="8">
        <f t="shared" si="4"/>
        <v>7.0833333333333082E-2</v>
      </c>
      <c r="Q39" s="27">
        <f t="shared" si="5"/>
        <v>19.335294117647127</v>
      </c>
      <c r="R39" s="34"/>
    </row>
    <row r="40" spans="1:18" ht="15" x14ac:dyDescent="0.25">
      <c r="A40" s="65">
        <f t="shared" si="7"/>
        <v>1.7361111111110938E-2</v>
      </c>
      <c r="B40" s="35">
        <v>12</v>
      </c>
      <c r="C40" s="8">
        <v>0.79305555555555496</v>
      </c>
      <c r="D40" s="8">
        <f>C40+D28</f>
        <v>0.80069444444444382</v>
      </c>
      <c r="E40" s="8">
        <f t="shared" ref="E40:N40" si="17">D40+E28</f>
        <v>0.80833333333333268</v>
      </c>
      <c r="F40" s="8">
        <f t="shared" si="17"/>
        <v>0.81666666666666599</v>
      </c>
      <c r="G40" s="8">
        <f t="shared" si="17"/>
        <v>0.82152777777777708</v>
      </c>
      <c r="H40" s="8">
        <f t="shared" si="17"/>
        <v>0.82569444444444373</v>
      </c>
      <c r="I40" s="8">
        <f t="shared" si="17"/>
        <v>0.83055555555555483</v>
      </c>
      <c r="J40" s="8">
        <f t="shared" si="17"/>
        <v>0.83472222222222148</v>
      </c>
      <c r="K40" s="8">
        <f t="shared" si="17"/>
        <v>0.84027777777777701</v>
      </c>
      <c r="L40" s="8">
        <f t="shared" si="17"/>
        <v>0.84513888888888811</v>
      </c>
      <c r="M40" s="8">
        <f t="shared" si="17"/>
        <v>0.85624999999999918</v>
      </c>
      <c r="N40" s="8">
        <f t="shared" si="17"/>
        <v>0.86388888888888804</v>
      </c>
      <c r="O40" s="27">
        <f t="shared" si="3"/>
        <v>32.869999999999997</v>
      </c>
      <c r="P40" s="8">
        <f t="shared" si="4"/>
        <v>7.0833333333333082E-2</v>
      </c>
      <c r="Q40" s="27">
        <f t="shared" si="5"/>
        <v>19.335294117647127</v>
      </c>
      <c r="R40" s="34"/>
    </row>
    <row r="41" spans="1:18" ht="15" x14ac:dyDescent="0.25">
      <c r="A41" s="65">
        <f t="shared" si="7"/>
        <v>2.4305555555556135E-2</v>
      </c>
      <c r="B41" s="35">
        <v>13</v>
      </c>
      <c r="C41" s="8">
        <v>0.81736111111111109</v>
      </c>
      <c r="D41" s="8">
        <f>C41+D28</f>
        <v>0.82499999999999996</v>
      </c>
      <c r="E41" s="8">
        <f t="shared" ref="E41:N41" si="18">D41+E28</f>
        <v>0.83263888888888882</v>
      </c>
      <c r="F41" s="8">
        <f t="shared" si="18"/>
        <v>0.84097222222222212</v>
      </c>
      <c r="G41" s="8">
        <f t="shared" si="18"/>
        <v>0.84583333333333321</v>
      </c>
      <c r="H41" s="8">
        <f t="shared" si="18"/>
        <v>0.84999999999999987</v>
      </c>
      <c r="I41" s="8">
        <f t="shared" si="18"/>
        <v>0.85486111111111096</v>
      </c>
      <c r="J41" s="8">
        <f t="shared" si="18"/>
        <v>0.85902777777777761</v>
      </c>
      <c r="K41" s="8">
        <f t="shared" si="18"/>
        <v>0.86458333333333315</v>
      </c>
      <c r="L41" s="8">
        <f t="shared" si="18"/>
        <v>0.86944444444444424</v>
      </c>
      <c r="M41" s="8">
        <f t="shared" si="18"/>
        <v>0.88055555555555531</v>
      </c>
      <c r="N41" s="8">
        <f t="shared" si="18"/>
        <v>0.88819444444444418</v>
      </c>
      <c r="O41" s="27">
        <f t="shared" si="3"/>
        <v>32.869999999999997</v>
      </c>
      <c r="P41" s="8">
        <f t="shared" si="4"/>
        <v>7.0833333333333082E-2</v>
      </c>
      <c r="Q41" s="27">
        <f t="shared" si="5"/>
        <v>19.335294117647127</v>
      </c>
      <c r="R41" s="34"/>
    </row>
    <row r="42" spans="1:18" ht="15" x14ac:dyDescent="0.25">
      <c r="A42" s="65">
        <f t="shared" si="7"/>
        <v>2.4305555555555913E-2</v>
      </c>
      <c r="B42" s="35">
        <v>14</v>
      </c>
      <c r="C42" s="8">
        <v>0.84166666666666701</v>
      </c>
      <c r="D42" s="8">
        <f>C42+D28</f>
        <v>0.84930555555555587</v>
      </c>
      <c r="E42" s="8">
        <f t="shared" ref="E42:N42" si="19">D42+E28</f>
        <v>0.85694444444444473</v>
      </c>
      <c r="F42" s="8">
        <f t="shared" si="19"/>
        <v>0.86527777777777803</v>
      </c>
      <c r="G42" s="8">
        <f t="shared" si="19"/>
        <v>0.87013888888888913</v>
      </c>
      <c r="H42" s="8">
        <f t="shared" si="19"/>
        <v>0.87430555555555578</v>
      </c>
      <c r="I42" s="8">
        <f t="shared" si="19"/>
        <v>0.87916666666666687</v>
      </c>
      <c r="J42" s="8">
        <f t="shared" si="19"/>
        <v>0.88333333333333353</v>
      </c>
      <c r="K42" s="8">
        <f t="shared" si="19"/>
        <v>0.88888888888888906</v>
      </c>
      <c r="L42" s="8">
        <f t="shared" si="19"/>
        <v>0.89375000000000016</v>
      </c>
      <c r="M42" s="8">
        <f t="shared" si="19"/>
        <v>0.90486111111111123</v>
      </c>
      <c r="N42" s="8">
        <f t="shared" si="19"/>
        <v>0.91250000000000009</v>
      </c>
      <c r="O42" s="27">
        <f t="shared" si="3"/>
        <v>32.869999999999997</v>
      </c>
      <c r="P42" s="8">
        <f t="shared" si="4"/>
        <v>7.0833333333333082E-2</v>
      </c>
      <c r="Q42" s="27">
        <f t="shared" si="5"/>
        <v>19.335294117647127</v>
      </c>
      <c r="R42" s="34"/>
    </row>
    <row r="43" spans="1:18" ht="15" x14ac:dyDescent="0.25">
      <c r="A43" s="65">
        <f t="shared" si="7"/>
        <v>2.4305555555556024E-2</v>
      </c>
      <c r="B43" s="35">
        <v>15</v>
      </c>
      <c r="C43" s="8">
        <v>0.86597222222222303</v>
      </c>
      <c r="D43" s="8">
        <f t="shared" ref="D43:N43" si="20">C43+D26</f>
        <v>0.87361111111111189</v>
      </c>
      <c r="E43" s="8">
        <f t="shared" si="20"/>
        <v>0.88125000000000075</v>
      </c>
      <c r="F43" s="8">
        <f t="shared" si="20"/>
        <v>0.88819444444444517</v>
      </c>
      <c r="G43" s="8">
        <f t="shared" si="20"/>
        <v>0.89305555555555627</v>
      </c>
      <c r="H43" s="8">
        <f t="shared" si="20"/>
        <v>0.89722222222222292</v>
      </c>
      <c r="I43" s="8">
        <f t="shared" si="20"/>
        <v>0.90208333333333401</v>
      </c>
      <c r="J43" s="8">
        <f t="shared" si="20"/>
        <v>0.90625000000000067</v>
      </c>
      <c r="K43" s="8">
        <f t="shared" si="20"/>
        <v>0.91458333333333397</v>
      </c>
      <c r="L43" s="8">
        <f t="shared" si="20"/>
        <v>0.91944444444444506</v>
      </c>
      <c r="M43" s="8">
        <f t="shared" si="20"/>
        <v>0.92916666666666725</v>
      </c>
      <c r="N43" s="8">
        <f t="shared" si="20"/>
        <v>0.93680555555555611</v>
      </c>
      <c r="O43" s="27">
        <f t="shared" si="3"/>
        <v>32.869999999999997</v>
      </c>
      <c r="P43" s="8">
        <f>N43-C43</f>
        <v>7.0833333333333082E-2</v>
      </c>
      <c r="Q43" s="27">
        <f t="shared" si="5"/>
        <v>19.335294117647127</v>
      </c>
      <c r="R43" s="34"/>
    </row>
    <row r="44" spans="1:18" ht="15" x14ac:dyDescent="0.25">
      <c r="A44" s="65" t="e">
        <f>C44-#REF!</f>
        <v>#REF!</v>
      </c>
      <c r="B44" s="35">
        <v>16</v>
      </c>
      <c r="C44" s="8">
        <v>0.90625</v>
      </c>
      <c r="D44" s="8">
        <f>C44+$D$26</f>
        <v>0.91388888888888886</v>
      </c>
      <c r="E44" s="8">
        <f>D44+$E$26</f>
        <v>0.92152777777777772</v>
      </c>
      <c r="F44" s="8">
        <f>E44+$F$26</f>
        <v>0.92847222222222214</v>
      </c>
      <c r="G44" s="8">
        <f>F44+$G$26</f>
        <v>0.93333333333333324</v>
      </c>
      <c r="H44" s="8">
        <f>G44+$H$26</f>
        <v>0.93749999999999989</v>
      </c>
      <c r="I44" s="8">
        <f>H44+$I$26</f>
        <v>0.94236111111111098</v>
      </c>
      <c r="J44" s="8">
        <f>I44+$J$26</f>
        <v>0.94652777777777763</v>
      </c>
      <c r="K44" s="8">
        <f>J44+$K$26</f>
        <v>0.95486111111111094</v>
      </c>
      <c r="L44" s="8">
        <f>K44+$L$26</f>
        <v>0.95972222222222203</v>
      </c>
      <c r="M44" s="8">
        <f>L44+$M$26</f>
        <v>0.96944444444444422</v>
      </c>
      <c r="N44" s="8">
        <f>M44+$N$26</f>
        <v>0.97708333333333308</v>
      </c>
      <c r="O44" s="27">
        <f t="shared" si="3"/>
        <v>32.869999999999997</v>
      </c>
      <c r="P44" s="8">
        <f t="shared" si="4"/>
        <v>7.0833333333333082E-2</v>
      </c>
      <c r="Q44" s="27">
        <f t="shared" si="5"/>
        <v>19.335294117647127</v>
      </c>
      <c r="R44" s="34"/>
    </row>
    <row r="45" spans="1:18" ht="15" x14ac:dyDescent="0.25">
      <c r="A45" s="65">
        <f t="shared" si="7"/>
        <v>8.6805555555555469E-2</v>
      </c>
      <c r="B45" s="35">
        <v>17</v>
      </c>
      <c r="C45" s="8">
        <v>0.99305555555555547</v>
      </c>
      <c r="D45" s="8">
        <f>C45+$D$26</f>
        <v>1.0006944444444443</v>
      </c>
      <c r="E45" s="8">
        <f>D45+$E$26</f>
        <v>1.0083333333333333</v>
      </c>
      <c r="F45" s="8">
        <f>E45+$F$26</f>
        <v>1.0152777777777777</v>
      </c>
      <c r="G45" s="8">
        <f>F45+$G$26</f>
        <v>1.0201388888888889</v>
      </c>
      <c r="H45" s="8">
        <f>G45+$H$26</f>
        <v>1.0243055555555556</v>
      </c>
      <c r="I45" s="8">
        <f>H45+$I$26</f>
        <v>1.0291666666666668</v>
      </c>
      <c r="J45" s="8">
        <f>I45+$J$26</f>
        <v>1.0333333333333334</v>
      </c>
      <c r="K45" s="8">
        <f>J45+$K$26</f>
        <v>1.0416666666666667</v>
      </c>
      <c r="L45" s="8">
        <f>K45+$L$26</f>
        <v>1.0465277777777779</v>
      </c>
      <c r="M45" s="8">
        <f>L45+$M$26</f>
        <v>1.0562500000000001</v>
      </c>
      <c r="N45" s="8">
        <f>M45+$N$26</f>
        <v>1.0638888888888891</v>
      </c>
      <c r="O45" s="27">
        <f t="shared" si="3"/>
        <v>32.869999999999997</v>
      </c>
      <c r="P45" s="8">
        <f t="shared" si="4"/>
        <v>7.0833333333333637E-2</v>
      </c>
      <c r="Q45" s="27">
        <f t="shared" si="5"/>
        <v>19.335294117646974</v>
      </c>
      <c r="R45" s="34"/>
    </row>
    <row r="46" spans="1:18" x14ac:dyDescent="0.2">
      <c r="R46" s="34"/>
    </row>
    <row r="47" spans="1:18" x14ac:dyDescent="0.2">
      <c r="B47" s="38"/>
      <c r="C47" s="37"/>
      <c r="D47" s="37"/>
      <c r="E47" s="37"/>
      <c r="F47" s="37"/>
      <c r="G47" s="37"/>
      <c r="H47" s="37"/>
      <c r="I47" s="37"/>
      <c r="J47" s="37"/>
      <c r="K47" s="37"/>
      <c r="L47" s="37"/>
      <c r="M47" s="37"/>
      <c r="N47" s="37"/>
      <c r="O47" s="37"/>
      <c r="P47" s="37"/>
      <c r="Q47" s="37"/>
      <c r="R47" s="36"/>
    </row>
    <row r="48" spans="1:18" x14ac:dyDescent="0.2">
      <c r="B48" s="38"/>
      <c r="C48" s="37" t="s">
        <v>3</v>
      </c>
      <c r="D48" s="37"/>
      <c r="E48" s="37">
        <v>15</v>
      </c>
      <c r="F48" s="37"/>
      <c r="G48" s="37"/>
      <c r="H48" s="37"/>
      <c r="I48" s="37"/>
      <c r="J48" s="37"/>
      <c r="K48" s="37"/>
      <c r="L48" s="37"/>
      <c r="M48" s="37"/>
      <c r="N48" s="37"/>
      <c r="O48" s="37"/>
      <c r="P48" s="37"/>
      <c r="Q48" s="37"/>
      <c r="R48" s="36"/>
    </row>
    <row r="49" spans="2:18" x14ac:dyDescent="0.2">
      <c r="B49" s="38"/>
      <c r="C49" s="37" t="s">
        <v>2</v>
      </c>
      <c r="D49" s="37"/>
      <c r="E49" s="37">
        <v>2</v>
      </c>
      <c r="F49" s="37"/>
      <c r="G49" s="37"/>
      <c r="H49" s="37"/>
      <c r="I49" s="37"/>
      <c r="J49" s="37"/>
      <c r="K49" s="37"/>
      <c r="L49" s="37"/>
      <c r="M49" s="37"/>
      <c r="N49" s="37"/>
      <c r="O49" s="37"/>
      <c r="P49" s="37"/>
      <c r="Q49" s="37"/>
      <c r="R49" s="36"/>
    </row>
    <row r="50" spans="2:18" x14ac:dyDescent="0.2">
      <c r="B50" s="38"/>
      <c r="C50" s="37" t="s">
        <v>1</v>
      </c>
      <c r="D50" s="37"/>
      <c r="E50" s="37">
        <f>E48+E49</f>
        <v>17</v>
      </c>
      <c r="F50" s="37"/>
      <c r="G50" s="37"/>
      <c r="H50" s="37"/>
      <c r="I50" s="37"/>
      <c r="J50" s="37"/>
      <c r="K50" s="37"/>
      <c r="L50" s="37"/>
      <c r="M50" s="37"/>
      <c r="N50" s="37"/>
      <c r="O50" s="37"/>
      <c r="P50" s="37"/>
      <c r="Q50" s="37"/>
      <c r="R50" s="36"/>
    </row>
    <row r="51" spans="2:18" x14ac:dyDescent="0.2">
      <c r="B51" s="67"/>
      <c r="C51" s="68" t="s">
        <v>0</v>
      </c>
      <c r="D51" s="68"/>
      <c r="E51" s="51">
        <v>32.69</v>
      </c>
      <c r="F51" s="68"/>
      <c r="G51" s="68"/>
      <c r="H51" s="68"/>
      <c r="I51" s="68"/>
      <c r="J51" s="68"/>
      <c r="K51" s="68"/>
      <c r="L51" s="68"/>
      <c r="M51" s="68"/>
      <c r="N51" s="68"/>
      <c r="O51" s="68"/>
      <c r="P51" s="68"/>
      <c r="Q51" s="68"/>
      <c r="R51" s="69"/>
    </row>
    <row r="77" spans="3:3" x14ac:dyDescent="0.2">
      <c r="C77" s="57" t="s">
        <v>3</v>
      </c>
    </row>
    <row r="78" spans="3:3" x14ac:dyDescent="0.2">
      <c r="C78" s="57" t="s">
        <v>2</v>
      </c>
    </row>
    <row r="79" spans="3:3" x14ac:dyDescent="0.2">
      <c r="C79" s="57" t="s">
        <v>1</v>
      </c>
    </row>
    <row r="80" spans="3:3" x14ac:dyDescent="0.2">
      <c r="C80" s="57" t="s">
        <v>0</v>
      </c>
    </row>
  </sheetData>
  <mergeCells count="9">
    <mergeCell ref="R19:R22"/>
    <mergeCell ref="B20:C20"/>
    <mergeCell ref="O21:O22"/>
    <mergeCell ref="B23:R23"/>
    <mergeCell ref="B19:C19"/>
    <mergeCell ref="O19:O20"/>
    <mergeCell ref="P19:P22"/>
    <mergeCell ref="Q19:Q22"/>
    <mergeCell ref="D19:M19"/>
  </mergeCells>
  <pageMargins left="0.25" right="0.25" top="0.75" bottom="0.75" header="0.3" footer="0.3"/>
  <pageSetup paperSize="9"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6"/>
  <dimension ref="A5:V86"/>
  <sheetViews>
    <sheetView topLeftCell="A8" zoomScale="85" zoomScaleNormal="85" workbookViewId="0">
      <selection activeCell="O13" sqref="O13"/>
    </sheetView>
  </sheetViews>
  <sheetFormatPr baseColWidth="10" defaultColWidth="11.42578125" defaultRowHeight="14.25" x14ac:dyDescent="0.2"/>
  <cols>
    <col min="1" max="15" width="11.42578125" style="57"/>
    <col min="16" max="16" width="9.5703125" style="57" customWidth="1"/>
    <col min="17" max="17" width="9.28515625" style="57" customWidth="1"/>
    <col min="18" max="18" width="10.85546875" style="57" customWidth="1"/>
    <col min="19" max="16384" width="11.42578125" style="57"/>
  </cols>
  <sheetData>
    <row r="5" spans="2:18" ht="15" x14ac:dyDescent="0.25">
      <c r="B5" s="43" t="s">
        <v>27</v>
      </c>
      <c r="C5" s="42"/>
      <c r="D5" s="42"/>
      <c r="E5" s="42"/>
      <c r="F5" s="42"/>
      <c r="G5" s="42"/>
      <c r="H5" s="41"/>
      <c r="I5" s="41"/>
      <c r="J5" s="41"/>
      <c r="K5" s="41"/>
      <c r="L5" s="41"/>
      <c r="M5" s="41"/>
      <c r="N5" s="41"/>
      <c r="O5" s="41"/>
      <c r="P5" s="41"/>
      <c r="Q5" s="41"/>
      <c r="R5" s="40"/>
    </row>
    <row r="6" spans="2:18" x14ac:dyDescent="0.2">
      <c r="B6" s="38" t="s">
        <v>26</v>
      </c>
      <c r="C6" s="37"/>
      <c r="D6" s="37"/>
      <c r="E6" s="37"/>
      <c r="F6" s="37"/>
      <c r="G6" s="37"/>
      <c r="H6" s="37"/>
      <c r="I6" s="37"/>
      <c r="J6" s="37"/>
      <c r="K6" s="37"/>
      <c r="L6" s="37"/>
      <c r="M6" s="37"/>
      <c r="N6" s="37"/>
      <c r="O6" s="37"/>
      <c r="P6" s="37"/>
      <c r="Q6" s="37"/>
      <c r="R6" s="36"/>
    </row>
    <row r="7" spans="2:18" x14ac:dyDescent="0.2">
      <c r="B7" s="38"/>
      <c r="C7" s="37"/>
      <c r="D7" s="37"/>
      <c r="E7" s="37"/>
      <c r="F7" s="37"/>
      <c r="G7" s="37"/>
      <c r="H7" s="37"/>
      <c r="I7" s="37"/>
      <c r="J7" s="37"/>
      <c r="K7" s="37"/>
      <c r="L7" s="37"/>
      <c r="M7" s="37"/>
      <c r="N7" s="37"/>
      <c r="O7" s="37"/>
      <c r="P7" s="37"/>
      <c r="Q7" s="37"/>
      <c r="R7" s="36"/>
    </row>
    <row r="8" spans="2:18" x14ac:dyDescent="0.2">
      <c r="B8" s="38" t="s">
        <v>201</v>
      </c>
      <c r="C8" s="37"/>
      <c r="D8" s="37"/>
      <c r="E8" s="37"/>
      <c r="F8" s="37"/>
      <c r="G8" s="37"/>
      <c r="H8" s="37"/>
      <c r="I8" s="37"/>
      <c r="J8" s="37"/>
      <c r="K8" s="37"/>
      <c r="L8" s="37"/>
      <c r="M8" s="37"/>
      <c r="N8" s="37"/>
      <c r="O8" s="37"/>
      <c r="P8" s="37"/>
      <c r="Q8" s="37"/>
      <c r="R8" s="36"/>
    </row>
    <row r="9" spans="2:18" x14ac:dyDescent="0.2">
      <c r="B9" s="38" t="s">
        <v>179</v>
      </c>
      <c r="C9" s="37"/>
      <c r="D9" s="37"/>
      <c r="E9" s="37"/>
      <c r="F9" s="37"/>
      <c r="G9" s="37"/>
      <c r="H9" s="37"/>
      <c r="I9" s="37"/>
      <c r="J9" s="37"/>
      <c r="K9" s="37"/>
      <c r="L9" s="37"/>
      <c r="M9" s="37"/>
      <c r="N9" s="37"/>
      <c r="O9" s="37"/>
      <c r="P9" s="37"/>
      <c r="Q9" s="37"/>
      <c r="R9" s="36"/>
    </row>
    <row r="10" spans="2:18" x14ac:dyDescent="0.2">
      <c r="B10" s="38" t="s">
        <v>25</v>
      </c>
      <c r="C10" s="37"/>
      <c r="D10" s="37"/>
      <c r="E10" s="37"/>
      <c r="F10" s="37"/>
      <c r="G10" s="37"/>
      <c r="H10" s="37"/>
      <c r="I10" s="37"/>
      <c r="J10" s="37"/>
      <c r="K10" s="37"/>
      <c r="L10" s="37"/>
      <c r="M10" s="37"/>
      <c r="N10" s="37"/>
      <c r="O10" s="37"/>
      <c r="P10" s="37"/>
      <c r="Q10" s="37"/>
      <c r="R10" s="36"/>
    </row>
    <row r="11" spans="2:18" x14ac:dyDescent="0.2">
      <c r="B11" s="38" t="s">
        <v>30</v>
      </c>
      <c r="C11" s="37"/>
      <c r="D11" s="37"/>
      <c r="E11" s="37"/>
      <c r="F11" s="37"/>
      <c r="G11" s="37"/>
      <c r="H11" s="37"/>
      <c r="I11" s="37"/>
      <c r="J11" s="37"/>
      <c r="K11" s="37"/>
      <c r="L11" s="37"/>
      <c r="M11" s="37"/>
      <c r="N11" s="37"/>
      <c r="O11" s="37"/>
      <c r="P11" s="37"/>
      <c r="Q11" s="37"/>
      <c r="R11" s="36"/>
    </row>
    <row r="12" spans="2:18" x14ac:dyDescent="0.2">
      <c r="B12" s="38" t="s">
        <v>29</v>
      </c>
      <c r="C12" s="37"/>
      <c r="D12" s="37"/>
      <c r="E12" s="37"/>
      <c r="F12" s="37"/>
      <c r="G12" s="37"/>
      <c r="H12" s="37"/>
      <c r="I12" s="37"/>
      <c r="J12" s="37"/>
      <c r="K12" s="37"/>
      <c r="L12" s="37"/>
      <c r="M12" s="37"/>
      <c r="N12" s="37"/>
      <c r="O12" s="37"/>
      <c r="P12" s="37"/>
      <c r="Q12" s="37"/>
      <c r="R12" s="36"/>
    </row>
    <row r="13" spans="2:18" x14ac:dyDescent="0.2">
      <c r="B13" s="38" t="s">
        <v>22</v>
      </c>
      <c r="C13" s="37"/>
      <c r="D13" s="37"/>
      <c r="E13" s="37"/>
      <c r="F13" s="37"/>
      <c r="G13" s="37"/>
      <c r="H13" s="37"/>
      <c r="I13" s="37"/>
      <c r="J13" s="37"/>
      <c r="K13" s="37"/>
      <c r="L13" s="37"/>
      <c r="M13" s="37"/>
      <c r="N13" s="37"/>
      <c r="O13" s="37"/>
      <c r="P13" s="37"/>
      <c r="Q13" s="37"/>
      <c r="R13" s="36"/>
    </row>
    <row r="14" spans="2:18" x14ac:dyDescent="0.2">
      <c r="B14" s="38"/>
      <c r="C14" s="37"/>
      <c r="D14" s="37"/>
      <c r="E14" s="37"/>
      <c r="F14" s="37"/>
      <c r="G14" s="37"/>
      <c r="H14" s="37"/>
      <c r="I14" s="37"/>
      <c r="J14" s="37"/>
      <c r="K14" s="37"/>
      <c r="L14" s="37"/>
      <c r="M14" s="37"/>
      <c r="N14" s="37"/>
      <c r="O14" s="37"/>
      <c r="P14" s="37"/>
      <c r="Q14" s="37"/>
      <c r="R14" s="36"/>
    </row>
    <row r="15" spans="2:18" x14ac:dyDescent="0.2">
      <c r="B15" s="38"/>
      <c r="C15" s="37"/>
      <c r="D15" s="37"/>
      <c r="E15" s="37"/>
      <c r="F15" s="37"/>
      <c r="G15" s="37"/>
      <c r="H15" s="37"/>
      <c r="I15" s="37"/>
      <c r="J15" s="37"/>
      <c r="K15" s="37"/>
      <c r="L15" s="37"/>
      <c r="M15" s="37"/>
      <c r="N15" s="37"/>
      <c r="O15" s="37"/>
      <c r="P15" s="37"/>
      <c r="Q15" s="37"/>
      <c r="R15" s="36"/>
    </row>
    <row r="16" spans="2:18" x14ac:dyDescent="0.2">
      <c r="B16" s="38"/>
      <c r="C16" s="37"/>
      <c r="D16" s="37"/>
      <c r="E16" s="37"/>
      <c r="F16" s="37"/>
      <c r="G16" s="37"/>
      <c r="H16" s="37"/>
      <c r="I16" s="37"/>
      <c r="J16" s="37"/>
      <c r="K16" s="37"/>
      <c r="L16" s="37"/>
      <c r="M16" s="37"/>
      <c r="N16" s="37"/>
      <c r="O16" s="37"/>
      <c r="P16" s="37"/>
      <c r="Q16" s="37"/>
      <c r="R16" s="36"/>
    </row>
    <row r="17" spans="1:22" x14ac:dyDescent="0.2">
      <c r="B17" s="38"/>
      <c r="C17" s="37"/>
      <c r="D17" s="37"/>
      <c r="E17" s="37"/>
      <c r="F17" s="37"/>
      <c r="G17" s="37"/>
      <c r="H17" s="37"/>
      <c r="I17" s="37"/>
      <c r="J17" s="37"/>
      <c r="K17" s="37"/>
      <c r="L17" s="37"/>
      <c r="M17" s="37"/>
      <c r="N17" s="37"/>
      <c r="O17" s="37"/>
      <c r="P17" s="37"/>
      <c r="Q17" s="37"/>
      <c r="R17" s="36"/>
    </row>
    <row r="18" spans="1:22" ht="15" thickBot="1" x14ac:dyDescent="0.25">
      <c r="B18" s="38"/>
      <c r="C18" s="37"/>
      <c r="D18" s="37"/>
      <c r="E18" s="37"/>
      <c r="F18" s="37"/>
      <c r="G18" s="37"/>
      <c r="H18" s="37"/>
      <c r="I18" s="37"/>
      <c r="J18" s="37"/>
      <c r="K18" s="37"/>
      <c r="L18" s="37"/>
      <c r="M18" s="37"/>
      <c r="N18" s="37"/>
      <c r="O18" s="37"/>
      <c r="P18" s="37"/>
      <c r="Q18" s="37"/>
      <c r="R18" s="36"/>
    </row>
    <row r="19" spans="1:22" ht="15" customHeight="1" thickBot="1" x14ac:dyDescent="0.25">
      <c r="B19" s="624" t="s">
        <v>21</v>
      </c>
      <c r="C19" s="622"/>
      <c r="D19" s="624" t="s">
        <v>20</v>
      </c>
      <c r="E19" s="616"/>
      <c r="F19" s="616"/>
      <c r="G19" s="616"/>
      <c r="H19" s="616"/>
      <c r="I19" s="616"/>
      <c r="J19" s="616"/>
      <c r="K19" s="616"/>
      <c r="L19" s="616"/>
      <c r="M19" s="616"/>
      <c r="N19" s="85" t="s">
        <v>19</v>
      </c>
      <c r="O19" s="617" t="s">
        <v>18</v>
      </c>
      <c r="P19" s="608" t="s">
        <v>17</v>
      </c>
      <c r="Q19" s="608" t="s">
        <v>16</v>
      </c>
      <c r="R19" s="626" t="s">
        <v>15</v>
      </c>
    </row>
    <row r="20" spans="1:22" ht="39" thickBot="1" x14ac:dyDescent="0.25">
      <c r="B20" s="629" t="s">
        <v>202</v>
      </c>
      <c r="C20" s="612"/>
      <c r="D20" s="468" t="s">
        <v>8</v>
      </c>
      <c r="E20" s="468" t="s">
        <v>9</v>
      </c>
      <c r="F20" s="468" t="s">
        <v>10</v>
      </c>
      <c r="G20" s="468" t="s">
        <v>14</v>
      </c>
      <c r="H20" s="467" t="s">
        <v>13</v>
      </c>
      <c r="I20" s="483" t="s">
        <v>12</v>
      </c>
      <c r="J20" s="467" t="s">
        <v>11</v>
      </c>
      <c r="K20" s="467" t="s">
        <v>10</v>
      </c>
      <c r="L20" s="467" t="s">
        <v>9</v>
      </c>
      <c r="M20" s="467" t="s">
        <v>8</v>
      </c>
      <c r="N20" s="467" t="s">
        <v>202</v>
      </c>
      <c r="O20" s="618"/>
      <c r="P20" s="609"/>
      <c r="Q20" s="609"/>
      <c r="R20" s="627"/>
    </row>
    <row r="21" spans="1:22" ht="15" customHeight="1" x14ac:dyDescent="0.2">
      <c r="B21" s="72" t="s">
        <v>7</v>
      </c>
      <c r="C21" s="3">
        <v>0</v>
      </c>
      <c r="D21" s="5">
        <v>3.2</v>
      </c>
      <c r="E21" s="3">
        <v>6.39</v>
      </c>
      <c r="F21" s="3">
        <v>2.72</v>
      </c>
      <c r="G21" s="4">
        <v>1.7</v>
      </c>
      <c r="H21" s="4">
        <v>1.24</v>
      </c>
      <c r="I21" s="4">
        <v>2.2200000000000002</v>
      </c>
      <c r="J21" s="4">
        <v>1.05</v>
      </c>
      <c r="K21" s="3">
        <v>1.92</v>
      </c>
      <c r="L21" s="3">
        <v>2.72</v>
      </c>
      <c r="M21" s="3">
        <v>6.39</v>
      </c>
      <c r="N21" s="3">
        <v>3.32</v>
      </c>
      <c r="O21" s="613">
        <f>SUM(C21:N21)</f>
        <v>32.869999999999997</v>
      </c>
      <c r="P21" s="609"/>
      <c r="Q21" s="609"/>
      <c r="R21" s="627"/>
    </row>
    <row r="22" spans="1:22" ht="39" thickBot="1" x14ac:dyDescent="0.25">
      <c r="B22" s="73" t="s">
        <v>6</v>
      </c>
      <c r="C22" s="2">
        <f>+C21</f>
        <v>0</v>
      </c>
      <c r="D22" s="2">
        <f t="shared" ref="D22:N22" si="0">+D21+C22</f>
        <v>3.2</v>
      </c>
      <c r="E22" s="2">
        <f t="shared" si="0"/>
        <v>9.59</v>
      </c>
      <c r="F22" s="2">
        <f t="shared" si="0"/>
        <v>12.31</v>
      </c>
      <c r="G22" s="2">
        <f t="shared" si="0"/>
        <v>14.01</v>
      </c>
      <c r="H22" s="2">
        <f t="shared" si="0"/>
        <v>15.25</v>
      </c>
      <c r="I22" s="2">
        <f t="shared" si="0"/>
        <v>17.47</v>
      </c>
      <c r="J22" s="2">
        <f t="shared" si="0"/>
        <v>18.52</v>
      </c>
      <c r="K22" s="2">
        <f t="shared" si="0"/>
        <v>20.439999999999998</v>
      </c>
      <c r="L22" s="2">
        <f t="shared" si="0"/>
        <v>23.159999999999997</v>
      </c>
      <c r="M22" s="2">
        <f t="shared" si="0"/>
        <v>29.549999999999997</v>
      </c>
      <c r="N22" s="2">
        <f t="shared" si="0"/>
        <v>32.869999999999997</v>
      </c>
      <c r="O22" s="614"/>
      <c r="P22" s="610"/>
      <c r="Q22" s="610"/>
      <c r="R22" s="628"/>
    </row>
    <row r="23" spans="1:22" ht="36" customHeight="1" thickBot="1" x14ac:dyDescent="0.25">
      <c r="B23" s="630" t="s">
        <v>5</v>
      </c>
      <c r="C23" s="606"/>
      <c r="D23" s="606"/>
      <c r="E23" s="606"/>
      <c r="F23" s="606"/>
      <c r="G23" s="606"/>
      <c r="H23" s="606"/>
      <c r="I23" s="606"/>
      <c r="J23" s="606"/>
      <c r="K23" s="606"/>
      <c r="L23" s="606"/>
      <c r="M23" s="606"/>
      <c r="N23" s="606"/>
      <c r="O23" s="606"/>
      <c r="P23" s="606"/>
      <c r="Q23" s="606"/>
      <c r="R23" s="631"/>
    </row>
    <row r="24" spans="1:22" ht="18" hidden="1" customHeight="1" x14ac:dyDescent="0.2">
      <c r="B24" s="38"/>
      <c r="C24" s="37"/>
      <c r="D24" s="390">
        <v>7.6388888888888886E-3</v>
      </c>
      <c r="E24" s="390">
        <v>6.9444444444444441E-3</v>
      </c>
      <c r="F24" s="390">
        <v>8.3333333333333332E-3</v>
      </c>
      <c r="G24" s="390">
        <v>4.8611111111111112E-3</v>
      </c>
      <c r="H24" s="390">
        <v>4.1666666666666666E-3</v>
      </c>
      <c r="I24" s="48">
        <v>4.8611111111111112E-3</v>
      </c>
      <c r="J24" s="390">
        <v>4.1666666666666666E-3</v>
      </c>
      <c r="K24" s="390">
        <v>8.3333333333333332E-3</v>
      </c>
      <c r="L24" s="390">
        <v>4.8611111111111112E-3</v>
      </c>
      <c r="M24" s="390">
        <v>1.0416666666666666E-2</v>
      </c>
      <c r="N24" s="390">
        <v>7.6388888888888886E-3</v>
      </c>
      <c r="O24" s="396">
        <f>SUM(D24:N24)</f>
        <v>7.2222222222222229E-2</v>
      </c>
      <c r="P24" s="37"/>
      <c r="Q24" s="37"/>
      <c r="R24" s="75">
        <f>SUM(D24:N24)</f>
        <v>7.2222222222222229E-2</v>
      </c>
      <c r="S24" s="65">
        <v>7.6388888888888895E-2</v>
      </c>
      <c r="T24" s="65">
        <f>S24-R24</f>
        <v>4.1666666666666657E-3</v>
      </c>
      <c r="U24" s="57">
        <v>31.95</v>
      </c>
      <c r="V24" s="57" t="s">
        <v>28</v>
      </c>
    </row>
    <row r="25" spans="1:22" ht="18" hidden="1" customHeight="1" x14ac:dyDescent="0.2">
      <c r="B25" s="38"/>
      <c r="C25" s="37"/>
      <c r="D25" s="390">
        <v>7.6388888888888886E-3</v>
      </c>
      <c r="E25" s="390">
        <v>6.9444444444444441E-3</v>
      </c>
      <c r="F25" s="390">
        <v>6.9444444444444441E-3</v>
      </c>
      <c r="G25" s="390">
        <v>4.8611111111111112E-3</v>
      </c>
      <c r="H25" s="390">
        <v>4.1666666666666666E-3</v>
      </c>
      <c r="I25" s="48">
        <v>4.8611111111111112E-3</v>
      </c>
      <c r="J25" s="390">
        <v>4.1666666666666666E-3</v>
      </c>
      <c r="K25" s="390">
        <v>8.3333333333333332E-3</v>
      </c>
      <c r="L25" s="390">
        <v>4.8611111111111112E-3</v>
      </c>
      <c r="M25" s="390">
        <v>9.0277777777777787E-3</v>
      </c>
      <c r="N25" s="390">
        <v>7.6388888888888886E-3</v>
      </c>
      <c r="O25" s="396">
        <f>SUM(D25:N25)</f>
        <v>6.9444444444444434E-2</v>
      </c>
      <c r="P25" s="37"/>
      <c r="Q25" s="37"/>
      <c r="R25" s="75"/>
      <c r="S25" s="65"/>
      <c r="T25" s="65"/>
    </row>
    <row r="26" spans="1:22" ht="18" hidden="1" customHeight="1" x14ac:dyDescent="0.2">
      <c r="B26" s="38"/>
      <c r="C26" s="37"/>
      <c r="D26" s="390">
        <v>7.6388888888888886E-3</v>
      </c>
      <c r="E26" s="390">
        <v>6.9444444444444441E-3</v>
      </c>
      <c r="F26" s="390">
        <v>8.3333333333333332E-3</v>
      </c>
      <c r="G26" s="390">
        <v>4.8611111111111112E-3</v>
      </c>
      <c r="H26" s="390">
        <v>4.1666666666666666E-3</v>
      </c>
      <c r="I26" s="48">
        <v>4.8611111111111112E-3</v>
      </c>
      <c r="J26" s="390">
        <v>4.1666666666666666E-3</v>
      </c>
      <c r="K26" s="390">
        <v>8.3333333333333332E-3</v>
      </c>
      <c r="L26" s="390">
        <v>4.8611111111111112E-3</v>
      </c>
      <c r="M26" s="390">
        <v>1.0416666666666666E-2</v>
      </c>
      <c r="N26" s="390">
        <v>7.6388888888888886E-3</v>
      </c>
      <c r="O26" s="396">
        <f>SUM(D26:N26)</f>
        <v>7.2222222222222229E-2</v>
      </c>
      <c r="P26" s="37"/>
      <c r="Q26" s="37"/>
      <c r="R26" s="75"/>
      <c r="S26" s="65"/>
      <c r="T26" s="65"/>
    </row>
    <row r="27" spans="1:22" ht="15" x14ac:dyDescent="0.25">
      <c r="B27" s="35">
        <v>1</v>
      </c>
      <c r="C27" s="8">
        <v>0.20833333333333334</v>
      </c>
      <c r="D27" s="8">
        <f>C27+$D$25</f>
        <v>0.21597222222222223</v>
      </c>
      <c r="E27" s="8">
        <f>D27+$E$25</f>
        <v>0.22291666666666668</v>
      </c>
      <c r="F27" s="8">
        <f>E27+$F$25</f>
        <v>0.22986111111111113</v>
      </c>
      <c r="G27" s="8">
        <f>F27+$G$25</f>
        <v>0.23472222222222225</v>
      </c>
      <c r="H27" s="8">
        <f>G27+$H$25</f>
        <v>0.23888888888888893</v>
      </c>
      <c r="I27" s="8">
        <f>H27+$I$25</f>
        <v>0.24375000000000005</v>
      </c>
      <c r="J27" s="8">
        <f>I27+$J$25</f>
        <v>0.24791666666666673</v>
      </c>
      <c r="K27" s="8">
        <f>J27+$K$25</f>
        <v>0.25625000000000009</v>
      </c>
      <c r="L27" s="8">
        <f>K27+$L$25</f>
        <v>0.26111111111111118</v>
      </c>
      <c r="M27" s="8">
        <f>L27+$M$25</f>
        <v>0.27013888888888898</v>
      </c>
      <c r="N27" s="8">
        <f>M27+$N$25</f>
        <v>0.27777777777777785</v>
      </c>
      <c r="O27" s="27">
        <f t="shared" ref="O27:O49" si="1">$O$21</f>
        <v>32.869999999999997</v>
      </c>
      <c r="P27" s="8">
        <f t="shared" ref="P27:P49" si="2">N27-C27</f>
        <v>6.9444444444444503E-2</v>
      </c>
      <c r="Q27" s="27">
        <f t="shared" ref="Q27:Q49" si="3">(O27/(P27*24*60)*60)</f>
        <v>19.721999999999984</v>
      </c>
      <c r="R27" s="34"/>
    </row>
    <row r="28" spans="1:22" ht="15" x14ac:dyDescent="0.25">
      <c r="A28" s="65">
        <f t="shared" ref="A28:A49" si="4">C28-C27</f>
        <v>3.472222222222221E-2</v>
      </c>
      <c r="B28" s="35">
        <v>2</v>
      </c>
      <c r="C28" s="8">
        <v>0.24305555555555555</v>
      </c>
      <c r="D28" s="8">
        <f>C28+$D$25</f>
        <v>0.25069444444444444</v>
      </c>
      <c r="E28" s="8">
        <f>D28+$E$25</f>
        <v>0.25763888888888886</v>
      </c>
      <c r="F28" s="8">
        <f>E28+$F$25</f>
        <v>0.26458333333333328</v>
      </c>
      <c r="G28" s="8">
        <f>F28+$G$25</f>
        <v>0.26944444444444438</v>
      </c>
      <c r="H28" s="8">
        <f>G28+$H$25</f>
        <v>0.27361111111111103</v>
      </c>
      <c r="I28" s="8">
        <f>H28+$I$25</f>
        <v>0.27847222222222212</v>
      </c>
      <c r="J28" s="8">
        <f>I28+$J$25</f>
        <v>0.28263888888888877</v>
      </c>
      <c r="K28" s="8">
        <f>J28+$K$25</f>
        <v>0.29097222222222213</v>
      </c>
      <c r="L28" s="8">
        <f>K28+$L$25</f>
        <v>0.29583333333333323</v>
      </c>
      <c r="M28" s="8">
        <f>L28+$M$25</f>
        <v>0.30486111111111103</v>
      </c>
      <c r="N28" s="8">
        <f>M28+$N$25</f>
        <v>0.31249999999999989</v>
      </c>
      <c r="O28" s="27">
        <f t="shared" si="1"/>
        <v>32.869999999999997</v>
      </c>
      <c r="P28" s="8">
        <f t="shared" si="2"/>
        <v>6.9444444444444337E-2</v>
      </c>
      <c r="Q28" s="27">
        <f t="shared" si="3"/>
        <v>19.72200000000003</v>
      </c>
      <c r="R28" s="34"/>
    </row>
    <row r="29" spans="1:22" ht="15" x14ac:dyDescent="0.25">
      <c r="A29" s="65">
        <f t="shared" si="4"/>
        <v>3.472222222222246E-2</v>
      </c>
      <c r="B29" s="35">
        <v>3</v>
      </c>
      <c r="C29" s="8">
        <v>0.27777777777777801</v>
      </c>
      <c r="D29" s="8">
        <f>C29+$D$26</f>
        <v>0.28541666666666687</v>
      </c>
      <c r="E29" s="8">
        <f>D29+$E$26</f>
        <v>0.29236111111111129</v>
      </c>
      <c r="F29" s="8">
        <f>E29+$F$26</f>
        <v>0.30069444444444465</v>
      </c>
      <c r="G29" s="8">
        <f>F29+$G$26</f>
        <v>0.30555555555555575</v>
      </c>
      <c r="H29" s="8">
        <f>G29+$H$26</f>
        <v>0.3097222222222224</v>
      </c>
      <c r="I29" s="8">
        <f>H29+$I$26</f>
        <v>0.31458333333333349</v>
      </c>
      <c r="J29" s="8">
        <f>I29+$J$26</f>
        <v>0.31875000000000014</v>
      </c>
      <c r="K29" s="8">
        <f>J29+$K$26</f>
        <v>0.3270833333333335</v>
      </c>
      <c r="L29" s="8">
        <f>K29+$L$26</f>
        <v>0.3319444444444446</v>
      </c>
      <c r="M29" s="8">
        <f>L29+$M$26</f>
        <v>0.34236111111111128</v>
      </c>
      <c r="N29" s="8">
        <f>M29+$N$26</f>
        <v>0.35000000000000014</v>
      </c>
      <c r="O29" s="27">
        <f t="shared" si="1"/>
        <v>32.869999999999997</v>
      </c>
      <c r="P29" s="8">
        <f t="shared" si="2"/>
        <v>7.2222222222222132E-2</v>
      </c>
      <c r="Q29" s="27">
        <f t="shared" si="3"/>
        <v>18.963461538461559</v>
      </c>
      <c r="R29" s="34"/>
    </row>
    <row r="30" spans="1:22" ht="15" x14ac:dyDescent="0.25">
      <c r="A30" s="65">
        <f t="shared" si="4"/>
        <v>3.4722222222221988E-2</v>
      </c>
      <c r="B30" s="35">
        <v>4</v>
      </c>
      <c r="C30" s="8">
        <v>0.3125</v>
      </c>
      <c r="D30" s="8">
        <f t="shared" ref="D30:D38" si="5">C30+$D$24</f>
        <v>0.32013888888888886</v>
      </c>
      <c r="E30" s="8">
        <f t="shared" ref="E30:E38" si="6">D30+$E$24</f>
        <v>0.32708333333333328</v>
      </c>
      <c r="F30" s="8">
        <f t="shared" ref="F30:F38" si="7">E30+$F$24</f>
        <v>0.33541666666666664</v>
      </c>
      <c r="G30" s="8">
        <f t="shared" ref="G30:G38" si="8">F30+$G$24</f>
        <v>0.34027777777777773</v>
      </c>
      <c r="H30" s="8">
        <f t="shared" ref="H30:H38" si="9">G30+$H$24</f>
        <v>0.34444444444444439</v>
      </c>
      <c r="I30" s="8">
        <f t="shared" ref="I30:I38" si="10">H30+$I$24</f>
        <v>0.34930555555555548</v>
      </c>
      <c r="J30" s="8">
        <f t="shared" ref="J30:J38" si="11">I30+$J$24</f>
        <v>0.35347222222222213</v>
      </c>
      <c r="K30" s="8">
        <f t="shared" ref="K30:K38" si="12">J30+$K$24</f>
        <v>0.36180555555555549</v>
      </c>
      <c r="L30" s="8">
        <f t="shared" ref="L30:L38" si="13">K30+$L$24</f>
        <v>0.36666666666666659</v>
      </c>
      <c r="M30" s="8">
        <f t="shared" ref="M30:M38" si="14">L30+$M$24</f>
        <v>0.37708333333333327</v>
      </c>
      <c r="N30" s="8">
        <f t="shared" ref="N30:N38" si="15">M30+$N$24</f>
        <v>0.38472222222222213</v>
      </c>
      <c r="O30" s="27">
        <f t="shared" si="1"/>
        <v>32.869999999999997</v>
      </c>
      <c r="P30" s="8">
        <f t="shared" si="2"/>
        <v>7.2222222222222132E-2</v>
      </c>
      <c r="Q30" s="27">
        <f t="shared" si="3"/>
        <v>18.963461538461559</v>
      </c>
      <c r="R30" s="34"/>
    </row>
    <row r="31" spans="1:22" ht="15" x14ac:dyDescent="0.25">
      <c r="A31" s="65">
        <f t="shared" si="4"/>
        <v>2.7777777777777735E-2</v>
      </c>
      <c r="B31" s="35">
        <v>5</v>
      </c>
      <c r="C31" s="8">
        <v>0.34027777777777773</v>
      </c>
      <c r="D31" s="8">
        <f t="shared" si="5"/>
        <v>0.3479166666666666</v>
      </c>
      <c r="E31" s="8">
        <f t="shared" si="6"/>
        <v>0.35486111111111102</v>
      </c>
      <c r="F31" s="8">
        <f t="shared" si="7"/>
        <v>0.36319444444444438</v>
      </c>
      <c r="G31" s="8">
        <f t="shared" si="8"/>
        <v>0.36805555555555547</v>
      </c>
      <c r="H31" s="8">
        <f t="shared" si="9"/>
        <v>0.37222222222222212</v>
      </c>
      <c r="I31" s="8">
        <f t="shared" si="10"/>
        <v>0.37708333333333321</v>
      </c>
      <c r="J31" s="8">
        <f t="shared" si="11"/>
        <v>0.38124999999999987</v>
      </c>
      <c r="K31" s="8">
        <f t="shared" si="12"/>
        <v>0.38958333333333323</v>
      </c>
      <c r="L31" s="8">
        <f t="shared" si="13"/>
        <v>0.39444444444444432</v>
      </c>
      <c r="M31" s="8">
        <f t="shared" si="14"/>
        <v>0.40486111111111101</v>
      </c>
      <c r="N31" s="8">
        <f t="shared" si="15"/>
        <v>0.41249999999999987</v>
      </c>
      <c r="O31" s="27">
        <f t="shared" si="1"/>
        <v>32.869999999999997</v>
      </c>
      <c r="P31" s="8">
        <f t="shared" si="2"/>
        <v>7.2222222222222132E-2</v>
      </c>
      <c r="Q31" s="27">
        <f t="shared" si="3"/>
        <v>18.963461538461559</v>
      </c>
      <c r="R31" s="34"/>
    </row>
    <row r="32" spans="1:22" ht="15" x14ac:dyDescent="0.25">
      <c r="A32" s="65">
        <f t="shared" si="4"/>
        <v>2.7777777777777291E-2</v>
      </c>
      <c r="B32" s="35">
        <v>6</v>
      </c>
      <c r="C32" s="8">
        <v>0.36805555555555503</v>
      </c>
      <c r="D32" s="8">
        <f t="shared" si="5"/>
        <v>0.37569444444444389</v>
      </c>
      <c r="E32" s="8">
        <f t="shared" si="6"/>
        <v>0.38263888888888831</v>
      </c>
      <c r="F32" s="8">
        <f t="shared" si="7"/>
        <v>0.39097222222222167</v>
      </c>
      <c r="G32" s="8">
        <f t="shared" si="8"/>
        <v>0.39583333333333276</v>
      </c>
      <c r="H32" s="8">
        <f t="shared" si="9"/>
        <v>0.39999999999999941</v>
      </c>
      <c r="I32" s="8">
        <f t="shared" si="10"/>
        <v>0.40486111111111051</v>
      </c>
      <c r="J32" s="8">
        <f t="shared" si="11"/>
        <v>0.40902777777777716</v>
      </c>
      <c r="K32" s="8">
        <f t="shared" si="12"/>
        <v>0.41736111111111052</v>
      </c>
      <c r="L32" s="8">
        <f t="shared" si="13"/>
        <v>0.42222222222222161</v>
      </c>
      <c r="M32" s="8">
        <f t="shared" si="14"/>
        <v>0.4326388888888883</v>
      </c>
      <c r="N32" s="8">
        <f t="shared" si="15"/>
        <v>0.44027777777777716</v>
      </c>
      <c r="O32" s="27">
        <f t="shared" si="1"/>
        <v>32.869999999999997</v>
      </c>
      <c r="P32" s="8">
        <f t="shared" si="2"/>
        <v>7.2222222222222132E-2</v>
      </c>
      <c r="Q32" s="27">
        <f t="shared" si="3"/>
        <v>18.963461538461559</v>
      </c>
      <c r="R32" s="34"/>
    </row>
    <row r="33" spans="1:18" ht="15" x14ac:dyDescent="0.25">
      <c r="A33" s="65">
        <f t="shared" si="4"/>
        <v>2.7777777777777957E-2</v>
      </c>
      <c r="B33" s="35">
        <v>7</v>
      </c>
      <c r="C33" s="8">
        <v>0.39583333333333298</v>
      </c>
      <c r="D33" s="8">
        <f t="shared" si="5"/>
        <v>0.40347222222222184</v>
      </c>
      <c r="E33" s="8">
        <f t="shared" si="6"/>
        <v>0.41041666666666626</v>
      </c>
      <c r="F33" s="8">
        <f t="shared" si="7"/>
        <v>0.41874999999999962</v>
      </c>
      <c r="G33" s="8">
        <f t="shared" si="8"/>
        <v>0.42361111111111072</v>
      </c>
      <c r="H33" s="8">
        <f t="shared" si="9"/>
        <v>0.42777777777777737</v>
      </c>
      <c r="I33" s="8">
        <f t="shared" si="10"/>
        <v>0.43263888888888846</v>
      </c>
      <c r="J33" s="8">
        <f t="shared" si="11"/>
        <v>0.43680555555555511</v>
      </c>
      <c r="K33" s="8">
        <f t="shared" si="12"/>
        <v>0.44513888888888847</v>
      </c>
      <c r="L33" s="8">
        <f t="shared" si="13"/>
        <v>0.44999999999999957</v>
      </c>
      <c r="M33" s="8">
        <f t="shared" si="14"/>
        <v>0.46041666666666625</v>
      </c>
      <c r="N33" s="8">
        <f t="shared" si="15"/>
        <v>0.46805555555555511</v>
      </c>
      <c r="O33" s="27">
        <f t="shared" si="1"/>
        <v>32.869999999999997</v>
      </c>
      <c r="P33" s="8">
        <f t="shared" si="2"/>
        <v>7.2222222222222132E-2</v>
      </c>
      <c r="Q33" s="27">
        <f t="shared" si="3"/>
        <v>18.963461538461559</v>
      </c>
      <c r="R33" s="34"/>
    </row>
    <row r="34" spans="1:18" ht="15" x14ac:dyDescent="0.25">
      <c r="A34" s="65">
        <f t="shared" si="4"/>
        <v>3.4722222222222598E-2</v>
      </c>
      <c r="B34" s="35">
        <v>8</v>
      </c>
      <c r="C34" s="8">
        <v>0.43055555555555558</v>
      </c>
      <c r="D34" s="8">
        <f t="shared" si="5"/>
        <v>0.43819444444444444</v>
      </c>
      <c r="E34" s="8">
        <f t="shared" si="6"/>
        <v>0.44513888888888886</v>
      </c>
      <c r="F34" s="8">
        <f t="shared" si="7"/>
        <v>0.45347222222222222</v>
      </c>
      <c r="G34" s="8">
        <f t="shared" si="8"/>
        <v>0.45833333333333331</v>
      </c>
      <c r="H34" s="8">
        <f t="shared" si="9"/>
        <v>0.46249999999999997</v>
      </c>
      <c r="I34" s="8">
        <f t="shared" si="10"/>
        <v>0.46736111111111106</v>
      </c>
      <c r="J34" s="8">
        <f t="shared" si="11"/>
        <v>0.47152777777777771</v>
      </c>
      <c r="K34" s="8">
        <f t="shared" si="12"/>
        <v>0.47986111111111107</v>
      </c>
      <c r="L34" s="8">
        <f t="shared" si="13"/>
        <v>0.48472222222222217</v>
      </c>
      <c r="M34" s="8">
        <f t="shared" si="14"/>
        <v>0.49513888888888885</v>
      </c>
      <c r="N34" s="8">
        <f t="shared" si="15"/>
        <v>0.50277777777777777</v>
      </c>
      <c r="O34" s="27">
        <f t="shared" si="1"/>
        <v>32.869999999999997</v>
      </c>
      <c r="P34" s="8">
        <f t="shared" si="2"/>
        <v>7.2222222222222188E-2</v>
      </c>
      <c r="Q34" s="27">
        <f t="shared" si="3"/>
        <v>18.963461538461544</v>
      </c>
      <c r="R34" s="34"/>
    </row>
    <row r="35" spans="1:18" ht="15" x14ac:dyDescent="0.25">
      <c r="A35" s="65">
        <f t="shared" si="4"/>
        <v>3.4722222222222154E-2</v>
      </c>
      <c r="B35" s="35">
        <v>9</v>
      </c>
      <c r="C35" s="8">
        <v>0.46527777777777773</v>
      </c>
      <c r="D35" s="8">
        <f t="shared" si="5"/>
        <v>0.4729166666666666</v>
      </c>
      <c r="E35" s="8">
        <f t="shared" si="6"/>
        <v>0.47986111111111102</v>
      </c>
      <c r="F35" s="8">
        <f t="shared" si="7"/>
        <v>0.48819444444444438</v>
      </c>
      <c r="G35" s="8">
        <f t="shared" si="8"/>
        <v>0.49305555555555547</v>
      </c>
      <c r="H35" s="8">
        <f t="shared" si="9"/>
        <v>0.49722222222222212</v>
      </c>
      <c r="I35" s="8">
        <f t="shared" si="10"/>
        <v>0.50208333333333321</v>
      </c>
      <c r="J35" s="8">
        <f t="shared" si="11"/>
        <v>0.50624999999999987</v>
      </c>
      <c r="K35" s="8">
        <f t="shared" si="12"/>
        <v>0.51458333333333317</v>
      </c>
      <c r="L35" s="8">
        <f t="shared" si="13"/>
        <v>0.51944444444444426</v>
      </c>
      <c r="M35" s="8">
        <f t="shared" si="14"/>
        <v>0.52986111111111089</v>
      </c>
      <c r="N35" s="8">
        <f t="shared" si="15"/>
        <v>0.53749999999999976</v>
      </c>
      <c r="O35" s="27">
        <f t="shared" si="1"/>
        <v>32.869999999999997</v>
      </c>
      <c r="P35" s="8">
        <f t="shared" si="2"/>
        <v>7.2222222222222021E-2</v>
      </c>
      <c r="Q35" s="27">
        <f t="shared" si="3"/>
        <v>18.963461538461591</v>
      </c>
      <c r="R35" s="34"/>
    </row>
    <row r="36" spans="1:18" ht="15" x14ac:dyDescent="0.25">
      <c r="A36" s="65">
        <f t="shared" si="4"/>
        <v>3.4722222222222265E-2</v>
      </c>
      <c r="B36" s="35">
        <v>10</v>
      </c>
      <c r="C36" s="8">
        <v>0.5</v>
      </c>
      <c r="D36" s="8">
        <f t="shared" si="5"/>
        <v>0.50763888888888886</v>
      </c>
      <c r="E36" s="8">
        <f t="shared" si="6"/>
        <v>0.51458333333333328</v>
      </c>
      <c r="F36" s="8">
        <f t="shared" si="7"/>
        <v>0.52291666666666659</v>
      </c>
      <c r="G36" s="8">
        <f t="shared" si="8"/>
        <v>0.52777777777777768</v>
      </c>
      <c r="H36" s="8">
        <f t="shared" si="9"/>
        <v>0.53194444444444433</v>
      </c>
      <c r="I36" s="8">
        <f t="shared" si="10"/>
        <v>0.53680555555555542</v>
      </c>
      <c r="J36" s="8">
        <f t="shared" si="11"/>
        <v>0.54097222222222208</v>
      </c>
      <c r="K36" s="8">
        <f t="shared" si="12"/>
        <v>0.54930555555555538</v>
      </c>
      <c r="L36" s="8">
        <f t="shared" si="13"/>
        <v>0.55416666666666647</v>
      </c>
      <c r="M36" s="8">
        <f t="shared" si="14"/>
        <v>0.5645833333333331</v>
      </c>
      <c r="N36" s="8">
        <f t="shared" si="15"/>
        <v>0.57222222222222197</v>
      </c>
      <c r="O36" s="27">
        <f t="shared" si="1"/>
        <v>32.869999999999997</v>
      </c>
      <c r="P36" s="8">
        <f t="shared" si="2"/>
        <v>7.2222222222221966E-2</v>
      </c>
      <c r="Q36" s="27">
        <f t="shared" si="3"/>
        <v>18.963461538461605</v>
      </c>
      <c r="R36" s="34"/>
    </row>
    <row r="37" spans="1:18" ht="15" x14ac:dyDescent="0.25">
      <c r="A37" s="65">
        <f t="shared" si="4"/>
        <v>3.4722222222221988E-2</v>
      </c>
      <c r="B37" s="35">
        <v>11</v>
      </c>
      <c r="C37" s="8">
        <v>0.53472222222222199</v>
      </c>
      <c r="D37" s="8">
        <f t="shared" si="5"/>
        <v>0.54236111111111085</v>
      </c>
      <c r="E37" s="8">
        <f t="shared" si="6"/>
        <v>0.54930555555555527</v>
      </c>
      <c r="F37" s="8">
        <f t="shared" si="7"/>
        <v>0.55763888888888857</v>
      </c>
      <c r="G37" s="8">
        <f t="shared" si="8"/>
        <v>0.56249999999999967</v>
      </c>
      <c r="H37" s="8">
        <f t="shared" si="9"/>
        <v>0.56666666666666632</v>
      </c>
      <c r="I37" s="8">
        <f t="shared" si="10"/>
        <v>0.57152777777777741</v>
      </c>
      <c r="J37" s="8">
        <f t="shared" si="11"/>
        <v>0.57569444444444406</v>
      </c>
      <c r="K37" s="8">
        <f t="shared" si="12"/>
        <v>0.58402777777777737</v>
      </c>
      <c r="L37" s="8">
        <f t="shared" si="13"/>
        <v>0.58888888888888846</v>
      </c>
      <c r="M37" s="8">
        <f t="shared" si="14"/>
        <v>0.59930555555555509</v>
      </c>
      <c r="N37" s="8">
        <f t="shared" si="15"/>
        <v>0.60694444444444395</v>
      </c>
      <c r="O37" s="27">
        <f t="shared" si="1"/>
        <v>32.869999999999997</v>
      </c>
      <c r="P37" s="8">
        <f t="shared" si="2"/>
        <v>7.2222222222221966E-2</v>
      </c>
      <c r="Q37" s="27">
        <f t="shared" si="3"/>
        <v>18.963461538461605</v>
      </c>
      <c r="R37" s="34"/>
    </row>
    <row r="38" spans="1:18" ht="15" x14ac:dyDescent="0.25">
      <c r="A38" s="65">
        <f t="shared" si="4"/>
        <v>3.4722222222222987E-2</v>
      </c>
      <c r="B38" s="35">
        <v>12</v>
      </c>
      <c r="C38" s="8">
        <v>0.56944444444444497</v>
      </c>
      <c r="D38" s="8">
        <f t="shared" si="5"/>
        <v>0.57708333333333384</v>
      </c>
      <c r="E38" s="8">
        <f t="shared" si="6"/>
        <v>0.58402777777777826</v>
      </c>
      <c r="F38" s="8">
        <f t="shared" si="7"/>
        <v>0.59236111111111156</v>
      </c>
      <c r="G38" s="8">
        <f t="shared" si="8"/>
        <v>0.59722222222222265</v>
      </c>
      <c r="H38" s="8">
        <f t="shared" si="9"/>
        <v>0.60138888888888931</v>
      </c>
      <c r="I38" s="8">
        <f t="shared" si="10"/>
        <v>0.6062500000000004</v>
      </c>
      <c r="J38" s="8">
        <f t="shared" si="11"/>
        <v>0.61041666666666705</v>
      </c>
      <c r="K38" s="8">
        <f t="shared" si="12"/>
        <v>0.61875000000000036</v>
      </c>
      <c r="L38" s="8">
        <f t="shared" si="13"/>
        <v>0.62361111111111145</v>
      </c>
      <c r="M38" s="8">
        <f t="shared" si="14"/>
        <v>0.63402777777777808</v>
      </c>
      <c r="N38" s="8">
        <f t="shared" si="15"/>
        <v>0.64166666666666694</v>
      </c>
      <c r="O38" s="27">
        <f t="shared" si="1"/>
        <v>32.869999999999997</v>
      </c>
      <c r="P38" s="8">
        <f t="shared" si="2"/>
        <v>7.2222222222221966E-2</v>
      </c>
      <c r="Q38" s="27">
        <f t="shared" si="3"/>
        <v>18.963461538461605</v>
      </c>
      <c r="R38" s="34"/>
    </row>
    <row r="39" spans="1:18" ht="15" x14ac:dyDescent="0.25">
      <c r="A39" s="65">
        <f t="shared" si="4"/>
        <v>3.4722222222221988E-2</v>
      </c>
      <c r="B39" s="35">
        <v>13</v>
      </c>
      <c r="C39" s="241">
        <v>0.60416666666666696</v>
      </c>
      <c r="D39" s="241">
        <f>C39+D25</f>
        <v>0.61180555555555582</v>
      </c>
      <c r="E39" s="241">
        <f t="shared" ref="E39:N39" si="16">D39+E25</f>
        <v>0.61875000000000024</v>
      </c>
      <c r="F39" s="241">
        <f t="shared" si="16"/>
        <v>0.62569444444444466</v>
      </c>
      <c r="G39" s="241">
        <f t="shared" si="16"/>
        <v>0.63055555555555576</v>
      </c>
      <c r="H39" s="241">
        <f t="shared" si="16"/>
        <v>0.63472222222222241</v>
      </c>
      <c r="I39" s="8">
        <f t="shared" si="16"/>
        <v>0.6395833333333335</v>
      </c>
      <c r="J39" s="241">
        <f t="shared" si="16"/>
        <v>0.64375000000000016</v>
      </c>
      <c r="K39" s="241">
        <f t="shared" si="16"/>
        <v>0.65208333333333346</v>
      </c>
      <c r="L39" s="241">
        <f t="shared" si="16"/>
        <v>0.65694444444444455</v>
      </c>
      <c r="M39" s="241">
        <f t="shared" si="16"/>
        <v>0.6659722222222223</v>
      </c>
      <c r="N39" s="241">
        <f t="shared" si="16"/>
        <v>0.67361111111111116</v>
      </c>
      <c r="O39" s="273">
        <f t="shared" si="1"/>
        <v>32.869999999999997</v>
      </c>
      <c r="P39" s="241">
        <f t="shared" si="2"/>
        <v>6.9444444444444198E-2</v>
      </c>
      <c r="Q39" s="27">
        <f t="shared" si="3"/>
        <v>19.722000000000069</v>
      </c>
      <c r="R39" s="34"/>
    </row>
    <row r="40" spans="1:18" ht="15" x14ac:dyDescent="0.25">
      <c r="A40" s="65">
        <f t="shared" si="4"/>
        <v>3.4722222222221988E-2</v>
      </c>
      <c r="B40" s="35">
        <v>14</v>
      </c>
      <c r="C40" s="241">
        <v>0.63888888888888895</v>
      </c>
      <c r="D40" s="241">
        <f>C40+D25</f>
        <v>0.64652777777777781</v>
      </c>
      <c r="E40" s="241">
        <f t="shared" ref="E40:N40" si="17">D40+E25</f>
        <v>0.65347222222222223</v>
      </c>
      <c r="F40" s="241">
        <f t="shared" si="17"/>
        <v>0.66041666666666665</v>
      </c>
      <c r="G40" s="241">
        <f t="shared" si="17"/>
        <v>0.66527777777777775</v>
      </c>
      <c r="H40" s="241">
        <f t="shared" si="17"/>
        <v>0.6694444444444444</v>
      </c>
      <c r="I40" s="8">
        <f t="shared" si="17"/>
        <v>0.67430555555555549</v>
      </c>
      <c r="J40" s="241">
        <f t="shared" si="17"/>
        <v>0.67847222222222214</v>
      </c>
      <c r="K40" s="241">
        <f t="shared" si="17"/>
        <v>0.68680555555555545</v>
      </c>
      <c r="L40" s="241">
        <f t="shared" si="17"/>
        <v>0.69166666666666654</v>
      </c>
      <c r="M40" s="241">
        <f t="shared" si="17"/>
        <v>0.70069444444444429</v>
      </c>
      <c r="N40" s="241">
        <f t="shared" si="17"/>
        <v>0.70833333333333315</v>
      </c>
      <c r="O40" s="273">
        <f t="shared" si="1"/>
        <v>32.869999999999997</v>
      </c>
      <c r="P40" s="241">
        <f t="shared" si="2"/>
        <v>6.9444444444444198E-2</v>
      </c>
      <c r="Q40" s="27">
        <f t="shared" si="3"/>
        <v>19.722000000000069</v>
      </c>
      <c r="R40" s="34"/>
    </row>
    <row r="41" spans="1:18" ht="15" x14ac:dyDescent="0.25">
      <c r="A41" s="65">
        <f t="shared" si="4"/>
        <v>3.4722222222222099E-2</v>
      </c>
      <c r="B41" s="35">
        <v>15</v>
      </c>
      <c r="C41" s="241">
        <v>0.67361111111111105</v>
      </c>
      <c r="D41" s="8">
        <f>C41+$D$25</f>
        <v>0.68124999999999991</v>
      </c>
      <c r="E41" s="8">
        <f>D41+$E$25</f>
        <v>0.68819444444444433</v>
      </c>
      <c r="F41" s="8">
        <f>E41+$F$25</f>
        <v>0.69513888888888875</v>
      </c>
      <c r="G41" s="8">
        <f>F41+$G$25</f>
        <v>0.69999999999999984</v>
      </c>
      <c r="H41" s="8">
        <f>G41+$H$25</f>
        <v>0.7041666666666665</v>
      </c>
      <c r="I41" s="8">
        <f>H41+$I$25</f>
        <v>0.70902777777777759</v>
      </c>
      <c r="J41" s="8">
        <f>I41+$J$25</f>
        <v>0.71319444444444424</v>
      </c>
      <c r="K41" s="8">
        <f>J41+$K$25</f>
        <v>0.72152777777777755</v>
      </c>
      <c r="L41" s="8">
        <f>K41+$L$25</f>
        <v>0.72638888888888864</v>
      </c>
      <c r="M41" s="8">
        <f>L41+$M$25</f>
        <v>0.73541666666666639</v>
      </c>
      <c r="N41" s="8">
        <f>M41+$N$25</f>
        <v>0.74305555555555525</v>
      </c>
      <c r="O41" s="273">
        <f t="shared" si="1"/>
        <v>32.869999999999997</v>
      </c>
      <c r="P41" s="241">
        <f t="shared" si="2"/>
        <v>6.9444444444444198E-2</v>
      </c>
      <c r="Q41" s="27">
        <f t="shared" si="3"/>
        <v>19.722000000000069</v>
      </c>
      <c r="R41" s="34"/>
    </row>
    <row r="42" spans="1:18" ht="15" x14ac:dyDescent="0.25">
      <c r="A42" s="65">
        <f t="shared" si="4"/>
        <v>2.777777777777779E-2</v>
      </c>
      <c r="B42" s="35">
        <v>16</v>
      </c>
      <c r="C42" s="241">
        <v>0.70138888888888884</v>
      </c>
      <c r="D42" s="8">
        <f t="shared" ref="D42:D47" si="18">C42+$D$25</f>
        <v>0.7090277777777777</v>
      </c>
      <c r="E42" s="8">
        <f t="shared" ref="E42:E47" si="19">D42+$E$25</f>
        <v>0.71597222222222212</v>
      </c>
      <c r="F42" s="8">
        <f t="shared" ref="F42:F47" si="20">E42+$F$25</f>
        <v>0.72291666666666654</v>
      </c>
      <c r="G42" s="8">
        <f t="shared" ref="G42:G47" si="21">F42+$G$25</f>
        <v>0.72777777777777763</v>
      </c>
      <c r="H42" s="8">
        <f t="shared" ref="H42:H47" si="22">G42+$H$25</f>
        <v>0.73194444444444429</v>
      </c>
      <c r="I42" s="8">
        <f t="shared" ref="I42:I47" si="23">H42+$I$25</f>
        <v>0.73680555555555538</v>
      </c>
      <c r="J42" s="8">
        <f t="shared" ref="J42:J47" si="24">I42+$J$25</f>
        <v>0.74097222222222203</v>
      </c>
      <c r="K42" s="8">
        <f t="shared" ref="K42:K47" si="25">J42+$K$25</f>
        <v>0.74930555555555534</v>
      </c>
      <c r="L42" s="8">
        <f t="shared" ref="L42:L47" si="26">K42+$L$25</f>
        <v>0.75416666666666643</v>
      </c>
      <c r="M42" s="8">
        <f t="shared" ref="M42:M47" si="27">L42+$M$25</f>
        <v>0.76319444444444418</v>
      </c>
      <c r="N42" s="8">
        <f t="shared" ref="N42:N47" si="28">M42+$N$25</f>
        <v>0.77083333333333304</v>
      </c>
      <c r="O42" s="273">
        <f t="shared" si="1"/>
        <v>32.869999999999997</v>
      </c>
      <c r="P42" s="241">
        <f t="shared" si="2"/>
        <v>6.9444444444444198E-2</v>
      </c>
      <c r="Q42" s="27">
        <f t="shared" si="3"/>
        <v>19.722000000000069</v>
      </c>
      <c r="R42" s="34"/>
    </row>
    <row r="43" spans="1:18" ht="15" x14ac:dyDescent="0.25">
      <c r="A43" s="65">
        <f t="shared" si="4"/>
        <v>2.777777777777779E-2</v>
      </c>
      <c r="B43" s="35">
        <v>17</v>
      </c>
      <c r="C43" s="241">
        <v>0.72916666666666663</v>
      </c>
      <c r="D43" s="8">
        <f t="shared" si="18"/>
        <v>0.73680555555555549</v>
      </c>
      <c r="E43" s="8">
        <f t="shared" si="19"/>
        <v>0.74374999999999991</v>
      </c>
      <c r="F43" s="8">
        <f t="shared" si="20"/>
        <v>0.75069444444444433</v>
      </c>
      <c r="G43" s="8">
        <f t="shared" si="21"/>
        <v>0.75555555555555542</v>
      </c>
      <c r="H43" s="8">
        <f t="shared" si="22"/>
        <v>0.75972222222222208</v>
      </c>
      <c r="I43" s="8">
        <f t="shared" si="23"/>
        <v>0.76458333333333317</v>
      </c>
      <c r="J43" s="8">
        <f t="shared" si="24"/>
        <v>0.76874999999999982</v>
      </c>
      <c r="K43" s="8">
        <f t="shared" si="25"/>
        <v>0.77708333333333313</v>
      </c>
      <c r="L43" s="8">
        <f t="shared" si="26"/>
        <v>0.78194444444444422</v>
      </c>
      <c r="M43" s="8">
        <f t="shared" si="27"/>
        <v>0.79097222222222197</v>
      </c>
      <c r="N43" s="8">
        <f t="shared" si="28"/>
        <v>0.79861111111111083</v>
      </c>
      <c r="O43" s="273">
        <f t="shared" si="1"/>
        <v>32.869999999999997</v>
      </c>
      <c r="P43" s="241">
        <f t="shared" si="2"/>
        <v>6.9444444444444198E-2</v>
      </c>
      <c r="Q43" s="27">
        <f t="shared" si="3"/>
        <v>19.722000000000069</v>
      </c>
      <c r="R43" s="34"/>
    </row>
    <row r="44" spans="1:18" ht="15" x14ac:dyDescent="0.25">
      <c r="A44" s="65">
        <f t="shared" si="4"/>
        <v>2.7777777777777901E-2</v>
      </c>
      <c r="B44" s="35">
        <v>18</v>
      </c>
      <c r="C44" s="241">
        <v>0.75694444444444453</v>
      </c>
      <c r="D44" s="8">
        <f t="shared" si="18"/>
        <v>0.76458333333333339</v>
      </c>
      <c r="E44" s="8">
        <f t="shared" si="19"/>
        <v>0.77152777777777781</v>
      </c>
      <c r="F44" s="8">
        <f t="shared" si="20"/>
        <v>0.77847222222222223</v>
      </c>
      <c r="G44" s="8">
        <f t="shared" si="21"/>
        <v>0.78333333333333333</v>
      </c>
      <c r="H44" s="8">
        <f t="shared" si="22"/>
        <v>0.78749999999999998</v>
      </c>
      <c r="I44" s="8">
        <f t="shared" si="23"/>
        <v>0.79236111111111107</v>
      </c>
      <c r="J44" s="8">
        <f t="shared" si="24"/>
        <v>0.79652777777777772</v>
      </c>
      <c r="K44" s="8">
        <f t="shared" si="25"/>
        <v>0.80486111111111103</v>
      </c>
      <c r="L44" s="8">
        <f t="shared" si="26"/>
        <v>0.80972222222222212</v>
      </c>
      <c r="M44" s="8">
        <f t="shared" si="27"/>
        <v>0.81874999999999987</v>
      </c>
      <c r="N44" s="8">
        <f t="shared" si="28"/>
        <v>0.82638888888888873</v>
      </c>
      <c r="O44" s="273">
        <f t="shared" si="1"/>
        <v>32.869999999999997</v>
      </c>
      <c r="P44" s="241">
        <f t="shared" si="2"/>
        <v>6.9444444444444198E-2</v>
      </c>
      <c r="Q44" s="27">
        <f t="shared" si="3"/>
        <v>19.722000000000069</v>
      </c>
      <c r="R44" s="34"/>
    </row>
    <row r="45" spans="1:18" ht="15" x14ac:dyDescent="0.25">
      <c r="A45" s="65">
        <f t="shared" si="4"/>
        <v>3.4722222222222099E-2</v>
      </c>
      <c r="B45" s="35">
        <v>19</v>
      </c>
      <c r="C45" s="241">
        <v>0.79166666666666663</v>
      </c>
      <c r="D45" s="8">
        <f t="shared" si="18"/>
        <v>0.79930555555555549</v>
      </c>
      <c r="E45" s="8">
        <f t="shared" si="19"/>
        <v>0.80624999999999991</v>
      </c>
      <c r="F45" s="8">
        <f t="shared" si="20"/>
        <v>0.81319444444444433</v>
      </c>
      <c r="G45" s="8">
        <f t="shared" si="21"/>
        <v>0.81805555555555542</v>
      </c>
      <c r="H45" s="8">
        <f t="shared" si="22"/>
        <v>0.82222222222222208</v>
      </c>
      <c r="I45" s="8">
        <f t="shared" si="23"/>
        <v>0.82708333333333317</v>
      </c>
      <c r="J45" s="8">
        <f t="shared" si="24"/>
        <v>0.83124999999999982</v>
      </c>
      <c r="K45" s="8">
        <f t="shared" si="25"/>
        <v>0.83958333333333313</v>
      </c>
      <c r="L45" s="8">
        <f t="shared" si="26"/>
        <v>0.84444444444444422</v>
      </c>
      <c r="M45" s="8">
        <f t="shared" si="27"/>
        <v>0.85347222222222197</v>
      </c>
      <c r="N45" s="8">
        <f t="shared" si="28"/>
        <v>0.86111111111111083</v>
      </c>
      <c r="O45" s="273">
        <f t="shared" si="1"/>
        <v>32.869999999999997</v>
      </c>
      <c r="P45" s="241">
        <f t="shared" si="2"/>
        <v>6.9444444444444198E-2</v>
      </c>
      <c r="Q45" s="27">
        <f t="shared" si="3"/>
        <v>19.722000000000069</v>
      </c>
      <c r="R45" s="34"/>
    </row>
    <row r="46" spans="1:18" ht="15" x14ac:dyDescent="0.25">
      <c r="A46" s="65">
        <f t="shared" si="4"/>
        <v>3.472222222222221E-2</v>
      </c>
      <c r="B46" s="35">
        <v>20</v>
      </c>
      <c r="C46" s="241">
        <v>0.82638888888888884</v>
      </c>
      <c r="D46" s="8">
        <f t="shared" si="18"/>
        <v>0.8340277777777777</v>
      </c>
      <c r="E46" s="8">
        <f t="shared" si="19"/>
        <v>0.84097222222222212</v>
      </c>
      <c r="F46" s="8">
        <f t="shared" si="20"/>
        <v>0.84791666666666654</v>
      </c>
      <c r="G46" s="8">
        <f t="shared" si="21"/>
        <v>0.85277777777777763</v>
      </c>
      <c r="H46" s="8">
        <f t="shared" si="22"/>
        <v>0.85694444444444429</v>
      </c>
      <c r="I46" s="8">
        <f t="shared" si="23"/>
        <v>0.86180555555555538</v>
      </c>
      <c r="J46" s="8">
        <f t="shared" si="24"/>
        <v>0.86597222222222203</v>
      </c>
      <c r="K46" s="8">
        <f t="shared" si="25"/>
        <v>0.87430555555555534</v>
      </c>
      <c r="L46" s="8">
        <f t="shared" si="26"/>
        <v>0.87916666666666643</v>
      </c>
      <c r="M46" s="8">
        <f t="shared" si="27"/>
        <v>0.88819444444444418</v>
      </c>
      <c r="N46" s="8">
        <f t="shared" si="28"/>
        <v>0.89583333333333304</v>
      </c>
      <c r="O46" s="273">
        <f t="shared" si="1"/>
        <v>32.869999999999997</v>
      </c>
      <c r="P46" s="241">
        <f t="shared" si="2"/>
        <v>6.9444444444444198E-2</v>
      </c>
      <c r="Q46" s="27">
        <f t="shared" si="3"/>
        <v>19.722000000000069</v>
      </c>
      <c r="R46" s="34"/>
    </row>
    <row r="47" spans="1:18" ht="15" x14ac:dyDescent="0.25">
      <c r="A47" s="65">
        <f t="shared" si="4"/>
        <v>3.4722222222222321E-2</v>
      </c>
      <c r="B47" s="35">
        <v>21</v>
      </c>
      <c r="C47" s="241">
        <v>0.86111111111111116</v>
      </c>
      <c r="D47" s="8">
        <f t="shared" si="18"/>
        <v>0.86875000000000002</v>
      </c>
      <c r="E47" s="8">
        <f t="shared" si="19"/>
        <v>0.87569444444444444</v>
      </c>
      <c r="F47" s="8">
        <f t="shared" si="20"/>
        <v>0.88263888888888886</v>
      </c>
      <c r="G47" s="8">
        <f t="shared" si="21"/>
        <v>0.88749999999999996</v>
      </c>
      <c r="H47" s="8">
        <f t="shared" si="22"/>
        <v>0.89166666666666661</v>
      </c>
      <c r="I47" s="8">
        <f t="shared" si="23"/>
        <v>0.8965277777777777</v>
      </c>
      <c r="J47" s="8">
        <f t="shared" si="24"/>
        <v>0.90069444444444435</v>
      </c>
      <c r="K47" s="8">
        <f t="shared" si="25"/>
        <v>0.90902777777777766</v>
      </c>
      <c r="L47" s="8">
        <f t="shared" si="26"/>
        <v>0.91388888888888875</v>
      </c>
      <c r="M47" s="8">
        <f t="shared" si="27"/>
        <v>0.9229166666666665</v>
      </c>
      <c r="N47" s="8">
        <f t="shared" si="28"/>
        <v>0.93055555555555536</v>
      </c>
      <c r="O47" s="273">
        <f t="shared" si="1"/>
        <v>32.869999999999997</v>
      </c>
      <c r="P47" s="241">
        <f t="shared" si="2"/>
        <v>6.9444444444444198E-2</v>
      </c>
      <c r="Q47" s="27">
        <f t="shared" si="3"/>
        <v>19.722000000000069</v>
      </c>
      <c r="R47" s="34"/>
    </row>
    <row r="48" spans="1:18" ht="15" x14ac:dyDescent="0.25">
      <c r="A48" s="65" t="e">
        <f>C48-#REF!</f>
        <v>#REF!</v>
      </c>
      <c r="B48" s="35">
        <v>22</v>
      </c>
      <c r="C48" s="241">
        <v>0.89583333333333337</v>
      </c>
      <c r="D48" s="241">
        <f t="shared" ref="D48:D49" si="29">C48+$D$25</f>
        <v>0.90347222222222223</v>
      </c>
      <c r="E48" s="241">
        <f t="shared" ref="E48:E49" si="30">D48+$E$25</f>
        <v>0.91041666666666665</v>
      </c>
      <c r="F48" s="241">
        <f t="shared" ref="F48:F49" si="31">E48+$F$25</f>
        <v>0.91736111111111107</v>
      </c>
      <c r="G48" s="241">
        <f t="shared" ref="G48:G49" si="32">F48+$G$25</f>
        <v>0.92222222222222217</v>
      </c>
      <c r="H48" s="241">
        <f t="shared" ref="H48:H49" si="33">G48+$H$25</f>
        <v>0.92638888888888882</v>
      </c>
      <c r="I48" s="8">
        <f t="shared" ref="I48:I49" si="34">H48+$I$25</f>
        <v>0.93124999999999991</v>
      </c>
      <c r="J48" s="241">
        <f t="shared" ref="J48:J49" si="35">I48+$J$25</f>
        <v>0.93541666666666656</v>
      </c>
      <c r="K48" s="241">
        <f t="shared" ref="K48:K49" si="36">J48+$K$25</f>
        <v>0.94374999999999987</v>
      </c>
      <c r="L48" s="241">
        <f t="shared" ref="L48:L49" si="37">K48+$L$25</f>
        <v>0.94861111111111096</v>
      </c>
      <c r="M48" s="241">
        <f t="shared" ref="M48:M49" si="38">L48+$M$25</f>
        <v>0.95763888888888871</v>
      </c>
      <c r="N48" s="241">
        <f t="shared" ref="N48:N49" si="39">M48+$N$25</f>
        <v>0.96527777777777757</v>
      </c>
      <c r="O48" s="273">
        <f t="shared" si="1"/>
        <v>32.869999999999997</v>
      </c>
      <c r="P48" s="241">
        <f t="shared" si="2"/>
        <v>6.9444444444444198E-2</v>
      </c>
      <c r="Q48" s="273">
        <f t="shared" si="3"/>
        <v>19.722000000000069</v>
      </c>
      <c r="R48" s="34"/>
    </row>
    <row r="49" spans="1:18" ht="15" x14ac:dyDescent="0.25">
      <c r="A49" s="65">
        <f t="shared" si="4"/>
        <v>8.6805555555555469E-2</v>
      </c>
      <c r="B49" s="35">
        <v>23</v>
      </c>
      <c r="C49" s="241">
        <v>0.98263888888888884</v>
      </c>
      <c r="D49" s="241">
        <f t="shared" si="29"/>
        <v>0.9902777777777777</v>
      </c>
      <c r="E49" s="241">
        <f t="shared" si="30"/>
        <v>0.99722222222222212</v>
      </c>
      <c r="F49" s="241">
        <f t="shared" si="31"/>
        <v>1.0041666666666667</v>
      </c>
      <c r="G49" s="241">
        <f t="shared" si="32"/>
        <v>1.0090277777777779</v>
      </c>
      <c r="H49" s="241">
        <f t="shared" si="33"/>
        <v>1.0131944444444445</v>
      </c>
      <c r="I49" s="8">
        <f t="shared" si="34"/>
        <v>1.0180555555555557</v>
      </c>
      <c r="J49" s="241">
        <f t="shared" si="35"/>
        <v>1.0222222222222224</v>
      </c>
      <c r="K49" s="241">
        <f t="shared" si="36"/>
        <v>1.0305555555555557</v>
      </c>
      <c r="L49" s="241">
        <f t="shared" si="37"/>
        <v>1.0354166666666669</v>
      </c>
      <c r="M49" s="241">
        <f t="shared" si="38"/>
        <v>1.0444444444444447</v>
      </c>
      <c r="N49" s="241">
        <f t="shared" si="39"/>
        <v>1.0520833333333337</v>
      </c>
      <c r="O49" s="273">
        <f t="shared" si="1"/>
        <v>32.869999999999997</v>
      </c>
      <c r="P49" s="241">
        <f t="shared" si="2"/>
        <v>6.9444444444444864E-2</v>
      </c>
      <c r="Q49" s="273">
        <f t="shared" si="3"/>
        <v>19.721999999999881</v>
      </c>
      <c r="R49" s="34"/>
    </row>
    <row r="50" spans="1:18" ht="15" x14ac:dyDescent="0.25">
      <c r="A50" s="37"/>
      <c r="B50" s="87"/>
      <c r="C50" s="37"/>
      <c r="D50" s="37"/>
      <c r="E50" s="37"/>
      <c r="F50" s="37"/>
      <c r="G50" s="37"/>
      <c r="H50" s="37"/>
      <c r="I50" s="37"/>
      <c r="J50" s="37"/>
      <c r="K50" s="37"/>
      <c r="L50" s="37"/>
      <c r="M50" s="37"/>
      <c r="N50" s="37"/>
      <c r="O50" s="37"/>
      <c r="P50" s="37"/>
      <c r="Q50" s="37"/>
      <c r="R50" s="36"/>
    </row>
    <row r="51" spans="1:18" ht="15" x14ac:dyDescent="0.25">
      <c r="A51" s="37"/>
      <c r="B51" s="87"/>
      <c r="C51" s="37"/>
      <c r="D51" s="37"/>
      <c r="E51" s="37"/>
      <c r="F51" s="37"/>
      <c r="G51" s="37"/>
      <c r="H51" s="37"/>
      <c r="I51" s="37"/>
      <c r="J51" s="37"/>
      <c r="K51" s="37"/>
      <c r="L51" s="37"/>
      <c r="M51" s="37"/>
      <c r="N51" s="37"/>
      <c r="O51" s="37"/>
      <c r="P51" s="37"/>
      <c r="Q51" s="37"/>
      <c r="R51" s="36"/>
    </row>
    <row r="52" spans="1:18" ht="15" x14ac:dyDescent="0.25">
      <c r="A52" s="37"/>
      <c r="B52" s="87"/>
      <c r="C52" s="37"/>
      <c r="D52" s="37"/>
      <c r="E52" s="37"/>
      <c r="F52" s="37"/>
      <c r="G52" s="37"/>
      <c r="H52" s="37"/>
      <c r="I52" s="37"/>
      <c r="J52" s="37"/>
      <c r="K52" s="37"/>
      <c r="L52" s="37"/>
      <c r="M52" s="37"/>
      <c r="N52" s="37"/>
      <c r="O52" s="37"/>
      <c r="P52" s="37"/>
      <c r="Q52" s="37"/>
      <c r="R52" s="36"/>
    </row>
    <row r="53" spans="1:18" ht="15" x14ac:dyDescent="0.25">
      <c r="B53" s="87"/>
      <c r="C53" s="37"/>
      <c r="D53" s="37"/>
      <c r="E53" s="37"/>
      <c r="F53" s="37"/>
      <c r="G53" s="37"/>
      <c r="H53" s="37"/>
      <c r="I53" s="37"/>
      <c r="J53" s="37"/>
      <c r="K53" s="37"/>
      <c r="L53" s="37"/>
      <c r="M53" s="37"/>
      <c r="N53" s="37"/>
      <c r="O53" s="37"/>
      <c r="P53" s="37"/>
      <c r="Q53" s="37"/>
      <c r="R53" s="36"/>
    </row>
    <row r="54" spans="1:18" x14ac:dyDescent="0.2">
      <c r="B54" s="38"/>
      <c r="C54" s="37" t="s">
        <v>3</v>
      </c>
      <c r="D54" s="37"/>
      <c r="E54" s="37">
        <v>21</v>
      </c>
      <c r="F54" s="37"/>
      <c r="G54" s="37"/>
      <c r="H54" s="37"/>
      <c r="I54" s="37"/>
      <c r="J54" s="37"/>
      <c r="K54" s="37"/>
      <c r="L54" s="37"/>
      <c r="M54" s="37"/>
      <c r="N54" s="37"/>
      <c r="O54" s="37"/>
      <c r="P54" s="37"/>
      <c r="Q54" s="37"/>
      <c r="R54" s="36"/>
    </row>
    <row r="55" spans="1:18" x14ac:dyDescent="0.2">
      <c r="B55" s="38"/>
      <c r="C55" s="37" t="s">
        <v>2</v>
      </c>
      <c r="D55" s="37"/>
      <c r="E55" s="37">
        <v>2</v>
      </c>
      <c r="F55" s="37"/>
      <c r="G55" s="37"/>
      <c r="H55" s="37"/>
      <c r="I55" s="37"/>
      <c r="J55" s="37"/>
      <c r="K55" s="37"/>
      <c r="L55" s="37"/>
      <c r="M55" s="37"/>
      <c r="N55" s="37"/>
      <c r="O55" s="37"/>
      <c r="P55" s="37"/>
      <c r="Q55" s="37"/>
      <c r="R55" s="36"/>
    </row>
    <row r="56" spans="1:18" x14ac:dyDescent="0.2">
      <c r="B56" s="38"/>
      <c r="C56" s="37" t="s">
        <v>1</v>
      </c>
      <c r="D56" s="37"/>
      <c r="E56" s="37">
        <f>E54+E55</f>
        <v>23</v>
      </c>
      <c r="F56" s="37"/>
      <c r="G56" s="37"/>
      <c r="H56" s="37"/>
      <c r="I56" s="37"/>
      <c r="J56" s="37"/>
      <c r="K56" s="37"/>
      <c r="L56" s="37"/>
      <c r="M56" s="37"/>
      <c r="N56" s="37"/>
      <c r="O56" s="37"/>
      <c r="P56" s="37"/>
      <c r="Q56" s="37"/>
      <c r="R56" s="36"/>
    </row>
    <row r="57" spans="1:18" x14ac:dyDescent="0.2">
      <c r="B57" s="67"/>
      <c r="C57" s="68" t="s">
        <v>0</v>
      </c>
      <c r="D57" s="68"/>
      <c r="E57" s="51">
        <v>32.69</v>
      </c>
      <c r="F57" s="68"/>
      <c r="G57" s="68"/>
      <c r="H57" s="68"/>
      <c r="I57" s="68"/>
      <c r="J57" s="68"/>
      <c r="K57" s="68"/>
      <c r="L57" s="68"/>
      <c r="M57" s="68"/>
      <c r="N57" s="68"/>
      <c r="O57" s="68"/>
      <c r="P57" s="68"/>
      <c r="Q57" s="68"/>
      <c r="R57" s="69"/>
    </row>
    <row r="83" spans="3:3" x14ac:dyDescent="0.2">
      <c r="C83" s="57" t="s">
        <v>3</v>
      </c>
    </row>
    <row r="84" spans="3:3" x14ac:dyDescent="0.2">
      <c r="C84" s="57" t="s">
        <v>2</v>
      </c>
    </row>
    <row r="85" spans="3:3" x14ac:dyDescent="0.2">
      <c r="C85" s="57" t="s">
        <v>1</v>
      </c>
    </row>
    <row r="86" spans="3:3" x14ac:dyDescent="0.2">
      <c r="C86" s="57" t="s">
        <v>0</v>
      </c>
    </row>
  </sheetData>
  <mergeCells count="9">
    <mergeCell ref="R19:R22"/>
    <mergeCell ref="B20:C20"/>
    <mergeCell ref="O21:O22"/>
    <mergeCell ref="B23:R23"/>
    <mergeCell ref="B19:C19"/>
    <mergeCell ref="O19:O20"/>
    <mergeCell ref="P19:P22"/>
    <mergeCell ref="Q19:Q22"/>
    <mergeCell ref="D19:M19"/>
  </mergeCells>
  <pageMargins left="0.98425196850393704" right="0.39370078740157483" top="0.78740157480314965" bottom="1.9685039370078741" header="0.31496062992125984" footer="0.31496062992125984"/>
  <pageSetup paperSize="9" scale="6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7"/>
  <dimension ref="A5:V82"/>
  <sheetViews>
    <sheetView topLeftCell="A8" zoomScale="85" zoomScaleNormal="85" workbookViewId="0">
      <selection activeCell="O13" sqref="O13"/>
    </sheetView>
  </sheetViews>
  <sheetFormatPr baseColWidth="10" defaultColWidth="11.42578125" defaultRowHeight="14.25" x14ac:dyDescent="0.2"/>
  <cols>
    <col min="1" max="15" width="11.42578125" style="57"/>
    <col min="16" max="16" width="9.5703125" style="57" customWidth="1"/>
    <col min="17" max="17" width="9.28515625" style="57" customWidth="1"/>
    <col min="18" max="18" width="10.85546875" style="57" customWidth="1"/>
    <col min="19" max="16384" width="11.42578125" style="57"/>
  </cols>
  <sheetData>
    <row r="5" spans="2:18" ht="15" x14ac:dyDescent="0.25">
      <c r="B5" s="43" t="s">
        <v>27</v>
      </c>
      <c r="C5" s="42"/>
      <c r="D5" s="42"/>
      <c r="E5" s="42"/>
      <c r="F5" s="42"/>
      <c r="G5" s="42"/>
      <c r="H5" s="41"/>
      <c r="I5" s="41"/>
      <c r="J5" s="41"/>
      <c r="K5" s="41"/>
      <c r="L5" s="41"/>
      <c r="M5" s="41"/>
      <c r="N5" s="41"/>
      <c r="O5" s="41"/>
      <c r="P5" s="41"/>
      <c r="Q5" s="41"/>
      <c r="R5" s="40"/>
    </row>
    <row r="6" spans="2:18" x14ac:dyDescent="0.2">
      <c r="B6" s="38" t="s">
        <v>26</v>
      </c>
      <c r="C6" s="37"/>
      <c r="D6" s="37"/>
      <c r="E6" s="37"/>
      <c r="F6" s="37"/>
      <c r="G6" s="37"/>
      <c r="H6" s="37"/>
      <c r="I6" s="37"/>
      <c r="J6" s="37"/>
      <c r="K6" s="37"/>
      <c r="L6" s="37"/>
      <c r="M6" s="37"/>
      <c r="N6" s="37"/>
      <c r="O6" s="37"/>
      <c r="P6" s="37"/>
      <c r="Q6" s="37"/>
      <c r="R6" s="36"/>
    </row>
    <row r="7" spans="2:18" x14ac:dyDescent="0.2">
      <c r="B7" s="38"/>
      <c r="C7" s="37"/>
      <c r="D7" s="37"/>
      <c r="E7" s="37"/>
      <c r="F7" s="37"/>
      <c r="G7" s="37"/>
      <c r="H7" s="37"/>
      <c r="I7" s="37"/>
      <c r="J7" s="37"/>
      <c r="K7" s="37"/>
      <c r="L7" s="37"/>
      <c r="M7" s="37"/>
      <c r="N7" s="37"/>
      <c r="O7" s="37"/>
      <c r="P7" s="37"/>
      <c r="Q7" s="37"/>
      <c r="R7" s="36"/>
    </row>
    <row r="8" spans="2:18" x14ac:dyDescent="0.2">
      <c r="B8" s="38" t="s">
        <v>201</v>
      </c>
      <c r="C8" s="37"/>
      <c r="D8" s="37"/>
      <c r="E8" s="37"/>
      <c r="F8" s="37"/>
      <c r="G8" s="37"/>
      <c r="H8" s="37"/>
      <c r="I8" s="37"/>
      <c r="J8" s="37"/>
      <c r="K8" s="37"/>
      <c r="L8" s="37"/>
      <c r="M8" s="37"/>
      <c r="N8" s="37"/>
      <c r="O8" s="37"/>
      <c r="P8" s="37"/>
      <c r="Q8" s="37"/>
      <c r="R8" s="36"/>
    </row>
    <row r="9" spans="2:18" x14ac:dyDescent="0.2">
      <c r="B9" s="38" t="s">
        <v>180</v>
      </c>
      <c r="C9" s="37"/>
      <c r="D9" s="37"/>
      <c r="E9" s="37"/>
      <c r="F9" s="37"/>
      <c r="G9" s="37"/>
      <c r="H9" s="37"/>
      <c r="I9" s="37"/>
      <c r="J9" s="37"/>
      <c r="K9" s="37"/>
      <c r="L9" s="37"/>
      <c r="M9" s="37"/>
      <c r="N9" s="37"/>
      <c r="O9" s="37"/>
      <c r="P9" s="37"/>
      <c r="Q9" s="37"/>
      <c r="R9" s="36"/>
    </row>
    <row r="10" spans="2:18" x14ac:dyDescent="0.2">
      <c r="B10" s="38" t="s">
        <v>25</v>
      </c>
      <c r="C10" s="37"/>
      <c r="D10" s="37"/>
      <c r="E10" s="37"/>
      <c r="F10" s="37"/>
      <c r="G10" s="37"/>
      <c r="H10" s="37"/>
      <c r="I10" s="37"/>
      <c r="J10" s="37"/>
      <c r="K10" s="37"/>
      <c r="L10" s="37"/>
      <c r="M10" s="37"/>
      <c r="N10" s="37"/>
      <c r="O10" s="37"/>
      <c r="P10" s="37"/>
      <c r="Q10" s="37"/>
      <c r="R10" s="36"/>
    </row>
    <row r="11" spans="2:18" x14ac:dyDescent="0.2">
      <c r="B11" s="38" t="s">
        <v>30</v>
      </c>
      <c r="C11" s="37"/>
      <c r="D11" s="37"/>
      <c r="E11" s="37"/>
      <c r="F11" s="37"/>
      <c r="G11" s="37"/>
      <c r="H11" s="37"/>
      <c r="I11" s="37"/>
      <c r="J11" s="37"/>
      <c r="K11" s="37"/>
      <c r="L11" s="37"/>
      <c r="M11" s="37"/>
      <c r="N11" s="37"/>
      <c r="O11" s="37"/>
      <c r="P11" s="37"/>
      <c r="Q11" s="37"/>
      <c r="R11" s="36"/>
    </row>
    <row r="12" spans="2:18" x14ac:dyDescent="0.2">
      <c r="B12" s="38" t="s">
        <v>29</v>
      </c>
      <c r="C12" s="37"/>
      <c r="D12" s="37"/>
      <c r="E12" s="37"/>
      <c r="F12" s="37"/>
      <c r="G12" s="37"/>
      <c r="H12" s="37"/>
      <c r="I12" s="37"/>
      <c r="J12" s="37"/>
      <c r="K12" s="37"/>
      <c r="L12" s="37"/>
      <c r="M12" s="37"/>
      <c r="N12" s="37"/>
      <c r="O12" s="37"/>
      <c r="P12" s="37"/>
      <c r="Q12" s="37"/>
      <c r="R12" s="36"/>
    </row>
    <row r="13" spans="2:18" x14ac:dyDescent="0.2">
      <c r="B13" s="38" t="s">
        <v>22</v>
      </c>
      <c r="C13" s="37"/>
      <c r="D13" s="37"/>
      <c r="E13" s="37"/>
      <c r="F13" s="37"/>
      <c r="G13" s="37"/>
      <c r="H13" s="37"/>
      <c r="I13" s="37"/>
      <c r="J13" s="37"/>
      <c r="K13" s="37"/>
      <c r="L13" s="37"/>
      <c r="M13" s="37"/>
      <c r="N13" s="37"/>
      <c r="O13" s="37"/>
      <c r="P13" s="37"/>
      <c r="Q13" s="37"/>
      <c r="R13" s="36"/>
    </row>
    <row r="14" spans="2:18" x14ac:dyDescent="0.2">
      <c r="B14" s="38"/>
      <c r="C14" s="37"/>
      <c r="D14" s="37"/>
      <c r="E14" s="37"/>
      <c r="F14" s="37"/>
      <c r="G14" s="37"/>
      <c r="H14" s="37"/>
      <c r="I14" s="37"/>
      <c r="J14" s="37"/>
      <c r="K14" s="37"/>
      <c r="L14" s="37"/>
      <c r="M14" s="37"/>
      <c r="N14" s="37"/>
      <c r="O14" s="37"/>
      <c r="P14" s="37"/>
      <c r="Q14" s="37"/>
      <c r="R14" s="36"/>
    </row>
    <row r="15" spans="2:18" x14ac:dyDescent="0.2">
      <c r="B15" s="38"/>
      <c r="C15" s="37"/>
      <c r="D15" s="37"/>
      <c r="E15" s="37"/>
      <c r="F15" s="37"/>
      <c r="G15" s="37"/>
      <c r="H15" s="37"/>
      <c r="I15" s="37"/>
      <c r="J15" s="37"/>
      <c r="K15" s="37"/>
      <c r="L15" s="37"/>
      <c r="M15" s="37"/>
      <c r="N15" s="37"/>
      <c r="O15" s="37"/>
      <c r="P15" s="37"/>
      <c r="Q15" s="37"/>
      <c r="R15" s="36"/>
    </row>
    <row r="16" spans="2:18" x14ac:dyDescent="0.2">
      <c r="B16" s="38"/>
      <c r="C16" s="37"/>
      <c r="D16" s="37"/>
      <c r="E16" s="37"/>
      <c r="F16" s="37"/>
      <c r="G16" s="37"/>
      <c r="H16" s="37"/>
      <c r="I16" s="37"/>
      <c r="J16" s="37"/>
      <c r="K16" s="37"/>
      <c r="L16" s="37"/>
      <c r="M16" s="37"/>
      <c r="N16" s="37"/>
      <c r="O16" s="37"/>
      <c r="P16" s="37"/>
      <c r="Q16" s="37"/>
      <c r="R16" s="36"/>
    </row>
    <row r="17" spans="1:22" x14ac:dyDescent="0.2">
      <c r="B17" s="38"/>
      <c r="C17" s="37"/>
      <c r="D17" s="37"/>
      <c r="E17" s="37"/>
      <c r="F17" s="37"/>
      <c r="G17" s="37"/>
      <c r="H17" s="37"/>
      <c r="I17" s="37"/>
      <c r="J17" s="37"/>
      <c r="K17" s="37"/>
      <c r="L17" s="37"/>
      <c r="M17" s="37"/>
      <c r="N17" s="37"/>
      <c r="O17" s="37"/>
      <c r="P17" s="37"/>
      <c r="Q17" s="37"/>
      <c r="R17" s="36"/>
    </row>
    <row r="18" spans="1:22" ht="15" thickBot="1" x14ac:dyDescent="0.25">
      <c r="B18" s="38"/>
      <c r="C18" s="37"/>
      <c r="D18" s="37"/>
      <c r="E18" s="37"/>
      <c r="F18" s="37"/>
      <c r="G18" s="37"/>
      <c r="H18" s="37"/>
      <c r="I18" s="37"/>
      <c r="J18" s="37"/>
      <c r="K18" s="37"/>
      <c r="L18" s="37"/>
      <c r="M18" s="37"/>
      <c r="N18" s="37"/>
      <c r="O18" s="37"/>
      <c r="P18" s="37"/>
      <c r="Q18" s="37"/>
      <c r="R18" s="36"/>
    </row>
    <row r="19" spans="1:22" ht="15" customHeight="1" thickBot="1" x14ac:dyDescent="0.25">
      <c r="B19" s="624" t="s">
        <v>21</v>
      </c>
      <c r="C19" s="622"/>
      <c r="D19" s="624" t="s">
        <v>20</v>
      </c>
      <c r="E19" s="616"/>
      <c r="F19" s="616"/>
      <c r="G19" s="616"/>
      <c r="H19" s="616"/>
      <c r="I19" s="616"/>
      <c r="J19" s="616"/>
      <c r="K19" s="616"/>
      <c r="L19" s="616"/>
      <c r="M19" s="616"/>
      <c r="N19" s="85" t="s">
        <v>19</v>
      </c>
      <c r="O19" s="617" t="s">
        <v>18</v>
      </c>
      <c r="P19" s="608" t="s">
        <v>17</v>
      </c>
      <c r="Q19" s="608" t="s">
        <v>16</v>
      </c>
      <c r="R19" s="626" t="s">
        <v>15</v>
      </c>
    </row>
    <row r="20" spans="1:22" ht="39" thickBot="1" x14ac:dyDescent="0.25">
      <c r="B20" s="629" t="s">
        <v>202</v>
      </c>
      <c r="C20" s="612"/>
      <c r="D20" s="468" t="s">
        <v>8</v>
      </c>
      <c r="E20" s="468" t="s">
        <v>9</v>
      </c>
      <c r="F20" s="468" t="s">
        <v>10</v>
      </c>
      <c r="G20" s="468" t="s">
        <v>14</v>
      </c>
      <c r="H20" s="467" t="s">
        <v>13</v>
      </c>
      <c r="I20" s="467" t="s">
        <v>12</v>
      </c>
      <c r="J20" s="467" t="s">
        <v>11</v>
      </c>
      <c r="K20" s="467" t="s">
        <v>10</v>
      </c>
      <c r="L20" s="467" t="s">
        <v>9</v>
      </c>
      <c r="M20" s="467" t="s">
        <v>8</v>
      </c>
      <c r="N20" s="467" t="s">
        <v>202</v>
      </c>
      <c r="O20" s="618"/>
      <c r="P20" s="609"/>
      <c r="Q20" s="609"/>
      <c r="R20" s="627"/>
    </row>
    <row r="21" spans="1:22" ht="15" customHeight="1" x14ac:dyDescent="0.2">
      <c r="B21" s="72" t="s">
        <v>7</v>
      </c>
      <c r="C21" s="3">
        <v>0</v>
      </c>
      <c r="D21" s="5">
        <v>3.2</v>
      </c>
      <c r="E21" s="3">
        <v>6.39</v>
      </c>
      <c r="F21" s="3">
        <v>2.72</v>
      </c>
      <c r="G21" s="4">
        <v>1.7</v>
      </c>
      <c r="H21" s="4">
        <v>1.24</v>
      </c>
      <c r="I21" s="4">
        <v>2.2200000000000002</v>
      </c>
      <c r="J21" s="4">
        <v>1.05</v>
      </c>
      <c r="K21" s="3">
        <v>1.92</v>
      </c>
      <c r="L21" s="3">
        <v>2.72</v>
      </c>
      <c r="M21" s="3">
        <v>6.39</v>
      </c>
      <c r="N21" s="3">
        <v>3.32</v>
      </c>
      <c r="O21" s="613">
        <f>SUM(C21:N21)</f>
        <v>32.869999999999997</v>
      </c>
      <c r="P21" s="609"/>
      <c r="Q21" s="609"/>
      <c r="R21" s="627"/>
    </row>
    <row r="22" spans="1:22" ht="39" thickBot="1" x14ac:dyDescent="0.25">
      <c r="B22" s="73" t="s">
        <v>6</v>
      </c>
      <c r="C22" s="2">
        <f>+C21</f>
        <v>0</v>
      </c>
      <c r="D22" s="2">
        <f t="shared" ref="D22:N22" si="0">+D21+C22</f>
        <v>3.2</v>
      </c>
      <c r="E22" s="2">
        <f t="shared" si="0"/>
        <v>9.59</v>
      </c>
      <c r="F22" s="2">
        <f t="shared" si="0"/>
        <v>12.31</v>
      </c>
      <c r="G22" s="2">
        <f t="shared" si="0"/>
        <v>14.01</v>
      </c>
      <c r="H22" s="2">
        <f t="shared" si="0"/>
        <v>15.25</v>
      </c>
      <c r="I22" s="2">
        <f t="shared" si="0"/>
        <v>17.47</v>
      </c>
      <c r="J22" s="2">
        <f t="shared" si="0"/>
        <v>18.52</v>
      </c>
      <c r="K22" s="2">
        <f t="shared" si="0"/>
        <v>20.439999999999998</v>
      </c>
      <c r="L22" s="2">
        <f t="shared" si="0"/>
        <v>23.159999999999997</v>
      </c>
      <c r="M22" s="2">
        <f t="shared" si="0"/>
        <v>29.549999999999997</v>
      </c>
      <c r="N22" s="2">
        <f t="shared" si="0"/>
        <v>32.869999999999997</v>
      </c>
      <c r="O22" s="614"/>
      <c r="P22" s="610"/>
      <c r="Q22" s="610"/>
      <c r="R22" s="628"/>
    </row>
    <row r="23" spans="1:22" ht="36" customHeight="1" thickBot="1" x14ac:dyDescent="0.25">
      <c r="B23" s="630" t="s">
        <v>5</v>
      </c>
      <c r="C23" s="606"/>
      <c r="D23" s="606"/>
      <c r="E23" s="606"/>
      <c r="F23" s="606"/>
      <c r="G23" s="606"/>
      <c r="H23" s="606"/>
      <c r="I23" s="606"/>
      <c r="J23" s="606"/>
      <c r="K23" s="606"/>
      <c r="L23" s="606"/>
      <c r="M23" s="606"/>
      <c r="N23" s="606"/>
      <c r="O23" s="606"/>
      <c r="P23" s="606"/>
      <c r="Q23" s="606"/>
      <c r="R23" s="631"/>
    </row>
    <row r="24" spans="1:22" ht="18" hidden="1" customHeight="1" x14ac:dyDescent="0.2">
      <c r="B24" s="38"/>
      <c r="C24" s="37"/>
      <c r="D24" s="397">
        <v>8.3333333333333332E-3</v>
      </c>
      <c r="E24" s="397">
        <v>9.7222222222222224E-3</v>
      </c>
      <c r="F24" s="397">
        <v>6.9444444444444441E-3</v>
      </c>
      <c r="G24" s="397">
        <v>4.8611111111111112E-3</v>
      </c>
      <c r="H24" s="395">
        <v>4.1666666666666666E-3</v>
      </c>
      <c r="I24" s="395">
        <v>4.8611111111111112E-3</v>
      </c>
      <c r="J24" s="395">
        <v>4.1666666666666666E-3</v>
      </c>
      <c r="K24" s="395">
        <v>8.3333333333333332E-3</v>
      </c>
      <c r="L24" s="395">
        <v>6.9444444444444441E-3</v>
      </c>
      <c r="M24" s="397">
        <v>9.7222222222222224E-3</v>
      </c>
      <c r="N24" s="397">
        <v>8.3333333333333332E-3</v>
      </c>
      <c r="O24" s="397">
        <f>SUM(D24:N24)</f>
        <v>7.6388888888888895E-2</v>
      </c>
      <c r="P24" s="37"/>
      <c r="Q24" s="37"/>
      <c r="R24" s="75">
        <f>SUM(D24:N24)</f>
        <v>7.6388888888888895E-2</v>
      </c>
      <c r="S24" s="65">
        <v>7.6388888888888895E-2</v>
      </c>
      <c r="T24" s="65">
        <f>S24-R24</f>
        <v>0</v>
      </c>
      <c r="U24" s="57">
        <v>31.95</v>
      </c>
      <c r="V24" s="57" t="s">
        <v>28</v>
      </c>
    </row>
    <row r="25" spans="1:22" ht="18" hidden="1" customHeight="1" x14ac:dyDescent="0.2">
      <c r="B25" s="38"/>
      <c r="C25" s="37"/>
      <c r="D25" s="390">
        <v>7.6388888888888886E-3</v>
      </c>
      <c r="E25" s="390">
        <v>6.9444444444444441E-3</v>
      </c>
      <c r="F25" s="390">
        <v>6.9444444444444441E-3</v>
      </c>
      <c r="G25" s="390">
        <v>4.8611111111111112E-3</v>
      </c>
      <c r="H25" s="390">
        <v>4.1666666666666666E-3</v>
      </c>
      <c r="I25" s="390">
        <v>4.8611111111111112E-3</v>
      </c>
      <c r="J25" s="390">
        <v>4.1666666666666666E-3</v>
      </c>
      <c r="K25" s="390">
        <v>4.8611111111111112E-3</v>
      </c>
      <c r="L25" s="390">
        <v>4.8611111111111112E-3</v>
      </c>
      <c r="M25" s="390">
        <v>1.0416666666666666E-2</v>
      </c>
      <c r="N25" s="390">
        <v>7.6388888888888886E-3</v>
      </c>
      <c r="O25" s="396">
        <f>SUM(D25:N25)</f>
        <v>6.7361111111111094E-2</v>
      </c>
      <c r="P25" s="37"/>
      <c r="Q25" s="37"/>
      <c r="R25" s="75"/>
      <c r="S25" s="65"/>
      <c r="T25" s="65"/>
    </row>
    <row r="26" spans="1:22" ht="18" hidden="1" customHeight="1" x14ac:dyDescent="0.2">
      <c r="B26" s="38"/>
      <c r="C26" s="37"/>
      <c r="D26" s="395">
        <v>7.6388888888888886E-3</v>
      </c>
      <c r="E26" s="395">
        <v>6.9444444444444441E-3</v>
      </c>
      <c r="F26" s="395">
        <v>8.3333333333333332E-3</v>
      </c>
      <c r="G26" s="395">
        <v>4.8611111111111112E-3</v>
      </c>
      <c r="H26" s="395">
        <v>4.1666666666666666E-3</v>
      </c>
      <c r="I26" s="395">
        <v>4.8611111111111112E-3</v>
      </c>
      <c r="J26" s="395">
        <v>4.1666666666666666E-3</v>
      </c>
      <c r="K26" s="395">
        <v>8.3333333333333332E-3</v>
      </c>
      <c r="L26" s="395">
        <v>8.3333333333333332E-3</v>
      </c>
      <c r="M26" s="395">
        <v>6.9444444444444441E-3</v>
      </c>
      <c r="N26" s="395">
        <v>7.6388888888888886E-3</v>
      </c>
      <c r="O26" s="397">
        <f>SUM(D26:N26)</f>
        <v>7.2222222222222229E-2</v>
      </c>
      <c r="P26" s="37"/>
      <c r="Q26" s="37"/>
      <c r="R26" s="75"/>
      <c r="S26" s="65"/>
      <c r="T26" s="65"/>
    </row>
    <row r="27" spans="1:22" ht="15" x14ac:dyDescent="0.25">
      <c r="B27" s="35">
        <v>1</v>
      </c>
      <c r="C27" s="8">
        <v>0.21527777777777779</v>
      </c>
      <c r="D27" s="8">
        <f>C27+$D$25</f>
        <v>0.22291666666666668</v>
      </c>
      <c r="E27" s="8">
        <f>D27+$E$25</f>
        <v>0.22986111111111113</v>
      </c>
      <c r="F27" s="8">
        <f>E27+$F$25</f>
        <v>0.23680555555555557</v>
      </c>
      <c r="G27" s="8">
        <f>F27+$G$25</f>
        <v>0.2416666666666667</v>
      </c>
      <c r="H27" s="8">
        <f>G27+$H$25</f>
        <v>0.24583333333333338</v>
      </c>
      <c r="I27" s="8">
        <f>H27+$I$25</f>
        <v>0.2506944444444445</v>
      </c>
      <c r="J27" s="8">
        <f>I27+$J$25</f>
        <v>0.25486111111111115</v>
      </c>
      <c r="K27" s="8">
        <f>J27+$K$25</f>
        <v>0.25972222222222224</v>
      </c>
      <c r="L27" s="8">
        <f>K27+$L$25</f>
        <v>0.26458333333333334</v>
      </c>
      <c r="M27" s="8">
        <f>L27+$M$25</f>
        <v>0.27500000000000002</v>
      </c>
      <c r="N27" s="8">
        <f>M27+$N$25</f>
        <v>0.28263888888888888</v>
      </c>
      <c r="O27" s="27">
        <f t="shared" ref="O27:O46" si="1">$O$21</f>
        <v>32.869999999999997</v>
      </c>
      <c r="P27" s="8">
        <f t="shared" ref="P27:P46" si="2">N27-C27</f>
        <v>6.7361111111111094E-2</v>
      </c>
      <c r="Q27" s="27">
        <f t="shared" ref="Q27:Q46" si="3">(O27/(P27*24*60)*60)</f>
        <v>20.3319587628866</v>
      </c>
      <c r="R27" s="34"/>
    </row>
    <row r="28" spans="1:22" ht="15" x14ac:dyDescent="0.25">
      <c r="A28" s="65">
        <f t="shared" ref="A28:A46" si="4">C28-C27</f>
        <v>3.819444444444442E-2</v>
      </c>
      <c r="B28" s="35">
        <v>2</v>
      </c>
      <c r="C28" s="8">
        <v>0.25347222222222221</v>
      </c>
      <c r="D28" s="8">
        <f t="shared" ref="D28:D46" si="5">C28+$D$25</f>
        <v>0.26111111111111107</v>
      </c>
      <c r="E28" s="8">
        <f t="shared" ref="E28:E46" si="6">D28+$E$25</f>
        <v>0.26805555555555549</v>
      </c>
      <c r="F28" s="8">
        <f t="shared" ref="F28:F46" si="7">E28+$F$25</f>
        <v>0.27499999999999991</v>
      </c>
      <c r="G28" s="8">
        <f t="shared" ref="G28:G46" si="8">F28+$G$25</f>
        <v>0.27986111111111101</v>
      </c>
      <c r="H28" s="8">
        <f t="shared" ref="H28:H46" si="9">G28+$H$25</f>
        <v>0.28402777777777766</v>
      </c>
      <c r="I28" s="8">
        <f t="shared" ref="I28:I46" si="10">H28+$I$25</f>
        <v>0.28888888888888875</v>
      </c>
      <c r="J28" s="8">
        <f t="shared" ref="J28:J46" si="11">I28+$J$25</f>
        <v>0.2930555555555554</v>
      </c>
      <c r="K28" s="8">
        <f t="shared" ref="K28:K46" si="12">J28+$K$25</f>
        <v>0.2979166666666665</v>
      </c>
      <c r="L28" s="8">
        <f t="shared" ref="L28:L46" si="13">K28+$L$25</f>
        <v>0.30277777777777759</v>
      </c>
      <c r="M28" s="8">
        <f t="shared" ref="M28:M46" si="14">L28+$M$25</f>
        <v>0.31319444444444428</v>
      </c>
      <c r="N28" s="8">
        <f t="shared" ref="N28:N46" si="15">M28+$N$25</f>
        <v>0.32083333333333314</v>
      </c>
      <c r="O28" s="27">
        <f t="shared" si="1"/>
        <v>32.869999999999997</v>
      </c>
      <c r="P28" s="8">
        <f t="shared" si="2"/>
        <v>6.7361111111110927E-2</v>
      </c>
      <c r="Q28" s="27">
        <f t="shared" si="3"/>
        <v>20.33195876288665</v>
      </c>
      <c r="R28" s="34"/>
    </row>
    <row r="29" spans="1:22" ht="15" x14ac:dyDescent="0.25">
      <c r="A29" s="65">
        <f t="shared" si="4"/>
        <v>3.8194444444444808E-2</v>
      </c>
      <c r="B29" s="35">
        <v>3</v>
      </c>
      <c r="C29" s="8">
        <v>0.29166666666666702</v>
      </c>
      <c r="D29" s="8">
        <f t="shared" si="5"/>
        <v>0.29930555555555588</v>
      </c>
      <c r="E29" s="8">
        <f t="shared" si="6"/>
        <v>0.3062500000000003</v>
      </c>
      <c r="F29" s="8">
        <f t="shared" si="7"/>
        <v>0.31319444444444472</v>
      </c>
      <c r="G29" s="8">
        <f t="shared" si="8"/>
        <v>0.31805555555555581</v>
      </c>
      <c r="H29" s="8">
        <f t="shared" si="9"/>
        <v>0.32222222222222247</v>
      </c>
      <c r="I29" s="8">
        <f t="shared" si="10"/>
        <v>0.32708333333333356</v>
      </c>
      <c r="J29" s="8">
        <f t="shared" si="11"/>
        <v>0.33125000000000021</v>
      </c>
      <c r="K29" s="8">
        <f t="shared" si="12"/>
        <v>0.3361111111111113</v>
      </c>
      <c r="L29" s="8">
        <f t="shared" si="13"/>
        <v>0.3409722222222224</v>
      </c>
      <c r="M29" s="8">
        <f t="shared" si="14"/>
        <v>0.35138888888888908</v>
      </c>
      <c r="N29" s="8">
        <f t="shared" si="15"/>
        <v>0.35902777777777795</v>
      </c>
      <c r="O29" s="27">
        <f t="shared" si="1"/>
        <v>32.869999999999997</v>
      </c>
      <c r="P29" s="8">
        <f t="shared" si="2"/>
        <v>6.7361111111110927E-2</v>
      </c>
      <c r="Q29" s="27">
        <f t="shared" si="3"/>
        <v>20.33195876288665</v>
      </c>
      <c r="R29" s="34"/>
    </row>
    <row r="30" spans="1:22" ht="15" x14ac:dyDescent="0.25">
      <c r="A30" s="65">
        <f t="shared" si="4"/>
        <v>3.8194444444443976E-2</v>
      </c>
      <c r="B30" s="35">
        <v>4</v>
      </c>
      <c r="C30" s="8">
        <v>0.32986111111111099</v>
      </c>
      <c r="D30" s="8">
        <f t="shared" si="5"/>
        <v>0.33749999999999986</v>
      </c>
      <c r="E30" s="8">
        <f t="shared" si="6"/>
        <v>0.34444444444444428</v>
      </c>
      <c r="F30" s="8">
        <f t="shared" si="7"/>
        <v>0.3513888888888887</v>
      </c>
      <c r="G30" s="8">
        <f t="shared" si="8"/>
        <v>0.35624999999999979</v>
      </c>
      <c r="H30" s="8">
        <f t="shared" si="9"/>
        <v>0.36041666666666644</v>
      </c>
      <c r="I30" s="8">
        <f t="shared" si="10"/>
        <v>0.36527777777777753</v>
      </c>
      <c r="J30" s="8">
        <f t="shared" si="11"/>
        <v>0.36944444444444419</v>
      </c>
      <c r="K30" s="8">
        <f t="shared" si="12"/>
        <v>0.37430555555555528</v>
      </c>
      <c r="L30" s="8">
        <f t="shared" si="13"/>
        <v>0.37916666666666637</v>
      </c>
      <c r="M30" s="8">
        <f t="shared" si="14"/>
        <v>0.38958333333333306</v>
      </c>
      <c r="N30" s="8">
        <f t="shared" si="15"/>
        <v>0.39722222222222192</v>
      </c>
      <c r="O30" s="27">
        <f t="shared" si="1"/>
        <v>32.869999999999997</v>
      </c>
      <c r="P30" s="8">
        <f t="shared" si="2"/>
        <v>6.7361111111110927E-2</v>
      </c>
      <c r="Q30" s="27">
        <f t="shared" si="3"/>
        <v>20.33195876288665</v>
      </c>
      <c r="R30" s="34"/>
    </row>
    <row r="31" spans="1:22" ht="15" x14ac:dyDescent="0.25">
      <c r="A31" s="65">
        <f t="shared" si="4"/>
        <v>3.819444444444503E-2</v>
      </c>
      <c r="B31" s="35">
        <v>5</v>
      </c>
      <c r="C31" s="8">
        <v>0.36805555555555602</v>
      </c>
      <c r="D31" s="8">
        <f t="shared" si="5"/>
        <v>0.37569444444444489</v>
      </c>
      <c r="E31" s="8">
        <f t="shared" si="6"/>
        <v>0.38263888888888931</v>
      </c>
      <c r="F31" s="8">
        <f t="shared" si="7"/>
        <v>0.38958333333333373</v>
      </c>
      <c r="G31" s="8">
        <f t="shared" si="8"/>
        <v>0.39444444444444482</v>
      </c>
      <c r="H31" s="8">
        <f t="shared" si="9"/>
        <v>0.39861111111111147</v>
      </c>
      <c r="I31" s="8">
        <f t="shared" si="10"/>
        <v>0.40347222222222257</v>
      </c>
      <c r="J31" s="8">
        <f t="shared" si="11"/>
        <v>0.40763888888888922</v>
      </c>
      <c r="K31" s="8">
        <f t="shared" si="12"/>
        <v>0.41250000000000031</v>
      </c>
      <c r="L31" s="8">
        <f t="shared" si="13"/>
        <v>0.4173611111111114</v>
      </c>
      <c r="M31" s="8">
        <f t="shared" si="14"/>
        <v>0.42777777777777809</v>
      </c>
      <c r="N31" s="8">
        <f t="shared" si="15"/>
        <v>0.43541666666666695</v>
      </c>
      <c r="O31" s="27">
        <f t="shared" si="1"/>
        <v>32.869999999999997</v>
      </c>
      <c r="P31" s="8">
        <f t="shared" si="2"/>
        <v>6.7361111111110927E-2</v>
      </c>
      <c r="Q31" s="27">
        <f t="shared" si="3"/>
        <v>20.33195876288665</v>
      </c>
      <c r="R31" s="34"/>
    </row>
    <row r="32" spans="1:22" ht="15" x14ac:dyDescent="0.25">
      <c r="A32" s="65">
        <f t="shared" si="4"/>
        <v>3.8194444444443976E-2</v>
      </c>
      <c r="B32" s="35">
        <v>6</v>
      </c>
      <c r="C32" s="8">
        <v>0.40625</v>
      </c>
      <c r="D32" s="8">
        <f t="shared" si="5"/>
        <v>0.41388888888888886</v>
      </c>
      <c r="E32" s="8">
        <f t="shared" si="6"/>
        <v>0.42083333333333328</v>
      </c>
      <c r="F32" s="8">
        <f t="shared" si="7"/>
        <v>0.4277777777777777</v>
      </c>
      <c r="G32" s="8">
        <f t="shared" si="8"/>
        <v>0.4326388888888888</v>
      </c>
      <c r="H32" s="8">
        <f t="shared" si="9"/>
        <v>0.43680555555555545</v>
      </c>
      <c r="I32" s="8">
        <f t="shared" si="10"/>
        <v>0.44166666666666654</v>
      </c>
      <c r="J32" s="8">
        <f t="shared" si="11"/>
        <v>0.44583333333333319</v>
      </c>
      <c r="K32" s="8">
        <f t="shared" si="12"/>
        <v>0.45069444444444429</v>
      </c>
      <c r="L32" s="8">
        <f t="shared" si="13"/>
        <v>0.45555555555555538</v>
      </c>
      <c r="M32" s="8">
        <f t="shared" si="14"/>
        <v>0.46597222222222207</v>
      </c>
      <c r="N32" s="8">
        <f t="shared" si="15"/>
        <v>0.47361111111111093</v>
      </c>
      <c r="O32" s="27">
        <f t="shared" si="1"/>
        <v>32.869999999999997</v>
      </c>
      <c r="P32" s="8">
        <f t="shared" si="2"/>
        <v>6.7361111111110927E-2</v>
      </c>
      <c r="Q32" s="27">
        <f t="shared" si="3"/>
        <v>20.33195876288665</v>
      </c>
      <c r="R32" s="34"/>
    </row>
    <row r="33" spans="1:18" ht="15" x14ac:dyDescent="0.25">
      <c r="A33" s="65">
        <f t="shared" si="4"/>
        <v>3.8194444444444975E-2</v>
      </c>
      <c r="B33" s="35">
        <v>7</v>
      </c>
      <c r="C33" s="8">
        <v>0.44444444444444497</v>
      </c>
      <c r="D33" s="8">
        <f t="shared" si="5"/>
        <v>0.45208333333333384</v>
      </c>
      <c r="E33" s="8">
        <f t="shared" si="6"/>
        <v>0.45902777777777826</v>
      </c>
      <c r="F33" s="8">
        <f t="shared" si="7"/>
        <v>0.46597222222222268</v>
      </c>
      <c r="G33" s="8">
        <f t="shared" si="8"/>
        <v>0.47083333333333377</v>
      </c>
      <c r="H33" s="8">
        <f t="shared" si="9"/>
        <v>0.47500000000000042</v>
      </c>
      <c r="I33" s="8">
        <f t="shared" si="10"/>
        <v>0.47986111111111152</v>
      </c>
      <c r="J33" s="8">
        <f t="shared" si="11"/>
        <v>0.48402777777777817</v>
      </c>
      <c r="K33" s="8">
        <f t="shared" si="12"/>
        <v>0.48888888888888926</v>
      </c>
      <c r="L33" s="8">
        <f t="shared" si="13"/>
        <v>0.49375000000000036</v>
      </c>
      <c r="M33" s="8">
        <f t="shared" si="14"/>
        <v>0.50416666666666698</v>
      </c>
      <c r="N33" s="8">
        <f t="shared" si="15"/>
        <v>0.51180555555555585</v>
      </c>
      <c r="O33" s="27">
        <f t="shared" si="1"/>
        <v>32.869999999999997</v>
      </c>
      <c r="P33" s="8">
        <f t="shared" si="2"/>
        <v>6.7361111111110872E-2</v>
      </c>
      <c r="Q33" s="27">
        <f t="shared" si="3"/>
        <v>20.331958762886668</v>
      </c>
      <c r="R33" s="34"/>
    </row>
    <row r="34" spans="1:18" ht="15" x14ac:dyDescent="0.25">
      <c r="A34" s="65">
        <f t="shared" si="4"/>
        <v>3.8194444444444031E-2</v>
      </c>
      <c r="B34" s="35">
        <v>8</v>
      </c>
      <c r="C34" s="8">
        <v>0.48263888888888901</v>
      </c>
      <c r="D34" s="8">
        <f t="shared" si="5"/>
        <v>0.49027777777777787</v>
      </c>
      <c r="E34" s="8">
        <f t="shared" si="6"/>
        <v>0.49722222222222229</v>
      </c>
      <c r="F34" s="8">
        <f t="shared" si="7"/>
        <v>0.50416666666666676</v>
      </c>
      <c r="G34" s="8">
        <f t="shared" si="8"/>
        <v>0.50902777777777786</v>
      </c>
      <c r="H34" s="8">
        <f t="shared" si="9"/>
        <v>0.51319444444444451</v>
      </c>
      <c r="I34" s="8">
        <f t="shared" si="10"/>
        <v>0.5180555555555556</v>
      </c>
      <c r="J34" s="8">
        <f t="shared" si="11"/>
        <v>0.52222222222222225</v>
      </c>
      <c r="K34" s="8">
        <f t="shared" si="12"/>
        <v>0.52708333333333335</v>
      </c>
      <c r="L34" s="8">
        <f t="shared" si="13"/>
        <v>0.53194444444444444</v>
      </c>
      <c r="M34" s="8">
        <f t="shared" si="14"/>
        <v>0.54236111111111107</v>
      </c>
      <c r="N34" s="8">
        <f t="shared" si="15"/>
        <v>0.54999999999999993</v>
      </c>
      <c r="O34" s="27">
        <f t="shared" si="1"/>
        <v>32.869999999999997</v>
      </c>
      <c r="P34" s="8">
        <f t="shared" si="2"/>
        <v>6.7361111111110927E-2</v>
      </c>
      <c r="Q34" s="27">
        <f t="shared" si="3"/>
        <v>20.33195876288665</v>
      </c>
      <c r="R34" s="34"/>
    </row>
    <row r="35" spans="1:18" ht="15" x14ac:dyDescent="0.25">
      <c r="A35" s="65">
        <f t="shared" si="4"/>
        <v>3.8194444444444031E-2</v>
      </c>
      <c r="B35" s="35">
        <v>9</v>
      </c>
      <c r="C35" s="8">
        <v>0.52083333333333304</v>
      </c>
      <c r="D35" s="8">
        <f t="shared" si="5"/>
        <v>0.5284722222222219</v>
      </c>
      <c r="E35" s="8">
        <f t="shared" si="6"/>
        <v>0.53541666666666632</v>
      </c>
      <c r="F35" s="8">
        <f t="shared" si="7"/>
        <v>0.54236111111111074</v>
      </c>
      <c r="G35" s="8">
        <f t="shared" si="8"/>
        <v>0.54722222222222183</v>
      </c>
      <c r="H35" s="8">
        <f t="shared" si="9"/>
        <v>0.55138888888888848</v>
      </c>
      <c r="I35" s="8">
        <f t="shared" si="10"/>
        <v>0.55624999999999958</v>
      </c>
      <c r="J35" s="8">
        <f t="shared" si="11"/>
        <v>0.56041666666666623</v>
      </c>
      <c r="K35" s="8">
        <f t="shared" si="12"/>
        <v>0.56527777777777732</v>
      </c>
      <c r="L35" s="8">
        <f t="shared" si="13"/>
        <v>0.57013888888888842</v>
      </c>
      <c r="M35" s="8">
        <f t="shared" si="14"/>
        <v>0.58055555555555505</v>
      </c>
      <c r="N35" s="8">
        <f t="shared" si="15"/>
        <v>0.58819444444444391</v>
      </c>
      <c r="O35" s="27">
        <f t="shared" si="1"/>
        <v>32.869999999999997</v>
      </c>
      <c r="P35" s="8">
        <f t="shared" si="2"/>
        <v>6.7361111111110872E-2</v>
      </c>
      <c r="Q35" s="27">
        <f t="shared" si="3"/>
        <v>20.331958762886668</v>
      </c>
      <c r="R35" s="34"/>
    </row>
    <row r="36" spans="1:18" ht="15" x14ac:dyDescent="0.25">
      <c r="A36" s="65">
        <f t="shared" si="4"/>
        <v>3.8194444444444975E-2</v>
      </c>
      <c r="B36" s="35">
        <v>10</v>
      </c>
      <c r="C36" s="8">
        <v>0.55902777777777801</v>
      </c>
      <c r="D36" s="8">
        <f t="shared" si="5"/>
        <v>0.56666666666666687</v>
      </c>
      <c r="E36" s="8">
        <f t="shared" si="6"/>
        <v>0.57361111111111129</v>
      </c>
      <c r="F36" s="8">
        <f t="shared" si="7"/>
        <v>0.58055555555555571</v>
      </c>
      <c r="G36" s="8">
        <f t="shared" si="8"/>
        <v>0.58541666666666681</v>
      </c>
      <c r="H36" s="8">
        <f t="shared" si="9"/>
        <v>0.58958333333333346</v>
      </c>
      <c r="I36" s="8">
        <f t="shared" si="10"/>
        <v>0.59444444444444455</v>
      </c>
      <c r="J36" s="8">
        <f t="shared" si="11"/>
        <v>0.5986111111111112</v>
      </c>
      <c r="K36" s="8">
        <f t="shared" si="12"/>
        <v>0.6034722222222223</v>
      </c>
      <c r="L36" s="8">
        <f t="shared" si="13"/>
        <v>0.60833333333333339</v>
      </c>
      <c r="M36" s="8">
        <f t="shared" si="14"/>
        <v>0.61875000000000002</v>
      </c>
      <c r="N36" s="8">
        <f t="shared" si="15"/>
        <v>0.62638888888888888</v>
      </c>
      <c r="O36" s="27">
        <f t="shared" si="1"/>
        <v>32.869999999999997</v>
      </c>
      <c r="P36" s="8">
        <f t="shared" si="2"/>
        <v>6.7361111111110872E-2</v>
      </c>
      <c r="Q36" s="27">
        <f t="shared" si="3"/>
        <v>20.331958762886668</v>
      </c>
      <c r="R36" s="34"/>
    </row>
    <row r="37" spans="1:18" ht="15" x14ac:dyDescent="0.25">
      <c r="A37" s="65">
        <f t="shared" si="4"/>
        <v>3.8194444444443976E-2</v>
      </c>
      <c r="B37" s="35">
        <v>11</v>
      </c>
      <c r="C37" s="8">
        <v>0.59722222222222199</v>
      </c>
      <c r="D37" s="8">
        <f t="shared" si="5"/>
        <v>0.60486111111111085</v>
      </c>
      <c r="E37" s="8">
        <f t="shared" si="6"/>
        <v>0.61180555555555527</v>
      </c>
      <c r="F37" s="8">
        <f t="shared" si="7"/>
        <v>0.61874999999999969</v>
      </c>
      <c r="G37" s="8">
        <f t="shared" si="8"/>
        <v>0.62361111111111078</v>
      </c>
      <c r="H37" s="8">
        <f t="shared" si="9"/>
        <v>0.62777777777777743</v>
      </c>
      <c r="I37" s="8">
        <f t="shared" si="10"/>
        <v>0.63263888888888853</v>
      </c>
      <c r="J37" s="8">
        <f t="shared" si="11"/>
        <v>0.63680555555555518</v>
      </c>
      <c r="K37" s="8">
        <f t="shared" si="12"/>
        <v>0.64166666666666627</v>
      </c>
      <c r="L37" s="8">
        <f t="shared" si="13"/>
        <v>0.64652777777777737</v>
      </c>
      <c r="M37" s="8">
        <f t="shared" si="14"/>
        <v>0.656944444444444</v>
      </c>
      <c r="N37" s="8">
        <f t="shared" si="15"/>
        <v>0.66458333333333286</v>
      </c>
      <c r="O37" s="27">
        <f t="shared" si="1"/>
        <v>32.869999999999997</v>
      </c>
      <c r="P37" s="8">
        <f t="shared" si="2"/>
        <v>6.7361111111110872E-2</v>
      </c>
      <c r="Q37" s="27">
        <f t="shared" si="3"/>
        <v>20.331958762886668</v>
      </c>
      <c r="R37" s="34"/>
    </row>
    <row r="38" spans="1:18" ht="15" x14ac:dyDescent="0.25">
      <c r="A38" s="65">
        <f t="shared" si="4"/>
        <v>3.8194444444444975E-2</v>
      </c>
      <c r="B38" s="35">
        <v>12</v>
      </c>
      <c r="C38" s="8">
        <v>0.63541666666666696</v>
      </c>
      <c r="D38" s="8">
        <f t="shared" si="5"/>
        <v>0.64305555555555582</v>
      </c>
      <c r="E38" s="8">
        <f t="shared" si="6"/>
        <v>0.65000000000000024</v>
      </c>
      <c r="F38" s="8">
        <f t="shared" si="7"/>
        <v>0.65694444444444466</v>
      </c>
      <c r="G38" s="8">
        <f t="shared" si="8"/>
        <v>0.66180555555555576</v>
      </c>
      <c r="H38" s="8">
        <f t="shared" si="9"/>
        <v>0.66597222222222241</v>
      </c>
      <c r="I38" s="8">
        <f t="shared" si="10"/>
        <v>0.6708333333333335</v>
      </c>
      <c r="J38" s="8">
        <f t="shared" si="11"/>
        <v>0.67500000000000016</v>
      </c>
      <c r="K38" s="8">
        <f t="shared" si="12"/>
        <v>0.67986111111111125</v>
      </c>
      <c r="L38" s="8">
        <f t="shared" si="13"/>
        <v>0.68472222222222234</v>
      </c>
      <c r="M38" s="8">
        <f t="shared" si="14"/>
        <v>0.69513888888888897</v>
      </c>
      <c r="N38" s="8">
        <f t="shared" si="15"/>
        <v>0.70277777777777783</v>
      </c>
      <c r="O38" s="27">
        <f t="shared" si="1"/>
        <v>32.869999999999997</v>
      </c>
      <c r="P38" s="8">
        <f t="shared" si="2"/>
        <v>6.7361111111110872E-2</v>
      </c>
      <c r="Q38" s="27">
        <f t="shared" si="3"/>
        <v>20.331958762886668</v>
      </c>
      <c r="R38" s="34"/>
    </row>
    <row r="39" spans="1:18" ht="15" x14ac:dyDescent="0.25">
      <c r="A39" s="65">
        <f t="shared" si="4"/>
        <v>3.8194444444444087E-2</v>
      </c>
      <c r="B39" s="35">
        <v>13</v>
      </c>
      <c r="C39" s="8">
        <v>0.67361111111111105</v>
      </c>
      <c r="D39" s="8">
        <f t="shared" si="5"/>
        <v>0.68124999999999991</v>
      </c>
      <c r="E39" s="8">
        <f t="shared" si="6"/>
        <v>0.68819444444444433</v>
      </c>
      <c r="F39" s="8">
        <f t="shared" si="7"/>
        <v>0.69513888888888875</v>
      </c>
      <c r="G39" s="8">
        <f t="shared" si="8"/>
        <v>0.69999999999999984</v>
      </c>
      <c r="H39" s="8">
        <f t="shared" si="9"/>
        <v>0.7041666666666665</v>
      </c>
      <c r="I39" s="8">
        <f t="shared" si="10"/>
        <v>0.70902777777777759</v>
      </c>
      <c r="J39" s="8">
        <f t="shared" si="11"/>
        <v>0.71319444444444424</v>
      </c>
      <c r="K39" s="8">
        <f t="shared" si="12"/>
        <v>0.71805555555555534</v>
      </c>
      <c r="L39" s="8">
        <f t="shared" si="13"/>
        <v>0.72291666666666643</v>
      </c>
      <c r="M39" s="8">
        <f t="shared" si="14"/>
        <v>0.73333333333333306</v>
      </c>
      <c r="N39" s="8">
        <f t="shared" si="15"/>
        <v>0.74097222222222192</v>
      </c>
      <c r="O39" s="27">
        <f t="shared" si="1"/>
        <v>32.869999999999997</v>
      </c>
      <c r="P39" s="8">
        <f t="shared" si="2"/>
        <v>6.7361111111110872E-2</v>
      </c>
      <c r="Q39" s="27">
        <f t="shared" si="3"/>
        <v>20.331958762886668</v>
      </c>
      <c r="R39" s="34"/>
    </row>
    <row r="40" spans="1:18" ht="15" x14ac:dyDescent="0.25">
      <c r="A40" s="65">
        <f t="shared" si="4"/>
        <v>3.8194444444443976E-2</v>
      </c>
      <c r="B40" s="35">
        <v>14</v>
      </c>
      <c r="C40" s="8">
        <v>0.71180555555555503</v>
      </c>
      <c r="D40" s="8">
        <f t="shared" si="5"/>
        <v>0.71944444444444389</v>
      </c>
      <c r="E40" s="8">
        <f t="shared" si="6"/>
        <v>0.72638888888888831</v>
      </c>
      <c r="F40" s="8">
        <f t="shared" si="7"/>
        <v>0.73333333333333273</v>
      </c>
      <c r="G40" s="8">
        <f t="shared" si="8"/>
        <v>0.73819444444444382</v>
      </c>
      <c r="H40" s="8">
        <f t="shared" si="9"/>
        <v>0.74236111111111047</v>
      </c>
      <c r="I40" s="8">
        <f t="shared" si="10"/>
        <v>0.74722222222222157</v>
      </c>
      <c r="J40" s="8">
        <f t="shared" si="11"/>
        <v>0.75138888888888822</v>
      </c>
      <c r="K40" s="8">
        <f t="shared" si="12"/>
        <v>0.75624999999999931</v>
      </c>
      <c r="L40" s="8">
        <f t="shared" si="13"/>
        <v>0.76111111111111041</v>
      </c>
      <c r="M40" s="8">
        <f t="shared" si="14"/>
        <v>0.77152777777777704</v>
      </c>
      <c r="N40" s="8">
        <f t="shared" si="15"/>
        <v>0.7791666666666659</v>
      </c>
      <c r="O40" s="27">
        <f t="shared" si="1"/>
        <v>32.869999999999997</v>
      </c>
      <c r="P40" s="8">
        <f t="shared" si="2"/>
        <v>6.7361111111110872E-2</v>
      </c>
      <c r="Q40" s="27">
        <f t="shared" si="3"/>
        <v>20.331958762886668</v>
      </c>
      <c r="R40" s="34"/>
    </row>
    <row r="41" spans="1:18" ht="15" x14ac:dyDescent="0.25">
      <c r="A41" s="65">
        <f t="shared" si="4"/>
        <v>3.8194444444444975E-2</v>
      </c>
      <c r="B41" s="35">
        <v>15</v>
      </c>
      <c r="C41" s="8">
        <v>0.75</v>
      </c>
      <c r="D41" s="8">
        <f t="shared" si="5"/>
        <v>0.75763888888888886</v>
      </c>
      <c r="E41" s="8">
        <f t="shared" si="6"/>
        <v>0.76458333333333328</v>
      </c>
      <c r="F41" s="8">
        <f t="shared" si="7"/>
        <v>0.7715277777777777</v>
      </c>
      <c r="G41" s="8">
        <f t="shared" si="8"/>
        <v>0.7763888888888888</v>
      </c>
      <c r="H41" s="8">
        <f t="shared" si="9"/>
        <v>0.78055555555555545</v>
      </c>
      <c r="I41" s="8">
        <f t="shared" si="10"/>
        <v>0.78541666666666654</v>
      </c>
      <c r="J41" s="8">
        <f t="shared" si="11"/>
        <v>0.78958333333333319</v>
      </c>
      <c r="K41" s="8">
        <f t="shared" si="12"/>
        <v>0.79444444444444429</v>
      </c>
      <c r="L41" s="8">
        <f t="shared" si="13"/>
        <v>0.79930555555555538</v>
      </c>
      <c r="M41" s="8">
        <f t="shared" si="14"/>
        <v>0.80972222222222201</v>
      </c>
      <c r="N41" s="8">
        <f t="shared" si="15"/>
        <v>0.81736111111111087</v>
      </c>
      <c r="O41" s="27">
        <f t="shared" si="1"/>
        <v>32.869999999999997</v>
      </c>
      <c r="P41" s="8">
        <f t="shared" si="2"/>
        <v>6.7361111111110872E-2</v>
      </c>
      <c r="Q41" s="27">
        <f t="shared" si="3"/>
        <v>20.331958762886668</v>
      </c>
      <c r="R41" s="34"/>
    </row>
    <row r="42" spans="1:18" ht="15" x14ac:dyDescent="0.25">
      <c r="A42" s="65">
        <f t="shared" si="4"/>
        <v>3.8194444444443976E-2</v>
      </c>
      <c r="B42" s="35">
        <v>16</v>
      </c>
      <c r="C42" s="8">
        <v>0.78819444444444398</v>
      </c>
      <c r="D42" s="8">
        <f t="shared" si="5"/>
        <v>0.79583333333333284</v>
      </c>
      <c r="E42" s="8">
        <f t="shared" si="6"/>
        <v>0.80277777777777726</v>
      </c>
      <c r="F42" s="8">
        <f t="shared" si="7"/>
        <v>0.80972222222222168</v>
      </c>
      <c r="G42" s="8">
        <f t="shared" si="8"/>
        <v>0.81458333333333277</v>
      </c>
      <c r="H42" s="8">
        <f t="shared" si="9"/>
        <v>0.81874999999999942</v>
      </c>
      <c r="I42" s="8">
        <f t="shared" si="10"/>
        <v>0.82361111111111052</v>
      </c>
      <c r="J42" s="8">
        <f t="shared" si="11"/>
        <v>0.82777777777777717</v>
      </c>
      <c r="K42" s="8">
        <f t="shared" si="12"/>
        <v>0.83263888888888826</v>
      </c>
      <c r="L42" s="8">
        <f t="shared" si="13"/>
        <v>0.83749999999999936</v>
      </c>
      <c r="M42" s="8">
        <f t="shared" si="14"/>
        <v>0.84791666666666599</v>
      </c>
      <c r="N42" s="8">
        <f t="shared" si="15"/>
        <v>0.85555555555555485</v>
      </c>
      <c r="O42" s="27">
        <f t="shared" si="1"/>
        <v>32.869999999999997</v>
      </c>
      <c r="P42" s="8">
        <f t="shared" si="2"/>
        <v>6.7361111111110872E-2</v>
      </c>
      <c r="Q42" s="27">
        <f t="shared" si="3"/>
        <v>20.331958762886668</v>
      </c>
      <c r="R42" s="34"/>
    </row>
    <row r="43" spans="1:18" ht="15" x14ac:dyDescent="0.25">
      <c r="A43" s="65">
        <f t="shared" si="4"/>
        <v>3.8194444444444975E-2</v>
      </c>
      <c r="B43" s="35">
        <v>17</v>
      </c>
      <c r="C43" s="8">
        <v>0.82638888888888895</v>
      </c>
      <c r="D43" s="8">
        <f t="shared" si="5"/>
        <v>0.83402777777777781</v>
      </c>
      <c r="E43" s="8">
        <f t="shared" si="6"/>
        <v>0.84097222222222223</v>
      </c>
      <c r="F43" s="8">
        <f t="shared" si="7"/>
        <v>0.84791666666666665</v>
      </c>
      <c r="G43" s="8">
        <f t="shared" si="8"/>
        <v>0.85277777777777775</v>
      </c>
      <c r="H43" s="8">
        <f t="shared" si="9"/>
        <v>0.8569444444444444</v>
      </c>
      <c r="I43" s="8">
        <f t="shared" si="10"/>
        <v>0.86180555555555549</v>
      </c>
      <c r="J43" s="8">
        <f t="shared" si="11"/>
        <v>0.86597222222222214</v>
      </c>
      <c r="K43" s="8">
        <f t="shared" si="12"/>
        <v>0.87083333333333324</v>
      </c>
      <c r="L43" s="8">
        <f t="shared" si="13"/>
        <v>0.87569444444444433</v>
      </c>
      <c r="M43" s="8">
        <f t="shared" si="14"/>
        <v>0.88611111111111096</v>
      </c>
      <c r="N43" s="8">
        <f t="shared" si="15"/>
        <v>0.89374999999999982</v>
      </c>
      <c r="O43" s="27">
        <f t="shared" si="1"/>
        <v>32.869999999999997</v>
      </c>
      <c r="P43" s="8">
        <f t="shared" si="2"/>
        <v>6.7361111111110872E-2</v>
      </c>
      <c r="Q43" s="27">
        <f t="shared" si="3"/>
        <v>20.331958762886668</v>
      </c>
      <c r="R43" s="34"/>
    </row>
    <row r="44" spans="1:18" ht="15" x14ac:dyDescent="0.25">
      <c r="A44" s="65">
        <f t="shared" si="4"/>
        <v>3.8194444444444087E-2</v>
      </c>
      <c r="B44" s="35">
        <v>18</v>
      </c>
      <c r="C44" s="8">
        <v>0.86458333333333304</v>
      </c>
      <c r="D44" s="8">
        <f t="shared" si="5"/>
        <v>0.8722222222222219</v>
      </c>
      <c r="E44" s="8">
        <f t="shared" si="6"/>
        <v>0.87916666666666632</v>
      </c>
      <c r="F44" s="8">
        <f t="shared" si="7"/>
        <v>0.88611111111111074</v>
      </c>
      <c r="G44" s="8">
        <f t="shared" si="8"/>
        <v>0.89097222222222183</v>
      </c>
      <c r="H44" s="8">
        <f t="shared" si="9"/>
        <v>0.89513888888888848</v>
      </c>
      <c r="I44" s="8">
        <f t="shared" si="10"/>
        <v>0.89999999999999958</v>
      </c>
      <c r="J44" s="8">
        <f t="shared" si="11"/>
        <v>0.90416666666666623</v>
      </c>
      <c r="K44" s="8">
        <f t="shared" si="12"/>
        <v>0.90902777777777732</v>
      </c>
      <c r="L44" s="8">
        <f t="shared" si="13"/>
        <v>0.91388888888888842</v>
      </c>
      <c r="M44" s="8">
        <f t="shared" si="14"/>
        <v>0.92430555555555505</v>
      </c>
      <c r="N44" s="8">
        <f t="shared" si="15"/>
        <v>0.93194444444444391</v>
      </c>
      <c r="O44" s="27">
        <f t="shared" si="1"/>
        <v>32.869999999999997</v>
      </c>
      <c r="P44" s="8">
        <f t="shared" si="2"/>
        <v>6.7361111111110872E-2</v>
      </c>
      <c r="Q44" s="27">
        <f t="shared" si="3"/>
        <v>20.331958762886668</v>
      </c>
      <c r="R44" s="34"/>
    </row>
    <row r="45" spans="1:18" ht="15" x14ac:dyDescent="0.25">
      <c r="A45" s="65">
        <f t="shared" si="4"/>
        <v>3.8194444444444753E-2</v>
      </c>
      <c r="B45" s="35">
        <v>19</v>
      </c>
      <c r="C45" s="241">
        <v>0.90277777777777779</v>
      </c>
      <c r="D45" s="8">
        <f t="shared" si="5"/>
        <v>0.91041666666666665</v>
      </c>
      <c r="E45" s="8">
        <f t="shared" si="6"/>
        <v>0.91736111111111107</v>
      </c>
      <c r="F45" s="8">
        <f t="shared" si="7"/>
        <v>0.92430555555555549</v>
      </c>
      <c r="G45" s="8">
        <f t="shared" si="8"/>
        <v>0.92916666666666659</v>
      </c>
      <c r="H45" s="8">
        <f t="shared" si="9"/>
        <v>0.93333333333333324</v>
      </c>
      <c r="I45" s="8">
        <f t="shared" si="10"/>
        <v>0.93819444444444433</v>
      </c>
      <c r="J45" s="8">
        <f t="shared" si="11"/>
        <v>0.94236111111111098</v>
      </c>
      <c r="K45" s="8">
        <f t="shared" si="12"/>
        <v>0.94722222222222208</v>
      </c>
      <c r="L45" s="8">
        <f t="shared" si="13"/>
        <v>0.95208333333333317</v>
      </c>
      <c r="M45" s="8">
        <f t="shared" si="14"/>
        <v>0.9624999999999998</v>
      </c>
      <c r="N45" s="8">
        <f t="shared" si="15"/>
        <v>0.97013888888888866</v>
      </c>
      <c r="O45" s="273">
        <f t="shared" si="1"/>
        <v>32.869999999999997</v>
      </c>
      <c r="P45" s="241">
        <f t="shared" si="2"/>
        <v>6.7361111111110872E-2</v>
      </c>
      <c r="Q45" s="273">
        <f t="shared" si="3"/>
        <v>20.331958762886668</v>
      </c>
      <c r="R45" s="151"/>
    </row>
    <row r="46" spans="1:18" ht="15" x14ac:dyDescent="0.25">
      <c r="A46" s="65">
        <f t="shared" si="4"/>
        <v>7.9861111111111049E-2</v>
      </c>
      <c r="B46" s="35">
        <v>20</v>
      </c>
      <c r="C46" s="241">
        <v>0.98263888888888884</v>
      </c>
      <c r="D46" s="8">
        <f t="shared" si="5"/>
        <v>0.9902777777777777</v>
      </c>
      <c r="E46" s="8">
        <f t="shared" si="6"/>
        <v>0.99722222222222212</v>
      </c>
      <c r="F46" s="8">
        <f t="shared" si="7"/>
        <v>1.0041666666666667</v>
      </c>
      <c r="G46" s="8">
        <f t="shared" si="8"/>
        <v>1.0090277777777779</v>
      </c>
      <c r="H46" s="8">
        <f t="shared" si="9"/>
        <v>1.0131944444444445</v>
      </c>
      <c r="I46" s="8">
        <f t="shared" si="10"/>
        <v>1.0180555555555557</v>
      </c>
      <c r="J46" s="8">
        <f t="shared" si="11"/>
        <v>1.0222222222222224</v>
      </c>
      <c r="K46" s="8">
        <f t="shared" si="12"/>
        <v>1.0270833333333336</v>
      </c>
      <c r="L46" s="8">
        <f t="shared" si="13"/>
        <v>1.0319444444444448</v>
      </c>
      <c r="M46" s="8">
        <f t="shared" si="14"/>
        <v>1.0423611111111115</v>
      </c>
      <c r="N46" s="8">
        <f t="shared" si="15"/>
        <v>1.0500000000000005</v>
      </c>
      <c r="O46" s="273">
        <f t="shared" si="1"/>
        <v>32.869999999999997</v>
      </c>
      <c r="P46" s="241">
        <f t="shared" si="2"/>
        <v>6.7361111111111649E-2</v>
      </c>
      <c r="Q46" s="273">
        <f t="shared" si="3"/>
        <v>20.331958762886437</v>
      </c>
      <c r="R46" s="151"/>
    </row>
    <row r="47" spans="1:18" ht="15" x14ac:dyDescent="0.25">
      <c r="A47" s="37"/>
      <c r="B47" s="87"/>
      <c r="C47" s="37"/>
      <c r="D47" s="37"/>
      <c r="E47" s="37"/>
      <c r="F47" s="37"/>
      <c r="G47" s="37"/>
      <c r="H47" s="37"/>
      <c r="I47" s="37"/>
      <c r="J47" s="37"/>
      <c r="K47" s="37"/>
      <c r="L47" s="37"/>
      <c r="M47" s="37"/>
      <c r="N47" s="37"/>
      <c r="O47" s="37"/>
      <c r="P47" s="37"/>
      <c r="Q47" s="37"/>
      <c r="R47" s="36"/>
    </row>
    <row r="48" spans="1:18" ht="15" x14ac:dyDescent="0.25">
      <c r="A48" s="37"/>
      <c r="B48" s="87"/>
      <c r="C48" s="37"/>
      <c r="D48" s="37"/>
      <c r="E48" s="37"/>
      <c r="F48" s="37"/>
      <c r="G48" s="37"/>
      <c r="H48" s="37"/>
      <c r="I48" s="37"/>
      <c r="J48" s="37"/>
      <c r="K48" s="37"/>
      <c r="L48" s="37"/>
      <c r="M48" s="37"/>
      <c r="N48" s="37"/>
      <c r="O48" s="37"/>
      <c r="P48" s="37"/>
      <c r="Q48" s="37"/>
      <c r="R48" s="36"/>
    </row>
    <row r="49" spans="2:18" ht="15" x14ac:dyDescent="0.25">
      <c r="B49" s="87"/>
      <c r="C49" s="37"/>
      <c r="D49" s="37"/>
      <c r="E49" s="37"/>
      <c r="F49" s="37"/>
      <c r="G49" s="37"/>
      <c r="H49" s="37"/>
      <c r="I49" s="37"/>
      <c r="J49" s="37"/>
      <c r="K49" s="37"/>
      <c r="L49" s="37"/>
      <c r="M49" s="37"/>
      <c r="N49" s="37"/>
      <c r="O49" s="37"/>
      <c r="P49" s="37"/>
      <c r="Q49" s="37"/>
      <c r="R49" s="36"/>
    </row>
    <row r="50" spans="2:18" x14ac:dyDescent="0.2">
      <c r="B50" s="38"/>
      <c r="C50" s="37" t="s">
        <v>3</v>
      </c>
      <c r="D50" s="37"/>
      <c r="E50" s="37">
        <v>18</v>
      </c>
      <c r="F50" s="37"/>
      <c r="G50" s="37"/>
      <c r="H50" s="37"/>
      <c r="I50" s="37"/>
      <c r="J50" s="37"/>
      <c r="K50" s="37"/>
      <c r="L50" s="37"/>
      <c r="M50" s="37"/>
      <c r="N50" s="37"/>
      <c r="O50" s="37"/>
      <c r="P50" s="37"/>
      <c r="Q50" s="37"/>
      <c r="R50" s="36"/>
    </row>
    <row r="51" spans="2:18" x14ac:dyDescent="0.2">
      <c r="B51" s="38"/>
      <c r="C51" s="37" t="s">
        <v>2</v>
      </c>
      <c r="D51" s="37"/>
      <c r="E51" s="37">
        <v>2</v>
      </c>
      <c r="F51" s="37"/>
      <c r="G51" s="37"/>
      <c r="H51" s="37"/>
      <c r="I51" s="37"/>
      <c r="J51" s="37"/>
      <c r="K51" s="37"/>
      <c r="L51" s="37"/>
      <c r="M51" s="37"/>
      <c r="N51" s="37"/>
      <c r="O51" s="37"/>
      <c r="P51" s="37"/>
      <c r="Q51" s="37"/>
      <c r="R51" s="36"/>
    </row>
    <row r="52" spans="2:18" x14ac:dyDescent="0.2">
      <c r="B52" s="38"/>
      <c r="C52" s="37" t="s">
        <v>1</v>
      </c>
      <c r="D52" s="37"/>
      <c r="E52" s="37">
        <f>E50+E51</f>
        <v>20</v>
      </c>
      <c r="F52" s="37"/>
      <c r="G52" s="37"/>
      <c r="H52" s="37"/>
      <c r="I52" s="37"/>
      <c r="J52" s="37"/>
      <c r="K52" s="37"/>
      <c r="L52" s="37"/>
      <c r="M52" s="37"/>
      <c r="N52" s="37"/>
      <c r="O52" s="37"/>
      <c r="P52" s="37"/>
      <c r="Q52" s="37"/>
      <c r="R52" s="36"/>
    </row>
    <row r="53" spans="2:18" x14ac:dyDescent="0.2">
      <c r="B53" s="67"/>
      <c r="C53" s="68" t="s">
        <v>0</v>
      </c>
      <c r="D53" s="68"/>
      <c r="E53" s="51">
        <v>32.69</v>
      </c>
      <c r="F53" s="68"/>
      <c r="G53" s="68"/>
      <c r="H53" s="68"/>
      <c r="I53" s="68"/>
      <c r="J53" s="68"/>
      <c r="K53" s="68"/>
      <c r="L53" s="68"/>
      <c r="M53" s="68"/>
      <c r="N53" s="68"/>
      <c r="O53" s="68"/>
      <c r="P53" s="68"/>
      <c r="Q53" s="68"/>
      <c r="R53" s="69"/>
    </row>
    <row r="79" spans="3:3" x14ac:dyDescent="0.2">
      <c r="C79" s="57" t="s">
        <v>3</v>
      </c>
    </row>
    <row r="80" spans="3:3" x14ac:dyDescent="0.2">
      <c r="C80" s="57" t="s">
        <v>2</v>
      </c>
    </row>
    <row r="81" spans="3:3" x14ac:dyDescent="0.2">
      <c r="C81" s="57" t="s">
        <v>1</v>
      </c>
    </row>
    <row r="82" spans="3:3" x14ac:dyDescent="0.2">
      <c r="C82" s="57" t="s">
        <v>0</v>
      </c>
    </row>
  </sheetData>
  <mergeCells count="9">
    <mergeCell ref="R19:R22"/>
    <mergeCell ref="B20:C20"/>
    <mergeCell ref="O21:O22"/>
    <mergeCell ref="B23:R23"/>
    <mergeCell ref="B19:C19"/>
    <mergeCell ref="O19:O20"/>
    <mergeCell ref="P19:P22"/>
    <mergeCell ref="Q19:Q22"/>
    <mergeCell ref="D19:M19"/>
  </mergeCells>
  <pageMargins left="0.98425196850393704" right="0.39370078740157483" top="0.78740157480314965" bottom="1.9685039370078741" header="0.31496062992125984" footer="0.31496062992125984"/>
  <pageSetup paperSize="9" scale="6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8"/>
  <dimension ref="A4:T49"/>
  <sheetViews>
    <sheetView topLeftCell="A19" zoomScale="85" zoomScaleNormal="85" workbookViewId="0">
      <selection activeCell="O13" sqref="O13"/>
    </sheetView>
  </sheetViews>
  <sheetFormatPr baseColWidth="10" defaultColWidth="11.42578125" defaultRowHeight="14.25" x14ac:dyDescent="0.2"/>
  <cols>
    <col min="1" max="2" width="11.42578125" style="57"/>
    <col min="3" max="3" width="9" style="57" customWidth="1"/>
    <col min="4" max="4" width="11.42578125" style="57"/>
    <col min="5" max="5" width="10" style="57" customWidth="1"/>
    <col min="6" max="6" width="11.42578125" style="57"/>
    <col min="7" max="14" width="10.7109375" style="57" customWidth="1"/>
    <col min="15" max="15" width="8.42578125" style="57" customWidth="1"/>
    <col min="16" max="16" width="10.28515625" style="57" customWidth="1"/>
    <col min="17" max="17" width="11.7109375" style="57" customWidth="1"/>
    <col min="18" max="18" width="15.5703125" style="57" customWidth="1"/>
    <col min="19" max="16384" width="11.42578125" style="57"/>
  </cols>
  <sheetData>
    <row r="4" spans="2:18" x14ac:dyDescent="0.2">
      <c r="B4" s="43"/>
      <c r="C4" s="41"/>
      <c r="D4" s="41"/>
      <c r="E4" s="41"/>
      <c r="F4" s="41"/>
      <c r="G4" s="41"/>
      <c r="H4" s="41"/>
      <c r="I4" s="41"/>
      <c r="J4" s="41"/>
      <c r="K4" s="41"/>
      <c r="L4" s="41"/>
      <c r="M4" s="41"/>
      <c r="N4" s="41"/>
      <c r="O4" s="41"/>
      <c r="P4" s="41"/>
      <c r="Q4" s="41"/>
      <c r="R4" s="40"/>
    </row>
    <row r="5" spans="2:18" ht="15" x14ac:dyDescent="0.25">
      <c r="B5" s="38" t="s">
        <v>27</v>
      </c>
      <c r="C5" s="58"/>
      <c r="D5" s="58"/>
      <c r="E5" s="58"/>
      <c r="F5" s="58"/>
      <c r="G5" s="58"/>
      <c r="H5" s="58"/>
      <c r="I5" s="58"/>
      <c r="J5" s="58"/>
      <c r="K5" s="58"/>
      <c r="L5" s="58"/>
      <c r="M5" s="58"/>
      <c r="N5" s="58"/>
      <c r="O5" s="37"/>
      <c r="P5" s="37"/>
      <c r="Q5" s="37"/>
      <c r="R5" s="36"/>
    </row>
    <row r="6" spans="2:18" x14ac:dyDescent="0.2">
      <c r="B6" s="38" t="s">
        <v>26</v>
      </c>
      <c r="C6" s="37"/>
      <c r="D6" s="37"/>
      <c r="E6" s="37"/>
      <c r="F6" s="37"/>
      <c r="G6" s="37"/>
      <c r="H6" s="37"/>
      <c r="I6" s="37"/>
      <c r="J6" s="37"/>
      <c r="K6" s="37"/>
      <c r="L6" s="37"/>
      <c r="M6" s="37"/>
      <c r="N6" s="37"/>
      <c r="O6" s="37"/>
      <c r="P6" s="37"/>
      <c r="Q6" s="37"/>
      <c r="R6" s="36"/>
    </row>
    <row r="7" spans="2:18" x14ac:dyDescent="0.2">
      <c r="B7" s="38"/>
      <c r="C7" s="37"/>
      <c r="D7" s="37"/>
      <c r="E7" s="37"/>
      <c r="F7" s="37"/>
      <c r="G7" s="37"/>
      <c r="H7" s="37"/>
      <c r="I7" s="37"/>
      <c r="J7" s="37"/>
      <c r="K7" s="37"/>
      <c r="L7" s="37"/>
      <c r="M7" s="37"/>
      <c r="N7" s="37"/>
      <c r="O7" s="37"/>
      <c r="P7" s="37"/>
      <c r="Q7" s="37"/>
      <c r="R7" s="36"/>
    </row>
    <row r="8" spans="2:18" x14ac:dyDescent="0.2">
      <c r="B8" s="38" t="s">
        <v>201</v>
      </c>
      <c r="C8" s="37"/>
      <c r="D8" s="37"/>
      <c r="E8" s="37"/>
      <c r="F8" s="37"/>
      <c r="G8" s="37"/>
      <c r="H8" s="37"/>
      <c r="I8" s="37"/>
      <c r="J8" s="37"/>
      <c r="K8" s="37"/>
      <c r="L8" s="37"/>
      <c r="M8" s="37"/>
      <c r="N8" s="37"/>
      <c r="O8" s="37"/>
      <c r="P8" s="37"/>
      <c r="Q8" s="37"/>
      <c r="R8" s="36"/>
    </row>
    <row r="9" spans="2:18" x14ac:dyDescent="0.2">
      <c r="B9" s="38" t="s">
        <v>136</v>
      </c>
      <c r="C9" s="37"/>
      <c r="D9" s="37"/>
      <c r="E9" s="37"/>
      <c r="F9" s="37"/>
      <c r="G9" s="37"/>
      <c r="H9" s="37"/>
      <c r="I9" s="37"/>
      <c r="J9" s="37"/>
      <c r="K9" s="37"/>
      <c r="L9" s="37"/>
      <c r="M9" s="37"/>
      <c r="N9" s="37"/>
      <c r="O9" s="37"/>
      <c r="P9" s="37"/>
      <c r="Q9" s="37"/>
      <c r="R9" s="36"/>
    </row>
    <row r="10" spans="2:18" x14ac:dyDescent="0.2">
      <c r="B10" s="38" t="s">
        <v>25</v>
      </c>
      <c r="C10" s="37"/>
      <c r="D10" s="37"/>
      <c r="E10" s="37"/>
      <c r="F10" s="37"/>
      <c r="G10" s="37"/>
      <c r="H10" s="37"/>
      <c r="I10" s="37"/>
      <c r="J10" s="37"/>
      <c r="K10" s="37"/>
      <c r="L10" s="37"/>
      <c r="M10" s="37"/>
      <c r="N10" s="37"/>
      <c r="O10" s="37"/>
      <c r="P10" s="37"/>
      <c r="Q10" s="37"/>
      <c r="R10" s="36"/>
    </row>
    <row r="11" spans="2:18" x14ac:dyDescent="0.2">
      <c r="B11" s="38" t="s">
        <v>32</v>
      </c>
      <c r="C11" s="37"/>
      <c r="D11" s="37"/>
      <c r="E11" s="37"/>
      <c r="F11" s="37"/>
      <c r="G11" s="37"/>
      <c r="H11" s="37"/>
      <c r="I11" s="37"/>
      <c r="J11" s="37"/>
      <c r="K11" s="37"/>
      <c r="L11" s="37"/>
      <c r="M11" s="37"/>
      <c r="N11" s="37"/>
      <c r="O11" s="37"/>
      <c r="P11" s="37"/>
      <c r="Q11" s="37"/>
      <c r="R11" s="36"/>
    </row>
    <row r="12" spans="2:18" x14ac:dyDescent="0.2">
      <c r="B12" s="38" t="s">
        <v>31</v>
      </c>
      <c r="C12" s="37"/>
      <c r="D12" s="37"/>
      <c r="E12" s="37"/>
      <c r="F12" s="37"/>
      <c r="G12" s="37"/>
      <c r="H12" s="37"/>
      <c r="I12" s="37"/>
      <c r="J12" s="37"/>
      <c r="K12" s="37"/>
      <c r="L12" s="37"/>
      <c r="M12" s="37"/>
      <c r="N12" s="37"/>
      <c r="O12" s="37"/>
      <c r="P12" s="37"/>
      <c r="Q12" s="37"/>
      <c r="R12" s="36"/>
    </row>
    <row r="13" spans="2:18" x14ac:dyDescent="0.2">
      <c r="B13" s="38" t="s">
        <v>22</v>
      </c>
      <c r="C13" s="37"/>
      <c r="D13" s="37"/>
      <c r="E13" s="37"/>
      <c r="F13" s="37"/>
      <c r="G13" s="37"/>
      <c r="H13" s="37"/>
      <c r="I13" s="37"/>
      <c r="J13" s="37"/>
      <c r="K13" s="37"/>
      <c r="L13" s="37"/>
      <c r="M13" s="37"/>
      <c r="N13" s="37"/>
      <c r="O13" s="37"/>
      <c r="P13" s="37"/>
      <c r="Q13" s="37"/>
      <c r="R13" s="36"/>
    </row>
    <row r="14" spans="2:18" x14ac:dyDescent="0.2">
      <c r="B14" s="38"/>
      <c r="C14" s="37"/>
      <c r="D14" s="37"/>
      <c r="E14" s="37"/>
      <c r="F14" s="37"/>
      <c r="G14" s="37"/>
      <c r="H14" s="37"/>
      <c r="I14" s="37"/>
      <c r="J14" s="37"/>
      <c r="K14" s="37"/>
      <c r="L14" s="37"/>
      <c r="M14" s="37"/>
      <c r="N14" s="37"/>
      <c r="O14" s="37"/>
      <c r="P14" s="37"/>
      <c r="Q14" s="37"/>
      <c r="R14" s="36"/>
    </row>
    <row r="15" spans="2:18" x14ac:dyDescent="0.2">
      <c r="B15" s="38"/>
      <c r="C15" s="37"/>
      <c r="D15" s="37"/>
      <c r="E15" s="37"/>
      <c r="F15" s="37"/>
      <c r="G15" s="37"/>
      <c r="H15" s="37"/>
      <c r="I15" s="37"/>
      <c r="J15" s="37"/>
      <c r="K15" s="37"/>
      <c r="L15" s="37"/>
      <c r="M15" s="37"/>
      <c r="N15" s="37"/>
      <c r="O15" s="37"/>
      <c r="P15" s="37"/>
      <c r="Q15" s="37"/>
      <c r="R15" s="36"/>
    </row>
    <row r="16" spans="2:18" x14ac:dyDescent="0.2">
      <c r="B16" s="38"/>
      <c r="C16" s="37"/>
      <c r="D16" s="37"/>
      <c r="E16" s="37"/>
      <c r="F16" s="37"/>
      <c r="G16" s="37"/>
      <c r="H16" s="37"/>
      <c r="I16" s="37"/>
      <c r="J16" s="37"/>
      <c r="K16" s="37"/>
      <c r="L16" s="37"/>
      <c r="M16" s="37"/>
      <c r="N16" s="37"/>
      <c r="O16" s="37"/>
      <c r="P16" s="37"/>
      <c r="Q16" s="37"/>
      <c r="R16" s="36"/>
    </row>
    <row r="17" spans="1:20" x14ac:dyDescent="0.2">
      <c r="B17" s="38"/>
      <c r="C17" s="37"/>
      <c r="D17" s="37"/>
      <c r="E17" s="37"/>
      <c r="F17" s="37"/>
      <c r="G17" s="37"/>
      <c r="H17" s="37"/>
      <c r="I17" s="37"/>
      <c r="J17" s="37"/>
      <c r="K17" s="37"/>
      <c r="L17" s="37"/>
      <c r="M17" s="37"/>
      <c r="N17" s="37"/>
      <c r="O17" s="37"/>
      <c r="P17" s="37"/>
      <c r="Q17" s="37"/>
      <c r="R17" s="36"/>
    </row>
    <row r="18" spans="1:20" x14ac:dyDescent="0.2">
      <c r="B18" s="38"/>
      <c r="C18" s="37"/>
      <c r="D18" s="37"/>
      <c r="E18" s="37"/>
      <c r="F18" s="37"/>
      <c r="G18" s="37"/>
      <c r="H18" s="37"/>
      <c r="I18" s="37"/>
      <c r="J18" s="37"/>
      <c r="K18" s="37"/>
      <c r="L18" s="37"/>
      <c r="M18" s="37"/>
      <c r="N18" s="37"/>
      <c r="O18" s="37"/>
      <c r="P18" s="37"/>
      <c r="Q18" s="37"/>
      <c r="R18" s="36"/>
    </row>
    <row r="19" spans="1:20" x14ac:dyDescent="0.2">
      <c r="B19" s="38"/>
      <c r="C19" s="37"/>
      <c r="D19" s="37"/>
      <c r="E19" s="37"/>
      <c r="F19" s="37"/>
      <c r="G19" s="37"/>
      <c r="H19" s="37"/>
      <c r="I19" s="37"/>
      <c r="J19" s="37"/>
      <c r="K19" s="37"/>
      <c r="L19" s="37"/>
      <c r="M19" s="37"/>
      <c r="N19" s="37"/>
      <c r="O19" s="37"/>
      <c r="P19" s="37"/>
      <c r="Q19" s="37"/>
      <c r="R19" s="36"/>
    </row>
    <row r="20" spans="1:20" ht="15" customHeight="1" thickBot="1" x14ac:dyDescent="0.25">
      <c r="B20" s="38"/>
      <c r="C20" s="37"/>
      <c r="D20" s="37"/>
      <c r="E20" s="37"/>
      <c r="F20" s="37"/>
      <c r="G20" s="37"/>
      <c r="H20" s="37"/>
      <c r="I20" s="37"/>
      <c r="J20" s="37"/>
      <c r="K20" s="37"/>
      <c r="L20" s="37"/>
      <c r="M20" s="37"/>
      <c r="N20" s="37"/>
      <c r="O20" s="37"/>
      <c r="P20" s="37"/>
      <c r="Q20" s="37"/>
      <c r="R20" s="36"/>
    </row>
    <row r="21" spans="1:20" ht="15" customHeight="1" thickBot="1" x14ac:dyDescent="0.25">
      <c r="B21" s="624" t="s">
        <v>21</v>
      </c>
      <c r="C21" s="622"/>
      <c r="D21" s="624" t="s">
        <v>20</v>
      </c>
      <c r="E21" s="616"/>
      <c r="F21" s="616"/>
      <c r="G21" s="616"/>
      <c r="H21" s="616"/>
      <c r="I21" s="616"/>
      <c r="J21" s="616"/>
      <c r="K21" s="616"/>
      <c r="L21" s="616"/>
      <c r="M21" s="616"/>
      <c r="N21" s="156" t="s">
        <v>19</v>
      </c>
      <c r="O21" s="617" t="s">
        <v>18</v>
      </c>
      <c r="P21" s="608" t="s">
        <v>17</v>
      </c>
      <c r="Q21" s="608" t="s">
        <v>16</v>
      </c>
      <c r="R21" s="626" t="s">
        <v>15</v>
      </c>
    </row>
    <row r="22" spans="1:20" ht="39" thickBot="1" x14ac:dyDescent="0.25">
      <c r="B22" s="629" t="s">
        <v>202</v>
      </c>
      <c r="C22" s="612"/>
      <c r="D22" s="468" t="s">
        <v>8</v>
      </c>
      <c r="E22" s="468" t="s">
        <v>9</v>
      </c>
      <c r="F22" s="468" t="s">
        <v>10</v>
      </c>
      <c r="G22" s="468" t="s">
        <v>14</v>
      </c>
      <c r="H22" s="467" t="s">
        <v>13</v>
      </c>
      <c r="I22" s="467" t="s">
        <v>12</v>
      </c>
      <c r="J22" s="467" t="s">
        <v>11</v>
      </c>
      <c r="K22" s="467" t="s">
        <v>10</v>
      </c>
      <c r="L22" s="467" t="s">
        <v>9</v>
      </c>
      <c r="M22" s="467" t="s">
        <v>8</v>
      </c>
      <c r="N22" s="467" t="s">
        <v>202</v>
      </c>
      <c r="O22" s="618"/>
      <c r="P22" s="609"/>
      <c r="Q22" s="609"/>
      <c r="R22" s="627"/>
    </row>
    <row r="23" spans="1:20" ht="15" customHeight="1" x14ac:dyDescent="0.2">
      <c r="B23" s="72" t="s">
        <v>7</v>
      </c>
      <c r="C23" s="3">
        <v>0</v>
      </c>
      <c r="D23" s="5">
        <v>3.2</v>
      </c>
      <c r="E23" s="3">
        <v>4.87</v>
      </c>
      <c r="F23" s="3">
        <v>4</v>
      </c>
      <c r="G23" s="4">
        <v>1.7</v>
      </c>
      <c r="H23" s="4">
        <v>1.24</v>
      </c>
      <c r="I23" s="4">
        <v>3.32</v>
      </c>
      <c r="J23" s="4">
        <v>1.05</v>
      </c>
      <c r="K23" s="3">
        <v>1.92</v>
      </c>
      <c r="L23" s="3">
        <v>4</v>
      </c>
      <c r="M23" s="3">
        <v>4.87</v>
      </c>
      <c r="N23" s="3">
        <v>3.32</v>
      </c>
      <c r="O23" s="613">
        <f>SUM(C23:N23)</f>
        <v>33.489999999999995</v>
      </c>
      <c r="P23" s="609"/>
      <c r="Q23" s="609"/>
      <c r="R23" s="627"/>
    </row>
    <row r="24" spans="1:20" ht="39" thickBot="1" x14ac:dyDescent="0.25">
      <c r="B24" s="73" t="s">
        <v>6</v>
      </c>
      <c r="C24" s="2">
        <f>+C23</f>
        <v>0</v>
      </c>
      <c r="D24" s="2">
        <f t="shared" ref="D24:N24" si="0">+D23+C24</f>
        <v>3.2</v>
      </c>
      <c r="E24" s="2">
        <f t="shared" si="0"/>
        <v>8.07</v>
      </c>
      <c r="F24" s="2">
        <f t="shared" si="0"/>
        <v>12.07</v>
      </c>
      <c r="G24" s="2">
        <f t="shared" si="0"/>
        <v>13.77</v>
      </c>
      <c r="H24" s="2">
        <f t="shared" si="0"/>
        <v>15.01</v>
      </c>
      <c r="I24" s="2">
        <f t="shared" si="0"/>
        <v>18.329999999999998</v>
      </c>
      <c r="J24" s="2">
        <f t="shared" si="0"/>
        <v>19.38</v>
      </c>
      <c r="K24" s="2">
        <f t="shared" si="0"/>
        <v>21.299999999999997</v>
      </c>
      <c r="L24" s="2">
        <f t="shared" si="0"/>
        <v>25.299999999999997</v>
      </c>
      <c r="M24" s="2">
        <f t="shared" si="0"/>
        <v>30.169999999999998</v>
      </c>
      <c r="N24" s="2">
        <f t="shared" si="0"/>
        <v>33.489999999999995</v>
      </c>
      <c r="O24" s="614"/>
      <c r="P24" s="610"/>
      <c r="Q24" s="610"/>
      <c r="R24" s="628"/>
    </row>
    <row r="25" spans="1:20" ht="16.5" thickBot="1" x14ac:dyDescent="0.25">
      <c r="B25" s="630" t="s">
        <v>5</v>
      </c>
      <c r="C25" s="606"/>
      <c r="D25" s="606"/>
      <c r="E25" s="606"/>
      <c r="F25" s="606"/>
      <c r="G25" s="606"/>
      <c r="H25" s="606"/>
      <c r="I25" s="606"/>
      <c r="J25" s="606"/>
      <c r="K25" s="606"/>
      <c r="L25" s="606"/>
      <c r="M25" s="606"/>
      <c r="N25" s="606"/>
      <c r="O25" s="606"/>
      <c r="P25" s="606"/>
      <c r="Q25" s="606"/>
      <c r="R25" s="631"/>
    </row>
    <row r="26" spans="1:20" ht="21.75" hidden="1" customHeight="1" x14ac:dyDescent="0.2">
      <c r="B26" s="38"/>
      <c r="C26" s="37"/>
      <c r="D26" s="48">
        <v>8.3333333333333332E-3</v>
      </c>
      <c r="E26" s="48">
        <v>6.9444444444444441E-3</v>
      </c>
      <c r="F26" s="48">
        <v>5.5555555555555558E-3</v>
      </c>
      <c r="G26" s="48">
        <v>4.8611111111111112E-3</v>
      </c>
      <c r="H26" s="48">
        <v>4.1666666666666666E-3</v>
      </c>
      <c r="I26" s="48">
        <v>8.3333333333333332E-3</v>
      </c>
      <c r="J26" s="48">
        <v>4.1666666666666666E-3</v>
      </c>
      <c r="K26" s="48">
        <v>8.3333333333333332E-3</v>
      </c>
      <c r="L26" s="48">
        <v>5.5555555555555558E-3</v>
      </c>
      <c r="M26" s="48">
        <v>6.9444444444444441E-3</v>
      </c>
      <c r="N26" s="48">
        <v>8.3333333333333332E-3</v>
      </c>
      <c r="O26" s="74"/>
      <c r="P26" s="74">
        <f>SUM(D26:N26)</f>
        <v>7.1527777777777773E-2</v>
      </c>
      <c r="Q26" s="37"/>
      <c r="R26" s="75"/>
      <c r="S26" s="65"/>
      <c r="T26" s="65"/>
    </row>
    <row r="27" spans="1:20" ht="21.75" hidden="1" customHeight="1" thickBot="1" x14ac:dyDescent="0.25">
      <c r="B27" s="38"/>
      <c r="C27" s="37"/>
      <c r="D27" s="236">
        <v>7.6388888888888886E-3</v>
      </c>
      <c r="E27" s="236">
        <v>6.9444444444444441E-3</v>
      </c>
      <c r="F27" s="236">
        <v>6.9444444444444441E-3</v>
      </c>
      <c r="G27" s="236">
        <v>4.8611111111111112E-3</v>
      </c>
      <c r="H27" s="236">
        <v>4.1666666666666666E-3</v>
      </c>
      <c r="I27" s="236">
        <v>8.3333333333333332E-3</v>
      </c>
      <c r="J27" s="236">
        <v>4.1666666666666666E-3</v>
      </c>
      <c r="K27" s="236">
        <v>5.5555555555555558E-3</v>
      </c>
      <c r="L27" s="236">
        <v>6.9444444444444441E-3</v>
      </c>
      <c r="M27" s="236">
        <v>6.9444444444444441E-3</v>
      </c>
      <c r="N27" s="236">
        <v>7.6388888888888886E-3</v>
      </c>
      <c r="O27" s="74"/>
      <c r="P27" s="74">
        <f>SUM(D27:N27)</f>
        <v>7.013888888888889E-2</v>
      </c>
      <c r="Q27" s="37"/>
      <c r="R27" s="75"/>
      <c r="S27" s="65"/>
      <c r="T27" s="65"/>
    </row>
    <row r="28" spans="1:20" ht="15" x14ac:dyDescent="0.25">
      <c r="B28" s="261">
        <v>1</v>
      </c>
      <c r="C28" s="8">
        <v>0.22222222222222221</v>
      </c>
      <c r="D28" s="8">
        <f>C28+$D$27</f>
        <v>0.2298611111111111</v>
      </c>
      <c r="E28" s="8">
        <f>D28+$E$27</f>
        <v>0.23680555555555555</v>
      </c>
      <c r="F28" s="8">
        <f>E28+$F$27</f>
        <v>0.24374999999999999</v>
      </c>
      <c r="G28" s="8">
        <f>F28+$G$27</f>
        <v>0.24861111111111112</v>
      </c>
      <c r="H28" s="8">
        <f>G28+$H$27</f>
        <v>0.25277777777777777</v>
      </c>
      <c r="I28" s="8">
        <f>H28+$I$27</f>
        <v>0.26111111111111113</v>
      </c>
      <c r="J28" s="8">
        <f>I28+$J$27</f>
        <v>0.26527777777777778</v>
      </c>
      <c r="K28" s="8">
        <f>J28+$K$27</f>
        <v>0.27083333333333331</v>
      </c>
      <c r="L28" s="8">
        <f>K28+$L$27</f>
        <v>0.27777777777777773</v>
      </c>
      <c r="M28" s="8">
        <f>L28+$M$27</f>
        <v>0.28472222222222215</v>
      </c>
      <c r="N28" s="8">
        <f>M28+$N$27</f>
        <v>0.29236111111111102</v>
      </c>
      <c r="O28" s="239">
        <f t="shared" ref="O28:O42" si="1">$O$23</f>
        <v>33.489999999999995</v>
      </c>
      <c r="P28" s="238">
        <f t="shared" ref="P28:P42" si="2">N28-C28</f>
        <v>7.0138888888888806E-2</v>
      </c>
      <c r="Q28" s="239">
        <f t="shared" ref="Q28:Q42" si="3">(O28/(P28*24*60)*60)</f>
        <v>19.895049504950517</v>
      </c>
      <c r="R28" s="240"/>
    </row>
    <row r="29" spans="1:20" ht="15" x14ac:dyDescent="0.25">
      <c r="A29" s="65">
        <f t="shared" ref="A29:A42" si="4">C29-C28</f>
        <v>2.5694444444444464E-2</v>
      </c>
      <c r="B29" s="222">
        <v>2</v>
      </c>
      <c r="C29" s="8">
        <v>0.24791666666666667</v>
      </c>
      <c r="D29" s="8">
        <f t="shared" ref="D29:D31" si="5">C29+$D$27</f>
        <v>0.25555555555555554</v>
      </c>
      <c r="E29" s="8">
        <f t="shared" ref="E29:E31" si="6">D29+$E$27</f>
        <v>0.26249999999999996</v>
      </c>
      <c r="F29" s="8">
        <f t="shared" ref="F29:F31" si="7">E29+$F$27</f>
        <v>0.26944444444444438</v>
      </c>
      <c r="G29" s="8">
        <f t="shared" ref="G29:G31" si="8">F29+$G$27</f>
        <v>0.27430555555555547</v>
      </c>
      <c r="H29" s="8">
        <f t="shared" ref="H29:H31" si="9">G29+$H$27</f>
        <v>0.27847222222222212</v>
      </c>
      <c r="I29" s="8">
        <f t="shared" ref="I29:I31" si="10">H29+$I$27</f>
        <v>0.28680555555555548</v>
      </c>
      <c r="J29" s="8">
        <f t="shared" ref="J29:J31" si="11">I29+$J$27</f>
        <v>0.29097222222222213</v>
      </c>
      <c r="K29" s="8">
        <f t="shared" ref="K29:K31" si="12">J29+$K$27</f>
        <v>0.29652777777777767</v>
      </c>
      <c r="L29" s="8">
        <f t="shared" ref="L29:L31" si="13">K29+$L$27</f>
        <v>0.30347222222222209</v>
      </c>
      <c r="M29" s="8">
        <f t="shared" ref="M29:M31" si="14">L29+$M$27</f>
        <v>0.31041666666666651</v>
      </c>
      <c r="N29" s="8">
        <f t="shared" ref="N29:N31" si="15">M29+$N$27</f>
        <v>0.31805555555555537</v>
      </c>
      <c r="O29" s="27">
        <f t="shared" si="1"/>
        <v>33.489999999999995</v>
      </c>
      <c r="P29" s="8">
        <f t="shared" si="2"/>
        <v>7.0138888888888695E-2</v>
      </c>
      <c r="Q29" s="27">
        <f t="shared" si="3"/>
        <v>19.895049504950549</v>
      </c>
      <c r="R29" s="216"/>
    </row>
    <row r="30" spans="1:20" ht="15" x14ac:dyDescent="0.25">
      <c r="A30" s="65">
        <f t="shared" si="4"/>
        <v>2.5694444444444353E-2</v>
      </c>
      <c r="B30" s="222">
        <v>3</v>
      </c>
      <c r="C30" s="8">
        <v>0.27361111111111103</v>
      </c>
      <c r="D30" s="8">
        <f t="shared" si="5"/>
        <v>0.28124999999999989</v>
      </c>
      <c r="E30" s="8">
        <f t="shared" si="6"/>
        <v>0.28819444444444431</v>
      </c>
      <c r="F30" s="8">
        <f t="shared" si="7"/>
        <v>0.29513888888888873</v>
      </c>
      <c r="G30" s="8">
        <f t="shared" si="8"/>
        <v>0.29999999999999982</v>
      </c>
      <c r="H30" s="8">
        <f t="shared" si="9"/>
        <v>0.30416666666666647</v>
      </c>
      <c r="I30" s="8">
        <f t="shared" si="10"/>
        <v>0.31249999999999983</v>
      </c>
      <c r="J30" s="8">
        <f t="shared" si="11"/>
        <v>0.31666666666666649</v>
      </c>
      <c r="K30" s="8">
        <f t="shared" si="12"/>
        <v>0.32222222222222202</v>
      </c>
      <c r="L30" s="8">
        <f t="shared" si="13"/>
        <v>0.32916666666666644</v>
      </c>
      <c r="M30" s="8">
        <f t="shared" si="14"/>
        <v>0.33611111111111086</v>
      </c>
      <c r="N30" s="8">
        <f t="shared" si="15"/>
        <v>0.34374999999999972</v>
      </c>
      <c r="O30" s="27">
        <f t="shared" si="1"/>
        <v>33.489999999999995</v>
      </c>
      <c r="P30" s="8">
        <f t="shared" si="2"/>
        <v>7.0138888888888695E-2</v>
      </c>
      <c r="Q30" s="27">
        <f t="shared" si="3"/>
        <v>19.895049504950549</v>
      </c>
      <c r="R30" s="216"/>
    </row>
    <row r="31" spans="1:20" ht="15" x14ac:dyDescent="0.25">
      <c r="A31" s="65">
        <f t="shared" si="4"/>
        <v>1.87500000000001E-2</v>
      </c>
      <c r="B31" s="222">
        <v>4</v>
      </c>
      <c r="C31" s="462">
        <v>0.29236111111111113</v>
      </c>
      <c r="D31" s="8">
        <f t="shared" si="5"/>
        <v>0.3</v>
      </c>
      <c r="E31" s="8">
        <f t="shared" si="6"/>
        <v>0.30694444444444441</v>
      </c>
      <c r="F31" s="8">
        <f t="shared" si="7"/>
        <v>0.31388888888888883</v>
      </c>
      <c r="G31" s="8">
        <f t="shared" si="8"/>
        <v>0.31874999999999992</v>
      </c>
      <c r="H31" s="8">
        <f t="shared" si="9"/>
        <v>0.32291666666666657</v>
      </c>
      <c r="I31" s="8">
        <f t="shared" si="10"/>
        <v>0.33124999999999993</v>
      </c>
      <c r="J31" s="8">
        <f t="shared" si="11"/>
        <v>0.33541666666666659</v>
      </c>
      <c r="K31" s="8">
        <f t="shared" si="12"/>
        <v>0.34097222222222212</v>
      </c>
      <c r="L31" s="8">
        <f t="shared" si="13"/>
        <v>0.34791666666666654</v>
      </c>
      <c r="M31" s="8">
        <f t="shared" si="14"/>
        <v>0.35486111111111096</v>
      </c>
      <c r="N31" s="8">
        <f t="shared" si="15"/>
        <v>0.36249999999999982</v>
      </c>
      <c r="O31" s="27">
        <f t="shared" si="1"/>
        <v>33.489999999999995</v>
      </c>
      <c r="P31" s="8">
        <f t="shared" si="2"/>
        <v>7.0138888888888695E-2</v>
      </c>
      <c r="Q31" s="27">
        <f t="shared" si="3"/>
        <v>19.895049504950549</v>
      </c>
      <c r="R31" s="216"/>
    </row>
    <row r="32" spans="1:20" ht="15" x14ac:dyDescent="0.25">
      <c r="A32" s="65">
        <f t="shared" si="4"/>
        <v>1.8749999999999878E-2</v>
      </c>
      <c r="B32" s="222">
        <v>5</v>
      </c>
      <c r="C32" s="462">
        <v>0.31111111111111101</v>
      </c>
      <c r="D32" s="8">
        <f t="shared" ref="D32:D42" si="16">C32+$D$26</f>
        <v>0.31944444444444436</v>
      </c>
      <c r="E32" s="8">
        <f t="shared" ref="E32:E42" si="17">D32+$E$26</f>
        <v>0.32638888888888878</v>
      </c>
      <c r="F32" s="8">
        <f t="shared" ref="F32:F42" si="18">E32+$F$26</f>
        <v>0.33194444444444432</v>
      </c>
      <c r="G32" s="8">
        <f t="shared" ref="G32:G42" si="19">F32+$G$26</f>
        <v>0.33680555555555541</v>
      </c>
      <c r="H32" s="8">
        <f t="shared" ref="H32:H42" si="20">G32+$H$26</f>
        <v>0.34097222222222207</v>
      </c>
      <c r="I32" s="8">
        <f t="shared" ref="I32:I42" si="21">H32+$I$26</f>
        <v>0.34930555555555542</v>
      </c>
      <c r="J32" s="8">
        <f t="shared" ref="J32:J42" si="22">I32+$J$26</f>
        <v>0.35347222222222208</v>
      </c>
      <c r="K32" s="8">
        <f t="shared" ref="K32:K42" si="23">J32+$K$26</f>
        <v>0.36180555555555544</v>
      </c>
      <c r="L32" s="8">
        <f t="shared" ref="L32:L42" si="24">K32+$L$26</f>
        <v>0.36736111111111097</v>
      </c>
      <c r="M32" s="8">
        <f t="shared" ref="M32:M42" si="25">L32+$M$26</f>
        <v>0.37430555555555539</v>
      </c>
      <c r="N32" s="8">
        <f t="shared" ref="N32:N42" si="26">M32+$N$26</f>
        <v>0.38263888888888875</v>
      </c>
      <c r="O32" s="27">
        <f t="shared" si="1"/>
        <v>33.489999999999995</v>
      </c>
      <c r="P32" s="8">
        <f t="shared" si="2"/>
        <v>7.1527777777777746E-2</v>
      </c>
      <c r="Q32" s="27">
        <f t="shared" si="3"/>
        <v>19.508737864077673</v>
      </c>
      <c r="R32" s="216"/>
    </row>
    <row r="33" spans="1:18" ht="15" x14ac:dyDescent="0.25">
      <c r="A33" s="65">
        <f t="shared" si="4"/>
        <v>1.8749999999999989E-2</v>
      </c>
      <c r="B33" s="222">
        <v>6</v>
      </c>
      <c r="C33" s="462">
        <v>0.32986111111111099</v>
      </c>
      <c r="D33" s="8">
        <f t="shared" si="16"/>
        <v>0.33819444444444435</v>
      </c>
      <c r="E33" s="8">
        <f t="shared" si="17"/>
        <v>0.34513888888888877</v>
      </c>
      <c r="F33" s="8">
        <f t="shared" si="18"/>
        <v>0.35069444444444431</v>
      </c>
      <c r="G33" s="8">
        <f t="shared" si="19"/>
        <v>0.3555555555555554</v>
      </c>
      <c r="H33" s="8">
        <f t="shared" si="20"/>
        <v>0.35972222222222205</v>
      </c>
      <c r="I33" s="8">
        <f t="shared" si="21"/>
        <v>0.36805555555555541</v>
      </c>
      <c r="J33" s="8">
        <f t="shared" si="22"/>
        <v>0.37222222222222207</v>
      </c>
      <c r="K33" s="8">
        <f t="shared" si="23"/>
        <v>0.38055555555555542</v>
      </c>
      <c r="L33" s="8">
        <f t="shared" si="24"/>
        <v>0.38611111111111096</v>
      </c>
      <c r="M33" s="8">
        <f t="shared" si="25"/>
        <v>0.39305555555555538</v>
      </c>
      <c r="N33" s="8">
        <f t="shared" si="26"/>
        <v>0.40138888888888874</v>
      </c>
      <c r="O33" s="27">
        <f t="shared" si="1"/>
        <v>33.489999999999995</v>
      </c>
      <c r="P33" s="8">
        <f t="shared" si="2"/>
        <v>7.1527777777777746E-2</v>
      </c>
      <c r="Q33" s="27">
        <f t="shared" si="3"/>
        <v>19.508737864077673</v>
      </c>
      <c r="R33" s="216"/>
    </row>
    <row r="34" spans="1:18" ht="15" x14ac:dyDescent="0.25">
      <c r="A34" s="65">
        <f t="shared" si="4"/>
        <v>1.8749999999999989E-2</v>
      </c>
      <c r="B34" s="222">
        <v>7</v>
      </c>
      <c r="C34" s="462">
        <v>0.34861111111111098</v>
      </c>
      <c r="D34" s="8">
        <f t="shared" si="16"/>
        <v>0.35694444444444434</v>
      </c>
      <c r="E34" s="8">
        <f t="shared" si="17"/>
        <v>0.36388888888888876</v>
      </c>
      <c r="F34" s="8">
        <f t="shared" si="18"/>
        <v>0.3694444444444443</v>
      </c>
      <c r="G34" s="8">
        <f t="shared" si="19"/>
        <v>0.37430555555555539</v>
      </c>
      <c r="H34" s="8">
        <f t="shared" si="20"/>
        <v>0.37847222222222204</v>
      </c>
      <c r="I34" s="8">
        <f t="shared" si="21"/>
        <v>0.3868055555555554</v>
      </c>
      <c r="J34" s="8">
        <f t="shared" si="22"/>
        <v>0.39097222222222205</v>
      </c>
      <c r="K34" s="8">
        <f t="shared" si="23"/>
        <v>0.39930555555555541</v>
      </c>
      <c r="L34" s="8">
        <f t="shared" si="24"/>
        <v>0.40486111111111095</v>
      </c>
      <c r="M34" s="8">
        <f t="shared" si="25"/>
        <v>0.41180555555555537</v>
      </c>
      <c r="N34" s="8">
        <f t="shared" si="26"/>
        <v>0.42013888888888873</v>
      </c>
      <c r="O34" s="27">
        <f t="shared" si="1"/>
        <v>33.489999999999995</v>
      </c>
      <c r="P34" s="8">
        <f t="shared" si="2"/>
        <v>7.1527777777777746E-2</v>
      </c>
      <c r="Q34" s="27">
        <f t="shared" si="3"/>
        <v>19.508737864077673</v>
      </c>
      <c r="R34" s="216"/>
    </row>
    <row r="35" spans="1:18" ht="15" x14ac:dyDescent="0.25">
      <c r="A35" s="65">
        <f t="shared" si="4"/>
        <v>1.8750000000001044E-2</v>
      </c>
      <c r="B35" s="222">
        <v>8</v>
      </c>
      <c r="C35" s="462">
        <v>0.36736111111111203</v>
      </c>
      <c r="D35" s="8">
        <f t="shared" si="16"/>
        <v>0.37569444444444539</v>
      </c>
      <c r="E35" s="8">
        <f t="shared" si="17"/>
        <v>0.38263888888888981</v>
      </c>
      <c r="F35" s="8">
        <f t="shared" si="18"/>
        <v>0.38819444444444534</v>
      </c>
      <c r="G35" s="8">
        <f t="shared" si="19"/>
        <v>0.39305555555555644</v>
      </c>
      <c r="H35" s="8">
        <f t="shared" si="20"/>
        <v>0.39722222222222309</v>
      </c>
      <c r="I35" s="8">
        <f t="shared" si="21"/>
        <v>0.40555555555555645</v>
      </c>
      <c r="J35" s="8">
        <f t="shared" si="22"/>
        <v>0.4097222222222231</v>
      </c>
      <c r="K35" s="8">
        <f t="shared" si="23"/>
        <v>0.41805555555555646</v>
      </c>
      <c r="L35" s="8">
        <f t="shared" si="24"/>
        <v>0.42361111111111199</v>
      </c>
      <c r="M35" s="8">
        <f t="shared" si="25"/>
        <v>0.43055555555555641</v>
      </c>
      <c r="N35" s="8">
        <f t="shared" si="26"/>
        <v>0.43888888888888977</v>
      </c>
      <c r="O35" s="27">
        <f t="shared" si="1"/>
        <v>33.489999999999995</v>
      </c>
      <c r="P35" s="8">
        <f t="shared" si="2"/>
        <v>7.1527777777777746E-2</v>
      </c>
      <c r="Q35" s="27">
        <f t="shared" si="3"/>
        <v>19.508737864077673</v>
      </c>
      <c r="R35" s="216"/>
    </row>
    <row r="36" spans="1:18" ht="15" x14ac:dyDescent="0.25">
      <c r="A36" s="65">
        <f t="shared" si="4"/>
        <v>1.8749999999999989E-2</v>
      </c>
      <c r="B36" s="222">
        <v>9</v>
      </c>
      <c r="C36" s="462">
        <v>0.38611111111111202</v>
      </c>
      <c r="D36" s="8">
        <f t="shared" si="16"/>
        <v>0.39444444444444537</v>
      </c>
      <c r="E36" s="8">
        <f t="shared" si="17"/>
        <v>0.40138888888888979</v>
      </c>
      <c r="F36" s="8">
        <f t="shared" si="18"/>
        <v>0.40694444444444533</v>
      </c>
      <c r="G36" s="8">
        <f t="shared" si="19"/>
        <v>0.41180555555555642</v>
      </c>
      <c r="H36" s="8">
        <f t="shared" si="20"/>
        <v>0.41597222222222308</v>
      </c>
      <c r="I36" s="8">
        <f t="shared" si="21"/>
        <v>0.42430555555555644</v>
      </c>
      <c r="J36" s="8">
        <f t="shared" si="22"/>
        <v>0.42847222222222309</v>
      </c>
      <c r="K36" s="8">
        <f t="shared" si="23"/>
        <v>0.43680555555555645</v>
      </c>
      <c r="L36" s="8">
        <f t="shared" si="24"/>
        <v>0.44236111111111198</v>
      </c>
      <c r="M36" s="8">
        <f t="shared" si="25"/>
        <v>0.4493055555555564</v>
      </c>
      <c r="N36" s="8">
        <f t="shared" si="26"/>
        <v>0.45763888888888976</v>
      </c>
      <c r="O36" s="27">
        <f t="shared" si="1"/>
        <v>33.489999999999995</v>
      </c>
      <c r="P36" s="8">
        <f t="shared" si="2"/>
        <v>7.1527777777777746E-2</v>
      </c>
      <c r="Q36" s="27">
        <f t="shared" si="3"/>
        <v>19.508737864077673</v>
      </c>
      <c r="R36" s="216"/>
    </row>
    <row r="37" spans="1:18" ht="15" x14ac:dyDescent="0.25">
      <c r="A37" s="65">
        <f t="shared" si="4"/>
        <v>2.7083333333332404E-2</v>
      </c>
      <c r="B37" s="222">
        <v>10</v>
      </c>
      <c r="C37" s="462">
        <v>0.41319444444444442</v>
      </c>
      <c r="D37" s="8">
        <f t="shared" si="16"/>
        <v>0.42152777777777778</v>
      </c>
      <c r="E37" s="8">
        <f t="shared" si="17"/>
        <v>0.4284722222222222</v>
      </c>
      <c r="F37" s="8">
        <f t="shared" si="18"/>
        <v>0.43402777777777773</v>
      </c>
      <c r="G37" s="8">
        <f t="shared" si="19"/>
        <v>0.43888888888888883</v>
      </c>
      <c r="H37" s="8">
        <f t="shared" si="20"/>
        <v>0.44305555555555548</v>
      </c>
      <c r="I37" s="8">
        <f t="shared" si="21"/>
        <v>0.45138888888888884</v>
      </c>
      <c r="J37" s="8">
        <f t="shared" si="22"/>
        <v>0.45555555555555549</v>
      </c>
      <c r="K37" s="8">
        <f t="shared" si="23"/>
        <v>0.46388888888888885</v>
      </c>
      <c r="L37" s="8">
        <f t="shared" si="24"/>
        <v>0.46944444444444439</v>
      </c>
      <c r="M37" s="8">
        <f t="shared" si="25"/>
        <v>0.47638888888888881</v>
      </c>
      <c r="N37" s="8">
        <f t="shared" si="26"/>
        <v>0.48472222222222217</v>
      </c>
      <c r="O37" s="27">
        <f t="shared" si="1"/>
        <v>33.489999999999995</v>
      </c>
      <c r="P37" s="8">
        <f t="shared" si="2"/>
        <v>7.1527777777777746E-2</v>
      </c>
      <c r="Q37" s="27">
        <f t="shared" si="3"/>
        <v>19.508737864077673</v>
      </c>
      <c r="R37" s="216"/>
    </row>
    <row r="38" spans="1:18" ht="15" x14ac:dyDescent="0.25">
      <c r="A38" s="65">
        <f t="shared" si="4"/>
        <v>2.7083333333332571E-2</v>
      </c>
      <c r="B38" s="222">
        <v>11</v>
      </c>
      <c r="C38" s="462">
        <v>0.44027777777777699</v>
      </c>
      <c r="D38" s="8">
        <f t="shared" si="16"/>
        <v>0.44861111111111035</v>
      </c>
      <c r="E38" s="8">
        <f t="shared" si="17"/>
        <v>0.45555555555555477</v>
      </c>
      <c r="F38" s="8">
        <f t="shared" si="18"/>
        <v>0.46111111111111031</v>
      </c>
      <c r="G38" s="8">
        <f t="shared" si="19"/>
        <v>0.4659722222222214</v>
      </c>
      <c r="H38" s="8">
        <f t="shared" si="20"/>
        <v>0.47013888888888805</v>
      </c>
      <c r="I38" s="8">
        <f t="shared" si="21"/>
        <v>0.47847222222222141</v>
      </c>
      <c r="J38" s="8">
        <f t="shared" si="22"/>
        <v>0.48263888888888806</v>
      </c>
      <c r="K38" s="8">
        <f t="shared" si="23"/>
        <v>0.49097222222222142</v>
      </c>
      <c r="L38" s="8">
        <f t="shared" si="24"/>
        <v>0.49652777777777696</v>
      </c>
      <c r="M38" s="8">
        <f t="shared" si="25"/>
        <v>0.50347222222222143</v>
      </c>
      <c r="N38" s="8">
        <f t="shared" si="26"/>
        <v>0.51180555555555474</v>
      </c>
      <c r="O38" s="27">
        <f t="shared" si="1"/>
        <v>33.489999999999995</v>
      </c>
      <c r="P38" s="8">
        <f t="shared" si="2"/>
        <v>7.1527777777777746E-2</v>
      </c>
      <c r="Q38" s="27">
        <f t="shared" si="3"/>
        <v>19.508737864077673</v>
      </c>
      <c r="R38" s="216"/>
    </row>
    <row r="39" spans="1:18" ht="15" x14ac:dyDescent="0.25">
      <c r="A39" s="65">
        <f t="shared" si="4"/>
        <v>2.7083333333332016E-2</v>
      </c>
      <c r="B39" s="222">
        <v>12</v>
      </c>
      <c r="C39" s="462">
        <v>0.46736111111110901</v>
      </c>
      <c r="D39" s="8">
        <f t="shared" si="16"/>
        <v>0.47569444444444237</v>
      </c>
      <c r="E39" s="8">
        <f t="shared" si="17"/>
        <v>0.48263888888888679</v>
      </c>
      <c r="F39" s="8">
        <f t="shared" si="18"/>
        <v>0.48819444444444232</v>
      </c>
      <c r="G39" s="8">
        <f t="shared" si="19"/>
        <v>0.49305555555555342</v>
      </c>
      <c r="H39" s="8">
        <f t="shared" si="20"/>
        <v>0.49722222222222007</v>
      </c>
      <c r="I39" s="8">
        <f t="shared" si="21"/>
        <v>0.50555555555555343</v>
      </c>
      <c r="J39" s="8">
        <f t="shared" si="22"/>
        <v>0.50972222222222008</v>
      </c>
      <c r="K39" s="8">
        <f t="shared" si="23"/>
        <v>0.51805555555555338</v>
      </c>
      <c r="L39" s="8">
        <f t="shared" si="24"/>
        <v>0.52361111111110892</v>
      </c>
      <c r="M39" s="8">
        <f t="shared" si="25"/>
        <v>0.53055555555555334</v>
      </c>
      <c r="N39" s="8">
        <f t="shared" si="26"/>
        <v>0.53888888888888664</v>
      </c>
      <c r="O39" s="27">
        <f t="shared" si="1"/>
        <v>33.489999999999995</v>
      </c>
      <c r="P39" s="8">
        <f t="shared" si="2"/>
        <v>7.1527777777777635E-2</v>
      </c>
      <c r="Q39" s="27">
        <f t="shared" si="3"/>
        <v>19.508737864077705</v>
      </c>
      <c r="R39" s="216"/>
    </row>
    <row r="40" spans="1:18" ht="15" x14ac:dyDescent="0.25">
      <c r="A40" s="65">
        <f t="shared" si="4"/>
        <v>2.7083333333333015E-2</v>
      </c>
      <c r="B40" s="222">
        <v>13</v>
      </c>
      <c r="C40" s="462">
        <v>0.49444444444444202</v>
      </c>
      <c r="D40" s="8">
        <f t="shared" si="16"/>
        <v>0.50277777777777533</v>
      </c>
      <c r="E40" s="8">
        <f t="shared" si="17"/>
        <v>0.50972222222221975</v>
      </c>
      <c r="F40" s="8">
        <f t="shared" si="18"/>
        <v>0.51527777777777528</v>
      </c>
      <c r="G40" s="8">
        <f t="shared" si="19"/>
        <v>0.52013888888888637</v>
      </c>
      <c r="H40" s="8">
        <f t="shared" si="20"/>
        <v>0.52430555555555303</v>
      </c>
      <c r="I40" s="8">
        <f t="shared" si="21"/>
        <v>0.53263888888888633</v>
      </c>
      <c r="J40" s="8">
        <f t="shared" si="22"/>
        <v>0.53680555555555298</v>
      </c>
      <c r="K40" s="8">
        <f t="shared" si="23"/>
        <v>0.54513888888888629</v>
      </c>
      <c r="L40" s="8">
        <f t="shared" si="24"/>
        <v>0.55069444444444182</v>
      </c>
      <c r="M40" s="8">
        <f t="shared" si="25"/>
        <v>0.55763888888888624</v>
      </c>
      <c r="N40" s="8">
        <f t="shared" si="26"/>
        <v>0.56597222222221955</v>
      </c>
      <c r="O40" s="27">
        <f t="shared" si="1"/>
        <v>33.489999999999995</v>
      </c>
      <c r="P40" s="8">
        <f t="shared" si="2"/>
        <v>7.1527777777777524E-2</v>
      </c>
      <c r="Q40" s="27">
        <f t="shared" si="3"/>
        <v>19.508737864077737</v>
      </c>
      <c r="R40" s="216"/>
    </row>
    <row r="41" spans="1:18" ht="15" x14ac:dyDescent="0.25">
      <c r="A41" s="65">
        <f t="shared" si="4"/>
        <v>2.7083333333332016E-2</v>
      </c>
      <c r="B41" s="222">
        <v>14</v>
      </c>
      <c r="C41" s="462">
        <v>0.52152777777777404</v>
      </c>
      <c r="D41" s="8">
        <f t="shared" si="16"/>
        <v>0.52986111111110734</v>
      </c>
      <c r="E41" s="8">
        <f t="shared" si="17"/>
        <v>0.53680555555555176</v>
      </c>
      <c r="F41" s="8">
        <f t="shared" si="18"/>
        <v>0.5423611111111073</v>
      </c>
      <c r="G41" s="8">
        <f t="shared" si="19"/>
        <v>0.54722222222221839</v>
      </c>
      <c r="H41" s="8">
        <f t="shared" si="20"/>
        <v>0.55138888888888504</v>
      </c>
      <c r="I41" s="8">
        <f t="shared" si="21"/>
        <v>0.55972222222221835</v>
      </c>
      <c r="J41" s="8">
        <f t="shared" si="22"/>
        <v>0.563888888888885</v>
      </c>
      <c r="K41" s="8">
        <f t="shared" si="23"/>
        <v>0.5722222222222183</v>
      </c>
      <c r="L41" s="8">
        <f t="shared" si="24"/>
        <v>0.57777777777777384</v>
      </c>
      <c r="M41" s="8">
        <f t="shared" si="25"/>
        <v>0.58472222222221826</v>
      </c>
      <c r="N41" s="8">
        <f t="shared" si="26"/>
        <v>0.59305555555555156</v>
      </c>
      <c r="O41" s="27">
        <f t="shared" si="1"/>
        <v>33.489999999999995</v>
      </c>
      <c r="P41" s="8">
        <f t="shared" si="2"/>
        <v>7.1527777777777524E-2</v>
      </c>
      <c r="Q41" s="27">
        <f t="shared" si="3"/>
        <v>19.508737864077737</v>
      </c>
      <c r="R41" s="216"/>
    </row>
    <row r="42" spans="1:18" ht="15" x14ac:dyDescent="0.25">
      <c r="A42" s="65">
        <f t="shared" si="4"/>
        <v>2.7083333333332016E-2</v>
      </c>
      <c r="B42" s="222">
        <v>15</v>
      </c>
      <c r="C42" s="462">
        <v>0.54861111111110605</v>
      </c>
      <c r="D42" s="8">
        <f t="shared" si="16"/>
        <v>0.55694444444443936</v>
      </c>
      <c r="E42" s="8">
        <f t="shared" si="17"/>
        <v>0.56388888888888378</v>
      </c>
      <c r="F42" s="8">
        <f t="shared" si="18"/>
        <v>0.56944444444443931</v>
      </c>
      <c r="G42" s="8">
        <f t="shared" si="19"/>
        <v>0.57430555555555041</v>
      </c>
      <c r="H42" s="8">
        <f t="shared" si="20"/>
        <v>0.57847222222221706</v>
      </c>
      <c r="I42" s="8">
        <f t="shared" si="21"/>
        <v>0.58680555555555036</v>
      </c>
      <c r="J42" s="8">
        <f t="shared" si="22"/>
        <v>0.59097222222221701</v>
      </c>
      <c r="K42" s="8">
        <f t="shared" si="23"/>
        <v>0.59930555555555032</v>
      </c>
      <c r="L42" s="8">
        <f t="shared" si="24"/>
        <v>0.60486111111110585</v>
      </c>
      <c r="M42" s="8">
        <f t="shared" si="25"/>
        <v>0.61180555555555027</v>
      </c>
      <c r="N42" s="8">
        <f t="shared" si="26"/>
        <v>0.62013888888888358</v>
      </c>
      <c r="O42" s="27">
        <f t="shared" si="1"/>
        <v>33.489999999999995</v>
      </c>
      <c r="P42" s="8">
        <f t="shared" si="2"/>
        <v>7.1527777777777524E-2</v>
      </c>
      <c r="Q42" s="27">
        <f t="shared" si="3"/>
        <v>19.508737864077737</v>
      </c>
      <c r="R42" s="216"/>
    </row>
    <row r="43" spans="1:18" x14ac:dyDescent="0.2">
      <c r="B43" s="187"/>
      <c r="C43" s="37"/>
      <c r="D43" s="37"/>
      <c r="E43" s="37"/>
      <c r="F43" s="37"/>
      <c r="G43" s="37"/>
      <c r="H43" s="37"/>
      <c r="I43" s="37"/>
      <c r="J43" s="37"/>
      <c r="K43" s="37"/>
      <c r="L43" s="37"/>
      <c r="M43" s="37"/>
      <c r="N43" s="37"/>
      <c r="O43" s="37"/>
      <c r="P43" s="37"/>
      <c r="Q43" s="37"/>
      <c r="R43" s="204"/>
    </row>
    <row r="44" spans="1:18" ht="15" x14ac:dyDescent="0.25">
      <c r="A44" s="65"/>
      <c r="B44" s="262"/>
      <c r="C44" s="74"/>
      <c r="D44" s="74"/>
      <c r="E44" s="74"/>
      <c r="F44" s="74"/>
      <c r="G44" s="74"/>
      <c r="H44" s="74"/>
      <c r="I44" s="74"/>
      <c r="J44" s="74"/>
      <c r="K44" s="74"/>
      <c r="L44" s="74"/>
      <c r="M44" s="74"/>
      <c r="N44" s="74"/>
      <c r="O44" s="66"/>
      <c r="P44" s="74"/>
      <c r="Q44" s="159"/>
      <c r="R44" s="204"/>
    </row>
    <row r="45" spans="1:18" x14ac:dyDescent="0.2">
      <c r="B45" s="187"/>
      <c r="C45" s="37"/>
      <c r="D45" s="37"/>
      <c r="E45" s="37"/>
      <c r="F45" s="37"/>
      <c r="G45" s="37"/>
      <c r="H45" s="37"/>
      <c r="I45" s="37"/>
      <c r="J45" s="37"/>
      <c r="K45" s="37"/>
      <c r="L45" s="37"/>
      <c r="M45" s="37"/>
      <c r="N45" s="37"/>
      <c r="O45" s="37"/>
      <c r="P45" s="37"/>
      <c r="Q45" s="37"/>
      <c r="R45" s="204"/>
    </row>
    <row r="46" spans="1:18" x14ac:dyDescent="0.2">
      <c r="B46" s="187"/>
      <c r="C46" s="37" t="s">
        <v>3</v>
      </c>
      <c r="D46" s="37"/>
      <c r="E46" s="37">
        <v>15</v>
      </c>
      <c r="F46" s="37"/>
      <c r="G46" s="37"/>
      <c r="H46" s="37"/>
      <c r="I46" s="37"/>
      <c r="J46" s="37"/>
      <c r="K46" s="37"/>
      <c r="L46" s="37"/>
      <c r="M46" s="37"/>
      <c r="N46" s="37"/>
      <c r="O46" s="37"/>
      <c r="P46" s="37"/>
      <c r="Q46" s="37"/>
      <c r="R46" s="204"/>
    </row>
    <row r="47" spans="1:18" x14ac:dyDescent="0.2">
      <c r="B47" s="187"/>
      <c r="C47" s="37" t="s">
        <v>2</v>
      </c>
      <c r="D47" s="37"/>
      <c r="E47" s="37">
        <v>0</v>
      </c>
      <c r="F47" s="37"/>
      <c r="G47" s="37"/>
      <c r="H47" s="37"/>
      <c r="I47" s="37"/>
      <c r="J47" s="37"/>
      <c r="K47" s="37"/>
      <c r="L47" s="37"/>
      <c r="M47" s="37"/>
      <c r="N47" s="37"/>
      <c r="O47" s="37"/>
      <c r="P47" s="37"/>
      <c r="Q47" s="37"/>
      <c r="R47" s="204"/>
    </row>
    <row r="48" spans="1:18" x14ac:dyDescent="0.2">
      <c r="B48" s="187"/>
      <c r="C48" s="37" t="s">
        <v>1</v>
      </c>
      <c r="D48" s="37"/>
      <c r="E48" s="37">
        <f>E46+E47</f>
        <v>15</v>
      </c>
      <c r="F48" s="37"/>
      <c r="G48" s="37"/>
      <c r="H48" s="37"/>
      <c r="I48" s="37"/>
      <c r="J48" s="37"/>
      <c r="K48" s="37"/>
      <c r="L48" s="37"/>
      <c r="M48" s="37"/>
      <c r="N48" s="37"/>
      <c r="O48" s="37"/>
      <c r="P48" s="37"/>
      <c r="Q48" s="37"/>
      <c r="R48" s="204"/>
    </row>
    <row r="49" spans="2:18" ht="15" thickBot="1" x14ac:dyDescent="0.25">
      <c r="B49" s="217"/>
      <c r="C49" s="211" t="s">
        <v>0</v>
      </c>
      <c r="D49" s="211"/>
      <c r="E49" s="212">
        <v>33.549999999999997</v>
      </c>
      <c r="F49" s="211"/>
      <c r="G49" s="211"/>
      <c r="H49" s="211"/>
      <c r="I49" s="211"/>
      <c r="J49" s="211"/>
      <c r="K49" s="211"/>
      <c r="L49" s="211"/>
      <c r="M49" s="211"/>
      <c r="N49" s="211"/>
      <c r="O49" s="211"/>
      <c r="P49" s="211"/>
      <c r="Q49" s="211"/>
      <c r="R49" s="218"/>
    </row>
  </sheetData>
  <mergeCells count="9">
    <mergeCell ref="B25:R25"/>
    <mergeCell ref="B21:C21"/>
    <mergeCell ref="O21:O22"/>
    <mergeCell ref="R21:R24"/>
    <mergeCell ref="B22:C22"/>
    <mergeCell ref="O23:O24"/>
    <mergeCell ref="P21:P24"/>
    <mergeCell ref="Q21:Q24"/>
    <mergeCell ref="D21:M21"/>
  </mergeCells>
  <pageMargins left="0.70866141732283461" right="0.70866141732283461" top="0.74803149606299213" bottom="0.74803149606299213" header="0.31496062992125984" footer="0.31496062992125984"/>
  <pageSetup paperSize="9" scale="6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9"/>
  <dimension ref="A5:V48"/>
  <sheetViews>
    <sheetView topLeftCell="A12" zoomScale="85" zoomScaleNormal="85" workbookViewId="0">
      <selection activeCell="O13" sqref="O13"/>
    </sheetView>
  </sheetViews>
  <sheetFormatPr baseColWidth="10" defaultColWidth="11.42578125" defaultRowHeight="14.25" x14ac:dyDescent="0.2"/>
  <cols>
    <col min="1" max="15" width="11.42578125" style="57"/>
    <col min="16" max="16" width="10.140625" style="57" customWidth="1"/>
    <col min="17" max="17" width="9" style="57" customWidth="1"/>
    <col min="18" max="16384" width="11.42578125" style="57"/>
  </cols>
  <sheetData>
    <row r="5" spans="2:18" ht="15" x14ac:dyDescent="0.25">
      <c r="B5" s="43" t="s">
        <v>27</v>
      </c>
      <c r="C5" s="42"/>
      <c r="D5" s="42"/>
      <c r="E5" s="42"/>
      <c r="F5" s="42"/>
      <c r="G5" s="42"/>
      <c r="H5" s="42"/>
      <c r="I5" s="42"/>
      <c r="J5" s="42"/>
      <c r="K5" s="42"/>
      <c r="L5" s="42"/>
      <c r="M5" s="42"/>
      <c r="N5" s="42"/>
      <c r="O5" s="41"/>
      <c r="P5" s="41"/>
      <c r="Q5" s="41"/>
      <c r="R5" s="40"/>
    </row>
    <row r="6" spans="2:18" x14ac:dyDescent="0.2">
      <c r="B6" s="38" t="s">
        <v>26</v>
      </c>
      <c r="C6" s="37"/>
      <c r="D6" s="37"/>
      <c r="E6" s="37"/>
      <c r="F6" s="37"/>
      <c r="G6" s="37"/>
      <c r="H6" s="37"/>
      <c r="I6" s="37"/>
      <c r="J6" s="37"/>
      <c r="K6" s="37"/>
      <c r="L6" s="37"/>
      <c r="M6" s="37"/>
      <c r="N6" s="37"/>
      <c r="O6" s="37"/>
      <c r="P6" s="37"/>
      <c r="Q6" s="37"/>
      <c r="R6" s="36"/>
    </row>
    <row r="7" spans="2:18" x14ac:dyDescent="0.2">
      <c r="B7" s="38"/>
      <c r="C7" s="37"/>
      <c r="D7" s="37"/>
      <c r="E7" s="37"/>
      <c r="F7" s="37"/>
      <c r="G7" s="37"/>
      <c r="H7" s="37"/>
      <c r="I7" s="37"/>
      <c r="J7" s="37"/>
      <c r="K7" s="37"/>
      <c r="L7" s="37"/>
      <c r="M7" s="37"/>
      <c r="N7" s="37"/>
      <c r="O7" s="37"/>
      <c r="P7" s="37"/>
      <c r="Q7" s="37"/>
      <c r="R7" s="36"/>
    </row>
    <row r="8" spans="2:18" x14ac:dyDescent="0.2">
      <c r="B8" s="38" t="s">
        <v>201</v>
      </c>
      <c r="C8" s="37"/>
      <c r="D8" s="37"/>
      <c r="E8" s="37"/>
      <c r="F8" s="37"/>
      <c r="G8" s="37"/>
      <c r="H8" s="37"/>
      <c r="I8" s="37"/>
      <c r="J8" s="37"/>
      <c r="K8" s="37"/>
      <c r="L8" s="37"/>
      <c r="M8" s="37"/>
      <c r="N8" s="37"/>
      <c r="O8" s="37"/>
      <c r="P8" s="37"/>
      <c r="Q8" s="37"/>
      <c r="R8" s="36"/>
    </row>
    <row r="9" spans="2:18" x14ac:dyDescent="0.2">
      <c r="B9" s="38" t="s">
        <v>136</v>
      </c>
      <c r="C9" s="37"/>
      <c r="D9" s="37"/>
      <c r="E9" s="37"/>
      <c r="F9" s="37"/>
      <c r="G9" s="37"/>
      <c r="H9" s="37"/>
      <c r="I9" s="37"/>
      <c r="J9" s="37"/>
      <c r="K9" s="37"/>
      <c r="L9" s="37"/>
      <c r="M9" s="37"/>
      <c r="N9" s="37"/>
      <c r="O9" s="37"/>
      <c r="P9" s="37"/>
      <c r="Q9" s="37"/>
      <c r="R9" s="36"/>
    </row>
    <row r="10" spans="2:18" x14ac:dyDescent="0.2">
      <c r="B10" s="38" t="s">
        <v>25</v>
      </c>
      <c r="C10" s="37"/>
      <c r="D10" s="37"/>
      <c r="E10" s="37"/>
      <c r="F10" s="37"/>
      <c r="G10" s="37"/>
      <c r="H10" s="37"/>
      <c r="I10" s="37"/>
      <c r="J10" s="37"/>
      <c r="K10" s="37"/>
      <c r="L10" s="37"/>
      <c r="M10" s="37"/>
      <c r="N10" s="37"/>
      <c r="O10" s="37"/>
      <c r="P10" s="37"/>
      <c r="Q10" s="37"/>
      <c r="R10" s="36"/>
    </row>
    <row r="11" spans="2:18" x14ac:dyDescent="0.2">
      <c r="B11" s="38" t="s">
        <v>34</v>
      </c>
      <c r="C11" s="37"/>
      <c r="D11" s="37"/>
      <c r="E11" s="37"/>
      <c r="F11" s="37"/>
      <c r="G11" s="37"/>
      <c r="H11" s="37"/>
      <c r="I11" s="37"/>
      <c r="J11" s="37"/>
      <c r="K11" s="37"/>
      <c r="L11" s="37"/>
      <c r="M11" s="37"/>
      <c r="N11" s="37"/>
      <c r="O11" s="37"/>
      <c r="P11" s="37"/>
      <c r="Q11" s="37"/>
      <c r="R11" s="36"/>
    </row>
    <row r="12" spans="2:18" x14ac:dyDescent="0.2">
      <c r="B12" s="38" t="s">
        <v>33</v>
      </c>
      <c r="C12" s="37"/>
      <c r="D12" s="37"/>
      <c r="E12" s="37"/>
      <c r="F12" s="37"/>
      <c r="G12" s="37"/>
      <c r="H12" s="37"/>
      <c r="I12" s="37"/>
      <c r="J12" s="37"/>
      <c r="K12" s="37"/>
      <c r="L12" s="37"/>
      <c r="M12" s="37"/>
      <c r="N12" s="37"/>
      <c r="O12" s="37"/>
      <c r="P12" s="37"/>
      <c r="Q12" s="37"/>
      <c r="R12" s="36"/>
    </row>
    <row r="13" spans="2:18" x14ac:dyDescent="0.2">
      <c r="B13" s="38" t="s">
        <v>22</v>
      </c>
      <c r="C13" s="37"/>
      <c r="D13" s="37"/>
      <c r="E13" s="37"/>
      <c r="F13" s="37"/>
      <c r="G13" s="37"/>
      <c r="H13" s="37"/>
      <c r="I13" s="37"/>
      <c r="J13" s="37"/>
      <c r="K13" s="37"/>
      <c r="L13" s="37"/>
      <c r="M13" s="37"/>
      <c r="N13" s="37"/>
      <c r="O13" s="37"/>
      <c r="P13" s="37"/>
      <c r="Q13" s="37"/>
      <c r="R13" s="36"/>
    </row>
    <row r="14" spans="2:18" x14ac:dyDescent="0.2">
      <c r="B14" s="38"/>
      <c r="C14" s="37"/>
      <c r="D14" s="37"/>
      <c r="E14" s="37"/>
      <c r="F14" s="37"/>
      <c r="G14" s="37"/>
      <c r="H14" s="37"/>
      <c r="I14" s="37"/>
      <c r="J14" s="37"/>
      <c r="K14" s="37"/>
      <c r="L14" s="37"/>
      <c r="M14" s="37"/>
      <c r="N14" s="37"/>
      <c r="O14" s="37"/>
      <c r="P14" s="37"/>
      <c r="Q14" s="37"/>
      <c r="R14" s="36"/>
    </row>
    <row r="15" spans="2:18" x14ac:dyDescent="0.2">
      <c r="B15" s="38"/>
      <c r="C15" s="37"/>
      <c r="D15" s="37"/>
      <c r="E15" s="37"/>
      <c r="F15" s="37"/>
      <c r="G15" s="37"/>
      <c r="H15" s="37"/>
      <c r="I15" s="37"/>
      <c r="J15" s="37"/>
      <c r="K15" s="37"/>
      <c r="L15" s="37"/>
      <c r="M15" s="37"/>
      <c r="N15" s="37"/>
      <c r="O15" s="37"/>
      <c r="P15" s="37"/>
      <c r="Q15" s="37"/>
      <c r="R15" s="36"/>
    </row>
    <row r="16" spans="2:18" x14ac:dyDescent="0.2">
      <c r="B16" s="38"/>
      <c r="C16" s="37"/>
      <c r="D16" s="37"/>
      <c r="E16" s="37"/>
      <c r="F16" s="37"/>
      <c r="G16" s="37"/>
      <c r="H16" s="37"/>
      <c r="I16" s="37"/>
      <c r="J16" s="37"/>
      <c r="K16" s="37"/>
      <c r="L16" s="37"/>
      <c r="M16" s="37"/>
      <c r="N16" s="37"/>
      <c r="O16" s="37"/>
      <c r="P16" s="37"/>
      <c r="Q16" s="37"/>
      <c r="R16" s="36"/>
    </row>
    <row r="17" spans="1:22" x14ac:dyDescent="0.2">
      <c r="B17" s="38"/>
      <c r="C17" s="37"/>
      <c r="D17" s="37"/>
      <c r="E17" s="37"/>
      <c r="F17" s="37"/>
      <c r="G17" s="37"/>
      <c r="H17" s="37"/>
      <c r="I17" s="37"/>
      <c r="J17" s="37"/>
      <c r="K17" s="37"/>
      <c r="L17" s="37"/>
      <c r="M17" s="37"/>
      <c r="N17" s="37"/>
      <c r="O17" s="37"/>
      <c r="P17" s="37"/>
      <c r="Q17" s="37"/>
      <c r="R17" s="36"/>
    </row>
    <row r="18" spans="1:22" x14ac:dyDescent="0.2">
      <c r="B18" s="38"/>
      <c r="C18" s="37"/>
      <c r="D18" s="37"/>
      <c r="E18" s="37"/>
      <c r="F18" s="37"/>
      <c r="G18" s="37"/>
      <c r="H18" s="37"/>
      <c r="I18" s="37"/>
      <c r="J18" s="37"/>
      <c r="K18" s="37"/>
      <c r="L18" s="37"/>
      <c r="M18" s="37"/>
      <c r="N18" s="37"/>
      <c r="O18" s="37"/>
      <c r="P18" s="37"/>
      <c r="Q18" s="37"/>
      <c r="R18" s="36"/>
    </row>
    <row r="19" spans="1:22" ht="15" thickBot="1" x14ac:dyDescent="0.25">
      <c r="B19" s="38"/>
      <c r="C19" s="37"/>
      <c r="D19" s="37"/>
      <c r="E19" s="37"/>
      <c r="F19" s="37"/>
      <c r="G19" s="37"/>
      <c r="H19" s="37"/>
      <c r="I19" s="37"/>
      <c r="J19" s="37"/>
      <c r="K19" s="37"/>
      <c r="L19" s="37"/>
      <c r="M19" s="37"/>
      <c r="N19" s="37"/>
      <c r="O19" s="37"/>
      <c r="P19" s="37"/>
      <c r="Q19" s="37"/>
      <c r="R19" s="36"/>
    </row>
    <row r="20" spans="1:22" ht="15" customHeight="1" thickBot="1" x14ac:dyDescent="0.25">
      <c r="B20" s="624" t="s">
        <v>21</v>
      </c>
      <c r="C20" s="622"/>
      <c r="D20" s="624" t="s">
        <v>20</v>
      </c>
      <c r="E20" s="616"/>
      <c r="F20" s="616"/>
      <c r="G20" s="616"/>
      <c r="H20" s="616"/>
      <c r="I20" s="616"/>
      <c r="J20" s="616"/>
      <c r="K20" s="616"/>
      <c r="L20" s="616"/>
      <c r="M20" s="616"/>
      <c r="N20" s="156" t="s">
        <v>19</v>
      </c>
      <c r="O20" s="617" t="s">
        <v>18</v>
      </c>
      <c r="P20" s="608" t="s">
        <v>17</v>
      </c>
      <c r="Q20" s="608" t="s">
        <v>16</v>
      </c>
      <c r="R20" s="626" t="s">
        <v>15</v>
      </c>
    </row>
    <row r="21" spans="1:22" ht="39" thickBot="1" x14ac:dyDescent="0.25">
      <c r="B21" s="629" t="s">
        <v>202</v>
      </c>
      <c r="C21" s="612"/>
      <c r="D21" s="468" t="s">
        <v>8</v>
      </c>
      <c r="E21" s="468" t="s">
        <v>9</v>
      </c>
      <c r="F21" s="468" t="s">
        <v>10</v>
      </c>
      <c r="G21" s="468" t="s">
        <v>14</v>
      </c>
      <c r="H21" s="468" t="s">
        <v>13</v>
      </c>
      <c r="I21" s="468" t="s">
        <v>12</v>
      </c>
      <c r="J21" s="468" t="s">
        <v>11</v>
      </c>
      <c r="K21" s="468" t="s">
        <v>10</v>
      </c>
      <c r="L21" s="468" t="s">
        <v>9</v>
      </c>
      <c r="M21" s="468" t="s">
        <v>8</v>
      </c>
      <c r="N21" s="470" t="s">
        <v>202</v>
      </c>
      <c r="O21" s="618"/>
      <c r="P21" s="609"/>
      <c r="Q21" s="609"/>
      <c r="R21" s="627"/>
    </row>
    <row r="22" spans="1:22" ht="15" customHeight="1" x14ac:dyDescent="0.2">
      <c r="B22" s="157" t="s">
        <v>7</v>
      </c>
      <c r="C22" s="9">
        <v>0</v>
      </c>
      <c r="D22" s="10">
        <v>3.2</v>
      </c>
      <c r="E22" s="9">
        <v>4.87</v>
      </c>
      <c r="F22" s="9">
        <v>4</v>
      </c>
      <c r="G22" s="9">
        <v>1.7</v>
      </c>
      <c r="H22" s="9">
        <v>1.24</v>
      </c>
      <c r="I22" s="9">
        <v>2.2200000000000002</v>
      </c>
      <c r="J22" s="9">
        <v>1.05</v>
      </c>
      <c r="K22" s="9">
        <v>1.92</v>
      </c>
      <c r="L22" s="9">
        <v>4</v>
      </c>
      <c r="M22" s="9">
        <v>4.87</v>
      </c>
      <c r="N22" s="9">
        <v>3.32</v>
      </c>
      <c r="O22" s="613">
        <f>SUM(C22:N22)</f>
        <v>32.39</v>
      </c>
      <c r="P22" s="609"/>
      <c r="Q22" s="609"/>
      <c r="R22" s="627"/>
    </row>
    <row r="23" spans="1:22" ht="39" thickBot="1" x14ac:dyDescent="0.25">
      <c r="B23" s="73" t="s">
        <v>6</v>
      </c>
      <c r="C23" s="2">
        <f>+C22</f>
        <v>0</v>
      </c>
      <c r="D23" s="2">
        <f t="shared" ref="D23:N23" si="0">+D22+C23</f>
        <v>3.2</v>
      </c>
      <c r="E23" s="2">
        <f t="shared" si="0"/>
        <v>8.07</v>
      </c>
      <c r="F23" s="2">
        <f t="shared" si="0"/>
        <v>12.07</v>
      </c>
      <c r="G23" s="2">
        <f t="shared" si="0"/>
        <v>13.77</v>
      </c>
      <c r="H23" s="2">
        <f t="shared" si="0"/>
        <v>15.01</v>
      </c>
      <c r="I23" s="2">
        <f t="shared" si="0"/>
        <v>17.23</v>
      </c>
      <c r="J23" s="2">
        <f t="shared" si="0"/>
        <v>18.28</v>
      </c>
      <c r="K23" s="2">
        <f t="shared" si="0"/>
        <v>20.200000000000003</v>
      </c>
      <c r="L23" s="2">
        <f t="shared" si="0"/>
        <v>24.200000000000003</v>
      </c>
      <c r="M23" s="2">
        <f t="shared" si="0"/>
        <v>29.070000000000004</v>
      </c>
      <c r="N23" s="2">
        <f t="shared" si="0"/>
        <v>32.39</v>
      </c>
      <c r="O23" s="614"/>
      <c r="P23" s="610"/>
      <c r="Q23" s="610"/>
      <c r="R23" s="628"/>
    </row>
    <row r="24" spans="1:22" ht="16.5" thickBot="1" x14ac:dyDescent="0.25">
      <c r="B24" s="630" t="s">
        <v>5</v>
      </c>
      <c r="C24" s="606"/>
      <c r="D24" s="606"/>
      <c r="E24" s="606"/>
      <c r="F24" s="606"/>
      <c r="G24" s="606"/>
      <c r="H24" s="606"/>
      <c r="I24" s="606"/>
      <c r="J24" s="606"/>
      <c r="K24" s="606"/>
      <c r="L24" s="606"/>
      <c r="M24" s="606"/>
      <c r="N24" s="606"/>
      <c r="O24" s="606"/>
      <c r="P24" s="606"/>
      <c r="Q24" s="606"/>
      <c r="R24" s="631"/>
    </row>
    <row r="25" spans="1:22" ht="20.25" hidden="1" customHeight="1" x14ac:dyDescent="0.2">
      <c r="B25" s="38"/>
      <c r="C25" s="37"/>
      <c r="D25" s="74">
        <v>8.3333333333333332E-3</v>
      </c>
      <c r="E25" s="74">
        <v>7.6388888888888886E-3</v>
      </c>
      <c r="F25" s="74">
        <v>8.3333333333333332E-3</v>
      </c>
      <c r="G25" s="74">
        <v>4.8611111111111112E-3</v>
      </c>
      <c r="H25" s="48">
        <v>4.1666666666666666E-3</v>
      </c>
      <c r="I25" s="48">
        <v>4.8611111111111112E-3</v>
      </c>
      <c r="J25" s="48">
        <v>4.1666666666666666E-3</v>
      </c>
      <c r="K25" s="48">
        <v>8.3333333333333332E-3</v>
      </c>
      <c r="L25" s="48">
        <v>6.9444444444444441E-3</v>
      </c>
      <c r="M25" s="74">
        <v>6.9444444444444441E-3</v>
      </c>
      <c r="N25" s="74">
        <v>8.3333333333333332E-3</v>
      </c>
      <c r="O25" s="37"/>
      <c r="P25" s="158">
        <f>SUM(D25:N25)</f>
        <v>7.2916666666666671E-2</v>
      </c>
      <c r="Q25" s="37"/>
      <c r="R25" s="75">
        <f>SUM(D25:N25)</f>
        <v>7.2916666666666671E-2</v>
      </c>
      <c r="S25" s="65">
        <v>7.2916666666666671E-2</v>
      </c>
      <c r="T25" s="65">
        <f>S25-R25</f>
        <v>0</v>
      </c>
      <c r="U25" s="57">
        <v>32.44</v>
      </c>
      <c r="V25" s="57" t="s">
        <v>28</v>
      </c>
    </row>
    <row r="26" spans="1:22" ht="20.25" hidden="1" customHeight="1" x14ac:dyDescent="0.2">
      <c r="B26" s="38"/>
      <c r="C26" s="37"/>
      <c r="D26" s="48">
        <v>7.6388888888888886E-3</v>
      </c>
      <c r="E26" s="48">
        <v>7.6388888888888886E-3</v>
      </c>
      <c r="F26" s="48">
        <v>5.5555555555555558E-3</v>
      </c>
      <c r="G26" s="48">
        <v>4.8611111111111112E-3</v>
      </c>
      <c r="H26" s="48">
        <v>4.1666666666666666E-3</v>
      </c>
      <c r="I26" s="48">
        <v>4.8611111111111112E-3</v>
      </c>
      <c r="J26" s="48">
        <v>4.1666666666666666E-3</v>
      </c>
      <c r="K26" s="48">
        <v>8.3333333333333332E-3</v>
      </c>
      <c r="L26" s="48">
        <v>5.5555555555555558E-3</v>
      </c>
      <c r="M26" s="48">
        <v>7.6388888888888886E-3</v>
      </c>
      <c r="N26" s="48">
        <v>7.6388888888888886E-3</v>
      </c>
      <c r="O26" s="37"/>
      <c r="P26" s="158">
        <f>SUM(D26:N26)</f>
        <v>6.805555555555555E-2</v>
      </c>
      <c r="Q26" s="37"/>
      <c r="R26" s="75"/>
      <c r="S26" s="65"/>
      <c r="T26" s="65"/>
    </row>
    <row r="27" spans="1:22" ht="15.75" hidden="1" thickBot="1" x14ac:dyDescent="0.3">
      <c r="B27" s="263"/>
      <c r="C27" s="176"/>
      <c r="D27" s="48">
        <v>7.6388888888888886E-3</v>
      </c>
      <c r="E27" s="48">
        <v>7.6388888888888886E-3</v>
      </c>
      <c r="F27" s="48">
        <v>5.5555555555555558E-3</v>
      </c>
      <c r="G27" s="48">
        <v>4.8611111111111112E-3</v>
      </c>
      <c r="H27" s="48">
        <v>4.1666666666666666E-3</v>
      </c>
      <c r="I27" s="48">
        <v>4.8611111111111112E-3</v>
      </c>
      <c r="J27" s="48">
        <v>4.1666666666666666E-3</v>
      </c>
      <c r="K27" s="48">
        <v>8.3333333333333332E-3</v>
      </c>
      <c r="L27" s="48">
        <v>5.5555555555555558E-3</v>
      </c>
      <c r="M27" s="48">
        <v>7.6388888888888886E-3</v>
      </c>
      <c r="N27" s="48">
        <v>7.6388888888888886E-3</v>
      </c>
      <c r="O27" s="177"/>
      <c r="P27" s="264">
        <f>SUM(D27:N27)</f>
        <v>6.805555555555555E-2</v>
      </c>
      <c r="Q27" s="177"/>
      <c r="R27" s="268"/>
    </row>
    <row r="28" spans="1:22" ht="15" x14ac:dyDescent="0.25">
      <c r="B28" s="261">
        <v>1</v>
      </c>
      <c r="C28" s="238">
        <v>0.57986111111111105</v>
      </c>
      <c r="D28" s="238">
        <f>C28+D26</f>
        <v>0.58749999999999991</v>
      </c>
      <c r="E28" s="238">
        <f t="shared" ref="E28:N28" si="1">D28+E26</f>
        <v>0.59513888888888877</v>
      </c>
      <c r="F28" s="238">
        <f t="shared" si="1"/>
        <v>0.60069444444444431</v>
      </c>
      <c r="G28" s="238">
        <f t="shared" si="1"/>
        <v>0.6055555555555554</v>
      </c>
      <c r="H28" s="238">
        <f t="shared" si="1"/>
        <v>0.60972222222222205</v>
      </c>
      <c r="I28" s="238">
        <f t="shared" si="1"/>
        <v>0.61458333333333315</v>
      </c>
      <c r="J28" s="238">
        <f t="shared" si="1"/>
        <v>0.6187499999999998</v>
      </c>
      <c r="K28" s="238">
        <f t="shared" si="1"/>
        <v>0.6270833333333331</v>
      </c>
      <c r="L28" s="238">
        <f t="shared" si="1"/>
        <v>0.63263888888888864</v>
      </c>
      <c r="M28" s="238">
        <f t="shared" si="1"/>
        <v>0.6402777777777775</v>
      </c>
      <c r="N28" s="238">
        <f t="shared" si="1"/>
        <v>0.64791666666666636</v>
      </c>
      <c r="O28" s="239">
        <f t="shared" ref="O28:O40" si="2">$O$22</f>
        <v>32.39</v>
      </c>
      <c r="P28" s="265">
        <f t="shared" ref="P28:P40" si="3">N28-C28</f>
        <v>6.8055555555555314E-2</v>
      </c>
      <c r="Q28" s="266">
        <f t="shared" ref="Q28:Q40" si="4">(O28/(P28*24*60)*60)</f>
        <v>19.830612244898028</v>
      </c>
      <c r="R28" s="269"/>
    </row>
    <row r="29" spans="1:22" ht="15" x14ac:dyDescent="0.25">
      <c r="A29" s="65">
        <f t="shared" ref="A29:A41" si="5">C29-C28</f>
        <v>2.7777777777777901E-2</v>
      </c>
      <c r="B29" s="222">
        <v>2</v>
      </c>
      <c r="C29" s="8">
        <v>0.60763888888888895</v>
      </c>
      <c r="D29" s="8">
        <f>C29+D26</f>
        <v>0.61527777777777781</v>
      </c>
      <c r="E29" s="8">
        <f t="shared" ref="E29:N29" si="6">D29+E26</f>
        <v>0.62291666666666667</v>
      </c>
      <c r="F29" s="8">
        <f t="shared" si="6"/>
        <v>0.62847222222222221</v>
      </c>
      <c r="G29" s="8">
        <f t="shared" si="6"/>
        <v>0.6333333333333333</v>
      </c>
      <c r="H29" s="8">
        <f t="shared" si="6"/>
        <v>0.63749999999999996</v>
      </c>
      <c r="I29" s="8">
        <f t="shared" si="6"/>
        <v>0.64236111111111105</v>
      </c>
      <c r="J29" s="8">
        <f t="shared" si="6"/>
        <v>0.6465277777777777</v>
      </c>
      <c r="K29" s="8">
        <f t="shared" si="6"/>
        <v>0.65486111111111101</v>
      </c>
      <c r="L29" s="8">
        <f t="shared" si="6"/>
        <v>0.66041666666666654</v>
      </c>
      <c r="M29" s="8">
        <f t="shared" si="6"/>
        <v>0.6680555555555554</v>
      </c>
      <c r="N29" s="8">
        <f t="shared" si="6"/>
        <v>0.67569444444444426</v>
      </c>
      <c r="O29" s="27">
        <f t="shared" si="2"/>
        <v>32.39</v>
      </c>
      <c r="P29" s="49">
        <f t="shared" si="3"/>
        <v>6.8055555555555314E-2</v>
      </c>
      <c r="Q29" s="267">
        <f t="shared" si="4"/>
        <v>19.830612244898028</v>
      </c>
      <c r="R29" s="270"/>
    </row>
    <row r="30" spans="1:22" ht="15" x14ac:dyDescent="0.25">
      <c r="A30" s="65">
        <f t="shared" si="5"/>
        <v>2.7777777777778012E-2</v>
      </c>
      <c r="B30" s="222">
        <v>3</v>
      </c>
      <c r="C30" s="84">
        <v>0.63541666666666696</v>
      </c>
      <c r="D30" s="8">
        <f>C30+D26</f>
        <v>0.64305555555555582</v>
      </c>
      <c r="E30" s="8">
        <f t="shared" ref="E30:N30" si="7">D30+E26</f>
        <v>0.65069444444444469</v>
      </c>
      <c r="F30" s="8">
        <f t="shared" si="7"/>
        <v>0.65625000000000022</v>
      </c>
      <c r="G30" s="8">
        <f t="shared" si="7"/>
        <v>0.66111111111111132</v>
      </c>
      <c r="H30" s="8">
        <f t="shared" si="7"/>
        <v>0.66527777777777797</v>
      </c>
      <c r="I30" s="8">
        <f t="shared" si="7"/>
        <v>0.67013888888888906</v>
      </c>
      <c r="J30" s="8">
        <f t="shared" si="7"/>
        <v>0.67430555555555571</v>
      </c>
      <c r="K30" s="8">
        <f t="shared" si="7"/>
        <v>0.68263888888888902</v>
      </c>
      <c r="L30" s="8">
        <f t="shared" si="7"/>
        <v>0.68819444444444455</v>
      </c>
      <c r="M30" s="8">
        <f t="shared" si="7"/>
        <v>0.69583333333333341</v>
      </c>
      <c r="N30" s="8">
        <f t="shared" si="7"/>
        <v>0.70347222222222228</v>
      </c>
      <c r="O30" s="27">
        <f t="shared" si="2"/>
        <v>32.39</v>
      </c>
      <c r="P30" s="49">
        <f t="shared" si="3"/>
        <v>6.8055555555555314E-2</v>
      </c>
      <c r="Q30" s="267">
        <f t="shared" si="4"/>
        <v>19.830612244898028</v>
      </c>
      <c r="R30" s="270"/>
    </row>
    <row r="31" spans="1:22" ht="15" x14ac:dyDescent="0.25">
      <c r="A31" s="65">
        <f t="shared" si="5"/>
        <v>2.7777777777778012E-2</v>
      </c>
      <c r="B31" s="222">
        <v>4</v>
      </c>
      <c r="C31" s="8">
        <v>0.66319444444444497</v>
      </c>
      <c r="D31" s="8">
        <f>C31+D26</f>
        <v>0.67083333333333384</v>
      </c>
      <c r="E31" s="8">
        <f t="shared" ref="E31:N31" si="8">D31+E26</f>
        <v>0.6784722222222227</v>
      </c>
      <c r="F31" s="8">
        <f t="shared" si="8"/>
        <v>0.68402777777777823</v>
      </c>
      <c r="G31" s="8">
        <f t="shared" si="8"/>
        <v>0.68888888888888933</v>
      </c>
      <c r="H31" s="8">
        <f t="shared" si="8"/>
        <v>0.69305555555555598</v>
      </c>
      <c r="I31" s="8">
        <f t="shared" si="8"/>
        <v>0.69791666666666707</v>
      </c>
      <c r="J31" s="8">
        <f t="shared" si="8"/>
        <v>0.70208333333333373</v>
      </c>
      <c r="K31" s="8">
        <f t="shared" si="8"/>
        <v>0.71041666666666703</v>
      </c>
      <c r="L31" s="8">
        <f t="shared" si="8"/>
        <v>0.71597222222222257</v>
      </c>
      <c r="M31" s="8">
        <f t="shared" si="8"/>
        <v>0.72361111111111143</v>
      </c>
      <c r="N31" s="8">
        <f t="shared" si="8"/>
        <v>0.73125000000000029</v>
      </c>
      <c r="O31" s="27">
        <f t="shared" si="2"/>
        <v>32.39</v>
      </c>
      <c r="P31" s="49">
        <f t="shared" si="3"/>
        <v>6.8055555555555314E-2</v>
      </c>
      <c r="Q31" s="267">
        <f t="shared" si="4"/>
        <v>19.830612244898028</v>
      </c>
      <c r="R31" s="270"/>
    </row>
    <row r="32" spans="1:22" ht="15" x14ac:dyDescent="0.25">
      <c r="A32" s="65">
        <f t="shared" si="5"/>
        <v>2.7777777777778012E-2</v>
      </c>
      <c r="B32" s="222">
        <v>5</v>
      </c>
      <c r="C32" s="84">
        <v>0.69097222222222299</v>
      </c>
      <c r="D32" s="8">
        <f>C32+D26</f>
        <v>0.69861111111111185</v>
      </c>
      <c r="E32" s="8">
        <f t="shared" ref="E32:N32" si="9">D32+E26</f>
        <v>0.70625000000000071</v>
      </c>
      <c r="F32" s="8">
        <f t="shared" si="9"/>
        <v>0.71180555555555625</v>
      </c>
      <c r="G32" s="8">
        <f t="shared" si="9"/>
        <v>0.71666666666666734</v>
      </c>
      <c r="H32" s="8">
        <f t="shared" si="9"/>
        <v>0.72083333333333399</v>
      </c>
      <c r="I32" s="8">
        <f t="shared" si="9"/>
        <v>0.72569444444444509</v>
      </c>
      <c r="J32" s="8">
        <f t="shared" si="9"/>
        <v>0.72986111111111174</v>
      </c>
      <c r="K32" s="8">
        <f t="shared" si="9"/>
        <v>0.73819444444444504</v>
      </c>
      <c r="L32" s="8">
        <f t="shared" si="9"/>
        <v>0.74375000000000058</v>
      </c>
      <c r="M32" s="8">
        <f t="shared" si="9"/>
        <v>0.75138888888888944</v>
      </c>
      <c r="N32" s="8">
        <f t="shared" si="9"/>
        <v>0.7590277777777783</v>
      </c>
      <c r="O32" s="27">
        <f t="shared" si="2"/>
        <v>32.39</v>
      </c>
      <c r="P32" s="49">
        <f t="shared" si="3"/>
        <v>6.8055555555555314E-2</v>
      </c>
      <c r="Q32" s="267">
        <f t="shared" si="4"/>
        <v>19.830612244898028</v>
      </c>
      <c r="R32" s="270"/>
    </row>
    <row r="33" spans="1:19" ht="15" x14ac:dyDescent="0.25">
      <c r="A33" s="65">
        <f t="shared" si="5"/>
        <v>2.0833333333332482E-2</v>
      </c>
      <c r="B33" s="222">
        <v>6</v>
      </c>
      <c r="C33" s="8">
        <v>0.71180555555555547</v>
      </c>
      <c r="D33" s="8">
        <f>C33+D27</f>
        <v>0.71944444444444433</v>
      </c>
      <c r="E33" s="8">
        <f t="shared" ref="E33:N33" si="10">D33+E27</f>
        <v>0.72708333333333319</v>
      </c>
      <c r="F33" s="8">
        <f t="shared" si="10"/>
        <v>0.73263888888888873</v>
      </c>
      <c r="G33" s="8">
        <f t="shared" si="10"/>
        <v>0.73749999999999982</v>
      </c>
      <c r="H33" s="8">
        <f t="shared" si="10"/>
        <v>0.74166666666666647</v>
      </c>
      <c r="I33" s="8">
        <f t="shared" si="10"/>
        <v>0.74652777777777757</v>
      </c>
      <c r="J33" s="8">
        <f t="shared" si="10"/>
        <v>0.75069444444444422</v>
      </c>
      <c r="K33" s="8">
        <f t="shared" si="10"/>
        <v>0.75902777777777752</v>
      </c>
      <c r="L33" s="8">
        <f t="shared" si="10"/>
        <v>0.76458333333333306</v>
      </c>
      <c r="M33" s="8">
        <f t="shared" si="10"/>
        <v>0.77222222222222192</v>
      </c>
      <c r="N33" s="8">
        <f t="shared" si="10"/>
        <v>0.77986111111111078</v>
      </c>
      <c r="O33" s="27">
        <f t="shared" si="2"/>
        <v>32.39</v>
      </c>
      <c r="P33" s="49">
        <f t="shared" si="3"/>
        <v>6.8055555555555314E-2</v>
      </c>
      <c r="Q33" s="267">
        <f t="shared" si="4"/>
        <v>19.830612244898028</v>
      </c>
      <c r="R33" s="270"/>
    </row>
    <row r="34" spans="1:19" ht="15" x14ac:dyDescent="0.25">
      <c r="A34" s="65">
        <f t="shared" si="5"/>
        <v>2.0833333333332482E-2</v>
      </c>
      <c r="B34" s="222">
        <v>7</v>
      </c>
      <c r="C34" s="84">
        <v>0.73263888888888795</v>
      </c>
      <c r="D34" s="8">
        <f>C34+D27</f>
        <v>0.74027777777777681</v>
      </c>
      <c r="E34" s="8">
        <f t="shared" ref="E34:N34" si="11">D34+E27</f>
        <v>0.74791666666666567</v>
      </c>
      <c r="F34" s="8">
        <f t="shared" si="11"/>
        <v>0.75347222222222121</v>
      </c>
      <c r="G34" s="8">
        <f t="shared" si="11"/>
        <v>0.7583333333333323</v>
      </c>
      <c r="H34" s="8">
        <f t="shared" si="11"/>
        <v>0.76249999999999896</v>
      </c>
      <c r="I34" s="8">
        <f t="shared" si="11"/>
        <v>0.76736111111111005</v>
      </c>
      <c r="J34" s="8">
        <f t="shared" si="11"/>
        <v>0.7715277777777767</v>
      </c>
      <c r="K34" s="8">
        <f t="shared" si="11"/>
        <v>0.77986111111111001</v>
      </c>
      <c r="L34" s="8">
        <f t="shared" si="11"/>
        <v>0.78541666666666554</v>
      </c>
      <c r="M34" s="8">
        <f t="shared" si="11"/>
        <v>0.7930555555555544</v>
      </c>
      <c r="N34" s="8">
        <f t="shared" si="11"/>
        <v>0.80069444444444327</v>
      </c>
      <c r="O34" s="27">
        <f t="shared" si="2"/>
        <v>32.39</v>
      </c>
      <c r="P34" s="49">
        <f t="shared" si="3"/>
        <v>6.8055555555555314E-2</v>
      </c>
      <c r="Q34" s="267">
        <f t="shared" si="4"/>
        <v>19.830612244898028</v>
      </c>
      <c r="R34" s="270"/>
    </row>
    <row r="35" spans="1:19" ht="15" x14ac:dyDescent="0.25">
      <c r="A35" s="65">
        <f t="shared" si="5"/>
        <v>2.0833333333332038E-2</v>
      </c>
      <c r="B35" s="222">
        <v>8</v>
      </c>
      <c r="C35" s="8">
        <v>0.75347222222221999</v>
      </c>
      <c r="D35" s="8">
        <f>C35+D27</f>
        <v>0.76111111111110885</v>
      </c>
      <c r="E35" s="8">
        <f t="shared" ref="E35:N35" si="12">D35+E27</f>
        <v>0.76874999999999771</v>
      </c>
      <c r="F35" s="8">
        <f t="shared" si="12"/>
        <v>0.77430555555555325</v>
      </c>
      <c r="G35" s="8">
        <f t="shared" si="12"/>
        <v>0.77916666666666434</v>
      </c>
      <c r="H35" s="8">
        <f t="shared" si="12"/>
        <v>0.78333333333333099</v>
      </c>
      <c r="I35" s="8">
        <f t="shared" si="12"/>
        <v>0.78819444444444209</v>
      </c>
      <c r="J35" s="8">
        <f t="shared" si="12"/>
        <v>0.79236111111110874</v>
      </c>
      <c r="K35" s="8">
        <f t="shared" si="12"/>
        <v>0.80069444444444204</v>
      </c>
      <c r="L35" s="8">
        <f t="shared" si="12"/>
        <v>0.80624999999999758</v>
      </c>
      <c r="M35" s="8">
        <f t="shared" si="12"/>
        <v>0.81388888888888644</v>
      </c>
      <c r="N35" s="8">
        <f t="shared" si="12"/>
        <v>0.8215277777777753</v>
      </c>
      <c r="O35" s="27">
        <f t="shared" si="2"/>
        <v>32.39</v>
      </c>
      <c r="P35" s="49">
        <f t="shared" si="3"/>
        <v>6.8055555555555314E-2</v>
      </c>
      <c r="Q35" s="267">
        <f t="shared" si="4"/>
        <v>19.830612244898028</v>
      </c>
      <c r="R35" s="270"/>
    </row>
    <row r="36" spans="1:19" ht="15" x14ac:dyDescent="0.25">
      <c r="A36" s="65">
        <f t="shared" si="5"/>
        <v>2.0833333333333037E-2</v>
      </c>
      <c r="B36" s="222">
        <v>9</v>
      </c>
      <c r="C36" s="84">
        <v>0.77430555555555303</v>
      </c>
      <c r="D36" s="8">
        <f>C36+D27</f>
        <v>0.78194444444444189</v>
      </c>
      <c r="E36" s="8">
        <f t="shared" ref="E36:N36" si="13">D36+E27</f>
        <v>0.78958333333333075</v>
      </c>
      <c r="F36" s="8">
        <f t="shared" si="13"/>
        <v>0.79513888888888629</v>
      </c>
      <c r="G36" s="8">
        <f t="shared" si="13"/>
        <v>0.79999999999999738</v>
      </c>
      <c r="H36" s="8">
        <f t="shared" si="13"/>
        <v>0.80416666666666403</v>
      </c>
      <c r="I36" s="8">
        <f t="shared" si="13"/>
        <v>0.80902777777777513</v>
      </c>
      <c r="J36" s="8">
        <f t="shared" si="13"/>
        <v>0.81319444444444178</v>
      </c>
      <c r="K36" s="8">
        <f t="shared" si="13"/>
        <v>0.82152777777777508</v>
      </c>
      <c r="L36" s="8">
        <f t="shared" si="13"/>
        <v>0.82708333333333062</v>
      </c>
      <c r="M36" s="8">
        <f t="shared" si="13"/>
        <v>0.83472222222221948</v>
      </c>
      <c r="N36" s="8">
        <f t="shared" si="13"/>
        <v>0.84236111111110834</v>
      </c>
      <c r="O36" s="27">
        <f t="shared" si="2"/>
        <v>32.39</v>
      </c>
      <c r="P36" s="49">
        <f t="shared" si="3"/>
        <v>6.8055555555555314E-2</v>
      </c>
      <c r="Q36" s="267">
        <f t="shared" si="4"/>
        <v>19.830612244898028</v>
      </c>
      <c r="R36" s="270"/>
    </row>
    <row r="37" spans="1:19" ht="15" x14ac:dyDescent="0.25">
      <c r="A37" s="65">
        <f t="shared" si="5"/>
        <v>2.0833333333331927E-2</v>
      </c>
      <c r="B37" s="222">
        <v>10</v>
      </c>
      <c r="C37" s="8">
        <v>0.79513888888888495</v>
      </c>
      <c r="D37" s="8">
        <f>C37+D27</f>
        <v>0.80277777777777382</v>
      </c>
      <c r="E37" s="8">
        <f t="shared" ref="E37:N37" si="14">D37+E27</f>
        <v>0.81041666666666268</v>
      </c>
      <c r="F37" s="8">
        <f t="shared" si="14"/>
        <v>0.81597222222221821</v>
      </c>
      <c r="G37" s="8">
        <f t="shared" si="14"/>
        <v>0.82083333333332931</v>
      </c>
      <c r="H37" s="8">
        <f t="shared" si="14"/>
        <v>0.82499999999999596</v>
      </c>
      <c r="I37" s="8">
        <f t="shared" si="14"/>
        <v>0.82986111111110705</v>
      </c>
      <c r="J37" s="8">
        <f t="shared" si="14"/>
        <v>0.8340277777777737</v>
      </c>
      <c r="K37" s="8">
        <f t="shared" si="14"/>
        <v>0.84236111111110701</v>
      </c>
      <c r="L37" s="8">
        <f t="shared" si="14"/>
        <v>0.84791666666666254</v>
      </c>
      <c r="M37" s="8">
        <f t="shared" si="14"/>
        <v>0.85555555555555141</v>
      </c>
      <c r="N37" s="8">
        <f t="shared" si="14"/>
        <v>0.86319444444444027</v>
      </c>
      <c r="O37" s="27">
        <f t="shared" si="2"/>
        <v>32.39</v>
      </c>
      <c r="P37" s="49">
        <f t="shared" si="3"/>
        <v>6.8055555555555314E-2</v>
      </c>
      <c r="Q37" s="267">
        <f t="shared" si="4"/>
        <v>19.830612244898028</v>
      </c>
      <c r="R37" s="270"/>
    </row>
    <row r="38" spans="1:19" ht="15" x14ac:dyDescent="0.25">
      <c r="A38" s="65">
        <f t="shared" si="5"/>
        <v>2.7777777777781676E-2</v>
      </c>
      <c r="B38" s="222">
        <v>11</v>
      </c>
      <c r="C38" s="84">
        <v>0.82291666666666663</v>
      </c>
      <c r="D38" s="8">
        <f>C38+D26</f>
        <v>0.83055555555555549</v>
      </c>
      <c r="E38" s="8">
        <f t="shared" ref="E38:N38" si="15">D38+E26</f>
        <v>0.83819444444444435</v>
      </c>
      <c r="F38" s="8">
        <f t="shared" si="15"/>
        <v>0.84374999999999989</v>
      </c>
      <c r="G38" s="8">
        <f t="shared" si="15"/>
        <v>0.84861111111111098</v>
      </c>
      <c r="H38" s="8">
        <f t="shared" si="15"/>
        <v>0.85277777777777763</v>
      </c>
      <c r="I38" s="8">
        <f t="shared" si="15"/>
        <v>0.85763888888888873</v>
      </c>
      <c r="J38" s="8">
        <f t="shared" si="15"/>
        <v>0.86180555555555538</v>
      </c>
      <c r="K38" s="8">
        <f t="shared" si="15"/>
        <v>0.87013888888888868</v>
      </c>
      <c r="L38" s="8">
        <f t="shared" si="15"/>
        <v>0.87569444444444422</v>
      </c>
      <c r="M38" s="8">
        <f t="shared" si="15"/>
        <v>0.88333333333333308</v>
      </c>
      <c r="N38" s="8">
        <f t="shared" si="15"/>
        <v>0.89097222222222194</v>
      </c>
      <c r="O38" s="27">
        <f t="shared" si="2"/>
        <v>32.39</v>
      </c>
      <c r="P38" s="49">
        <f t="shared" si="3"/>
        <v>6.8055555555555314E-2</v>
      </c>
      <c r="Q38" s="267">
        <f t="shared" si="4"/>
        <v>19.830612244898028</v>
      </c>
      <c r="R38" s="270"/>
    </row>
    <row r="39" spans="1:19" ht="15.75" thickBot="1" x14ac:dyDescent="0.3">
      <c r="A39" s="65">
        <f t="shared" si="5"/>
        <v>2.7777777777781343E-2</v>
      </c>
      <c r="B39" s="222">
        <v>12</v>
      </c>
      <c r="C39" s="8">
        <v>0.85069444444444797</v>
      </c>
      <c r="D39" s="8">
        <f>C39+D26</f>
        <v>0.85833333333333683</v>
      </c>
      <c r="E39" s="8">
        <f t="shared" ref="E39:N39" si="16">D39+E26</f>
        <v>0.8659722222222257</v>
      </c>
      <c r="F39" s="8">
        <f t="shared" si="16"/>
        <v>0.87152777777778123</v>
      </c>
      <c r="G39" s="8">
        <f t="shared" si="16"/>
        <v>0.87638888888889233</v>
      </c>
      <c r="H39" s="8">
        <f t="shared" si="16"/>
        <v>0.88055555555555898</v>
      </c>
      <c r="I39" s="8">
        <f t="shared" si="16"/>
        <v>0.88541666666667007</v>
      </c>
      <c r="J39" s="8">
        <f t="shared" si="16"/>
        <v>0.88958333333333672</v>
      </c>
      <c r="K39" s="8">
        <f t="shared" si="16"/>
        <v>0.89791666666667003</v>
      </c>
      <c r="L39" s="8">
        <f t="shared" si="16"/>
        <v>0.90347222222222556</v>
      </c>
      <c r="M39" s="8">
        <f t="shared" si="16"/>
        <v>0.91111111111111442</v>
      </c>
      <c r="N39" s="8">
        <f t="shared" si="16"/>
        <v>0.91875000000000329</v>
      </c>
      <c r="O39" s="27">
        <f t="shared" si="2"/>
        <v>32.39</v>
      </c>
      <c r="P39" s="49">
        <f t="shared" si="3"/>
        <v>6.8055555555555314E-2</v>
      </c>
      <c r="Q39" s="267">
        <f t="shared" si="4"/>
        <v>19.830612244898028</v>
      </c>
      <c r="R39" s="270"/>
    </row>
    <row r="40" spans="1:19" ht="15" x14ac:dyDescent="0.25">
      <c r="A40" s="65" t="e">
        <f>C40-#REF!</f>
        <v>#REF!</v>
      </c>
      <c r="B40" s="261">
        <v>13</v>
      </c>
      <c r="C40" s="8">
        <v>0.90972222222222221</v>
      </c>
      <c r="D40" s="8">
        <f t="shared" ref="D40:N40" si="17">C40+D26</f>
        <v>0.91736111111111107</v>
      </c>
      <c r="E40" s="8">
        <f t="shared" si="17"/>
        <v>0.92499999999999993</v>
      </c>
      <c r="F40" s="8">
        <f t="shared" si="17"/>
        <v>0.93055555555555547</v>
      </c>
      <c r="G40" s="8">
        <f t="shared" si="17"/>
        <v>0.93541666666666656</v>
      </c>
      <c r="H40" s="8">
        <f t="shared" si="17"/>
        <v>0.93958333333333321</v>
      </c>
      <c r="I40" s="8">
        <f t="shared" si="17"/>
        <v>0.94444444444444431</v>
      </c>
      <c r="J40" s="8">
        <f t="shared" si="17"/>
        <v>0.94861111111111096</v>
      </c>
      <c r="K40" s="8">
        <f t="shared" si="17"/>
        <v>0.95694444444444426</v>
      </c>
      <c r="L40" s="8">
        <f t="shared" si="17"/>
        <v>0.9624999999999998</v>
      </c>
      <c r="M40" s="8">
        <f t="shared" si="17"/>
        <v>0.97013888888888866</v>
      </c>
      <c r="N40" s="8">
        <f t="shared" si="17"/>
        <v>0.97777777777777752</v>
      </c>
      <c r="O40" s="27">
        <f t="shared" si="2"/>
        <v>32.39</v>
      </c>
      <c r="P40" s="49">
        <f t="shared" si="3"/>
        <v>6.8055555555555314E-2</v>
      </c>
      <c r="Q40" s="267">
        <f t="shared" si="4"/>
        <v>19.830612244898028</v>
      </c>
      <c r="R40" s="270"/>
    </row>
    <row r="41" spans="1:19" ht="15" x14ac:dyDescent="0.25">
      <c r="A41" s="65">
        <f t="shared" si="5"/>
        <v>9.027777777777779E-2</v>
      </c>
      <c r="B41" s="222">
        <v>14</v>
      </c>
      <c r="C41" s="8">
        <v>1</v>
      </c>
      <c r="D41" s="8">
        <f>C41+$D$26</f>
        <v>1.007638888888889</v>
      </c>
      <c r="E41" s="8">
        <f>D41+$E$26</f>
        <v>1.0152777777777779</v>
      </c>
      <c r="F41" s="8">
        <f>E41+$F$26</f>
        <v>1.0208333333333335</v>
      </c>
      <c r="G41" s="8">
        <f>F41+$G$26</f>
        <v>1.0256944444444447</v>
      </c>
      <c r="H41" s="8">
        <f>G41+$H$26</f>
        <v>1.0298611111111113</v>
      </c>
      <c r="I41" s="8">
        <f>H41+$I$26</f>
        <v>1.0347222222222225</v>
      </c>
      <c r="J41" s="8">
        <f>I41+$J$26</f>
        <v>1.0388888888888892</v>
      </c>
      <c r="K41" s="8">
        <f>J41+$K$26</f>
        <v>1.0472222222222225</v>
      </c>
      <c r="L41" s="8">
        <f>K41+$L$26</f>
        <v>1.052777777777778</v>
      </c>
      <c r="M41" s="8">
        <f>L41+$M$26</f>
        <v>1.060416666666667</v>
      </c>
      <c r="N41" s="8">
        <f>M41+$N$26</f>
        <v>1.068055555555556</v>
      </c>
      <c r="O41" s="27">
        <f>$O$22</f>
        <v>32.39</v>
      </c>
      <c r="P41" s="49">
        <f>N41-C41</f>
        <v>6.805555555555598E-2</v>
      </c>
      <c r="Q41" s="267">
        <f>(O41/(P41*24*60)*60)</f>
        <v>19.830612244897836</v>
      </c>
      <c r="R41" s="270"/>
    </row>
    <row r="42" spans="1:19" x14ac:dyDescent="0.2">
      <c r="B42" s="187"/>
      <c r="C42" s="37"/>
      <c r="D42" s="37"/>
      <c r="E42" s="37"/>
      <c r="F42" s="37"/>
      <c r="G42" s="37"/>
      <c r="H42" s="37"/>
      <c r="I42" s="37"/>
      <c r="J42" s="37"/>
      <c r="K42" s="37"/>
      <c r="L42" s="37"/>
      <c r="M42" s="37"/>
      <c r="N42" s="37"/>
      <c r="O42" s="37"/>
      <c r="P42" s="37"/>
      <c r="Q42" s="37"/>
      <c r="R42" s="204"/>
    </row>
    <row r="43" spans="1:19" x14ac:dyDescent="0.2">
      <c r="A43" s="65"/>
      <c r="B43" s="187"/>
      <c r="C43" s="37"/>
      <c r="D43" s="37"/>
      <c r="E43" s="37"/>
      <c r="F43" s="37"/>
      <c r="G43" s="37"/>
      <c r="H43" s="37"/>
      <c r="I43" s="37"/>
      <c r="J43" s="37"/>
      <c r="K43" s="37"/>
      <c r="L43" s="37"/>
      <c r="M43" s="37"/>
      <c r="N43" s="37"/>
      <c r="O43" s="159"/>
      <c r="P43" s="158"/>
      <c r="Q43" s="37"/>
      <c r="R43" s="204"/>
      <c r="S43" s="37"/>
    </row>
    <row r="44" spans="1:19" x14ac:dyDescent="0.2">
      <c r="B44" s="187"/>
      <c r="C44" s="37"/>
      <c r="D44" s="37"/>
      <c r="E44" s="37"/>
      <c r="F44" s="37"/>
      <c r="G44" s="37"/>
      <c r="H44" s="37"/>
      <c r="I44" s="37"/>
      <c r="J44" s="37"/>
      <c r="K44" s="37"/>
      <c r="L44" s="37"/>
      <c r="M44" s="37"/>
      <c r="N44" s="37"/>
      <c r="O44" s="37"/>
      <c r="P44" s="37"/>
      <c r="Q44" s="37"/>
      <c r="R44" s="204"/>
    </row>
    <row r="45" spans="1:19" x14ac:dyDescent="0.2">
      <c r="B45" s="187"/>
      <c r="C45" s="37" t="s">
        <v>3</v>
      </c>
      <c r="D45" s="37"/>
      <c r="E45" s="37">
        <v>12</v>
      </c>
      <c r="F45" s="37"/>
      <c r="G45" s="37"/>
      <c r="H45" s="37"/>
      <c r="I45" s="37"/>
      <c r="J45" s="37"/>
      <c r="K45" s="37"/>
      <c r="L45" s="37"/>
      <c r="M45" s="37"/>
      <c r="N45" s="37"/>
      <c r="O45" s="37"/>
      <c r="P45" s="37"/>
      <c r="Q45" s="37"/>
      <c r="R45" s="204"/>
    </row>
    <row r="46" spans="1:19" x14ac:dyDescent="0.2">
      <c r="B46" s="187"/>
      <c r="C46" s="37" t="s">
        <v>2</v>
      </c>
      <c r="D46" s="37"/>
      <c r="E46" s="37">
        <v>2</v>
      </c>
      <c r="F46" s="37"/>
      <c r="G46" s="37"/>
      <c r="H46" s="37"/>
      <c r="I46" s="37"/>
      <c r="J46" s="37"/>
      <c r="K46" s="37"/>
      <c r="L46" s="37"/>
      <c r="M46" s="37"/>
      <c r="N46" s="37"/>
      <c r="O46" s="37"/>
      <c r="P46" s="37"/>
      <c r="Q46" s="37"/>
      <c r="R46" s="271"/>
    </row>
    <row r="47" spans="1:19" x14ac:dyDescent="0.2">
      <c r="B47" s="187"/>
      <c r="C47" s="37" t="s">
        <v>1</v>
      </c>
      <c r="D47" s="37"/>
      <c r="E47" s="37">
        <f>E45+E46</f>
        <v>14</v>
      </c>
      <c r="F47" s="37"/>
      <c r="G47" s="37"/>
      <c r="H47" s="37"/>
      <c r="I47" s="37"/>
      <c r="J47" s="37"/>
      <c r="K47" s="37"/>
      <c r="L47" s="37"/>
      <c r="M47" s="37"/>
      <c r="N47" s="37"/>
      <c r="O47" s="37"/>
      <c r="P47" s="37"/>
      <c r="Q47" s="37"/>
      <c r="R47" s="204"/>
    </row>
    <row r="48" spans="1:19" ht="15" thickBot="1" x14ac:dyDescent="0.25">
      <c r="B48" s="217"/>
      <c r="C48" s="211" t="s">
        <v>0</v>
      </c>
      <c r="D48" s="211"/>
      <c r="E48" s="212">
        <v>32.44</v>
      </c>
      <c r="F48" s="211"/>
      <c r="G48" s="211"/>
      <c r="H48" s="211"/>
      <c r="I48" s="211"/>
      <c r="J48" s="211"/>
      <c r="K48" s="211"/>
      <c r="L48" s="211"/>
      <c r="M48" s="211"/>
      <c r="N48" s="211"/>
      <c r="O48" s="211"/>
      <c r="P48" s="211"/>
      <c r="Q48" s="211"/>
      <c r="R48" s="218"/>
    </row>
  </sheetData>
  <mergeCells count="9">
    <mergeCell ref="R20:R23"/>
    <mergeCell ref="B21:C21"/>
    <mergeCell ref="O22:O23"/>
    <mergeCell ref="B24:R24"/>
    <mergeCell ref="B20:C20"/>
    <mergeCell ref="O20:O21"/>
    <mergeCell ref="P20:P23"/>
    <mergeCell ref="Q20:Q23"/>
    <mergeCell ref="D20:M20"/>
  </mergeCells>
  <pageMargins left="0.70866141732283461" right="0.70866141732283461" top="0.74803149606299213" bottom="0.74803149606299213" header="0.31496062992125984" footer="0.31496062992125984"/>
  <pageSetup paperSize="9" scale="6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0"/>
  <dimension ref="A5:V54"/>
  <sheetViews>
    <sheetView topLeftCell="A9" zoomScale="85" zoomScaleNormal="85" workbookViewId="0">
      <selection activeCell="O13" sqref="O13"/>
    </sheetView>
  </sheetViews>
  <sheetFormatPr baseColWidth="10" defaultColWidth="11.42578125" defaultRowHeight="14.25" x14ac:dyDescent="0.2"/>
  <cols>
    <col min="1" max="15" width="11.42578125" style="57"/>
    <col min="16" max="16" width="10.140625" style="57" customWidth="1"/>
    <col min="17" max="17" width="9" style="57" customWidth="1"/>
    <col min="18" max="16384" width="11.42578125" style="57"/>
  </cols>
  <sheetData>
    <row r="5" spans="2:18" ht="15" x14ac:dyDescent="0.25">
      <c r="B5" s="43" t="s">
        <v>27</v>
      </c>
      <c r="C5" s="42"/>
      <c r="D5" s="42"/>
      <c r="E5" s="42"/>
      <c r="F5" s="42"/>
      <c r="G5" s="42"/>
      <c r="H5" s="42"/>
      <c r="I5" s="42"/>
      <c r="J5" s="42"/>
      <c r="K5" s="42"/>
      <c r="L5" s="42"/>
      <c r="M5" s="42"/>
      <c r="N5" s="42"/>
      <c r="O5" s="41"/>
      <c r="P5" s="41"/>
      <c r="Q5" s="41"/>
      <c r="R5" s="40"/>
    </row>
    <row r="6" spans="2:18" x14ac:dyDescent="0.2">
      <c r="B6" s="38" t="s">
        <v>26</v>
      </c>
      <c r="C6" s="37"/>
      <c r="D6" s="37"/>
      <c r="E6" s="37"/>
      <c r="F6" s="37"/>
      <c r="G6" s="37"/>
      <c r="H6" s="37"/>
      <c r="I6" s="37"/>
      <c r="J6" s="37"/>
      <c r="K6" s="37"/>
      <c r="L6" s="37"/>
      <c r="M6" s="37"/>
      <c r="N6" s="37"/>
      <c r="O6" s="37"/>
      <c r="P6" s="37"/>
      <c r="Q6" s="37"/>
      <c r="R6" s="36"/>
    </row>
    <row r="7" spans="2:18" x14ac:dyDescent="0.2">
      <c r="B7" s="38"/>
      <c r="C7" s="37"/>
      <c r="D7" s="37"/>
      <c r="E7" s="37"/>
      <c r="F7" s="37"/>
      <c r="G7" s="37"/>
      <c r="H7" s="37"/>
      <c r="I7" s="37"/>
      <c r="J7" s="37"/>
      <c r="K7" s="37"/>
      <c r="L7" s="37"/>
      <c r="M7" s="37"/>
      <c r="N7" s="37"/>
      <c r="O7" s="37"/>
      <c r="P7" s="37"/>
      <c r="Q7" s="37"/>
      <c r="R7" s="36"/>
    </row>
    <row r="8" spans="2:18" x14ac:dyDescent="0.2">
      <c r="B8" s="38" t="s">
        <v>201</v>
      </c>
      <c r="C8" s="37"/>
      <c r="D8" s="37"/>
      <c r="E8" s="37"/>
      <c r="F8" s="37"/>
      <c r="G8" s="37"/>
      <c r="H8" s="37"/>
      <c r="I8" s="37"/>
      <c r="J8" s="37"/>
      <c r="K8" s="37"/>
      <c r="L8" s="37"/>
      <c r="M8" s="37"/>
      <c r="N8" s="37"/>
      <c r="O8" s="37"/>
      <c r="P8" s="37"/>
      <c r="Q8" s="37"/>
      <c r="R8" s="36"/>
    </row>
    <row r="9" spans="2:18" x14ac:dyDescent="0.2">
      <c r="B9" s="38" t="s">
        <v>179</v>
      </c>
      <c r="C9" s="37"/>
      <c r="D9" s="37"/>
      <c r="E9" s="37"/>
      <c r="F9" s="37"/>
      <c r="G9" s="37"/>
      <c r="H9" s="37"/>
      <c r="I9" s="37"/>
      <c r="J9" s="37"/>
      <c r="K9" s="37"/>
      <c r="L9" s="37"/>
      <c r="M9" s="37"/>
      <c r="N9" s="37"/>
      <c r="O9" s="37"/>
      <c r="P9" s="37"/>
      <c r="Q9" s="37"/>
      <c r="R9" s="36"/>
    </row>
    <row r="10" spans="2:18" x14ac:dyDescent="0.2">
      <c r="B10" s="38" t="s">
        <v>25</v>
      </c>
      <c r="C10" s="37"/>
      <c r="D10" s="37"/>
      <c r="E10" s="37"/>
      <c r="F10" s="37"/>
      <c r="G10" s="37"/>
      <c r="H10" s="37"/>
      <c r="I10" s="37"/>
      <c r="J10" s="37"/>
      <c r="K10" s="37"/>
      <c r="L10" s="37"/>
      <c r="M10" s="37"/>
      <c r="N10" s="37"/>
      <c r="O10" s="37"/>
      <c r="P10" s="37"/>
      <c r="Q10" s="37"/>
      <c r="R10" s="36"/>
    </row>
    <row r="11" spans="2:18" x14ac:dyDescent="0.2">
      <c r="B11" s="38" t="s">
        <v>34</v>
      </c>
      <c r="C11" s="37"/>
      <c r="D11" s="37"/>
      <c r="E11" s="37"/>
      <c r="F11" s="37"/>
      <c r="G11" s="37"/>
      <c r="H11" s="37"/>
      <c r="I11" s="37"/>
      <c r="J11" s="37"/>
      <c r="K11" s="37"/>
      <c r="L11" s="37"/>
      <c r="M11" s="37"/>
      <c r="N11" s="37"/>
      <c r="O11" s="37"/>
      <c r="P11" s="37"/>
      <c r="Q11" s="37"/>
      <c r="R11" s="36"/>
    </row>
    <row r="12" spans="2:18" x14ac:dyDescent="0.2">
      <c r="B12" s="38" t="s">
        <v>33</v>
      </c>
      <c r="C12" s="37"/>
      <c r="D12" s="37"/>
      <c r="E12" s="37"/>
      <c r="F12" s="37"/>
      <c r="G12" s="37"/>
      <c r="H12" s="37"/>
      <c r="I12" s="37"/>
      <c r="J12" s="37"/>
      <c r="K12" s="37"/>
      <c r="L12" s="37"/>
      <c r="M12" s="37"/>
      <c r="N12" s="37"/>
      <c r="O12" s="37"/>
      <c r="P12" s="37"/>
      <c r="Q12" s="37"/>
      <c r="R12" s="36"/>
    </row>
    <row r="13" spans="2:18" x14ac:dyDescent="0.2">
      <c r="B13" s="38" t="s">
        <v>22</v>
      </c>
      <c r="C13" s="37"/>
      <c r="D13" s="37"/>
      <c r="E13" s="37"/>
      <c r="F13" s="37"/>
      <c r="G13" s="37"/>
      <c r="H13" s="37"/>
      <c r="I13" s="37"/>
      <c r="J13" s="37"/>
      <c r="K13" s="37"/>
      <c r="L13" s="37"/>
      <c r="M13" s="37"/>
      <c r="N13" s="37"/>
      <c r="O13" s="37"/>
      <c r="P13" s="37"/>
      <c r="Q13" s="37"/>
      <c r="R13" s="36"/>
    </row>
    <row r="14" spans="2:18" x14ac:dyDescent="0.2">
      <c r="B14" s="38"/>
      <c r="C14" s="37"/>
      <c r="D14" s="37"/>
      <c r="E14" s="37"/>
      <c r="F14" s="37"/>
      <c r="G14" s="37"/>
      <c r="H14" s="37"/>
      <c r="I14" s="37"/>
      <c r="J14" s="37"/>
      <c r="K14" s="37"/>
      <c r="L14" s="37"/>
      <c r="M14" s="37"/>
      <c r="N14" s="37"/>
      <c r="O14" s="37"/>
      <c r="P14" s="37"/>
      <c r="Q14" s="37"/>
      <c r="R14" s="36"/>
    </row>
    <row r="15" spans="2:18" x14ac:dyDescent="0.2">
      <c r="B15" s="38"/>
      <c r="C15" s="37"/>
      <c r="D15" s="37"/>
      <c r="E15" s="37"/>
      <c r="F15" s="37"/>
      <c r="G15" s="37"/>
      <c r="H15" s="37"/>
      <c r="I15" s="37"/>
      <c r="J15" s="37"/>
      <c r="K15" s="37"/>
      <c r="L15" s="37"/>
      <c r="M15" s="37"/>
      <c r="N15" s="37"/>
      <c r="O15" s="37"/>
      <c r="P15" s="37"/>
      <c r="Q15" s="37"/>
      <c r="R15" s="36"/>
    </row>
    <row r="16" spans="2:18" x14ac:dyDescent="0.2">
      <c r="B16" s="38"/>
      <c r="C16" s="37"/>
      <c r="D16" s="37"/>
      <c r="E16" s="37"/>
      <c r="F16" s="37"/>
      <c r="G16" s="37"/>
      <c r="H16" s="37"/>
      <c r="I16" s="37"/>
      <c r="J16" s="37"/>
      <c r="K16" s="37"/>
      <c r="L16" s="37"/>
      <c r="M16" s="37"/>
      <c r="N16" s="37"/>
      <c r="O16" s="37"/>
      <c r="P16" s="37"/>
      <c r="Q16" s="37"/>
      <c r="R16" s="36"/>
    </row>
    <row r="17" spans="1:22" x14ac:dyDescent="0.2">
      <c r="B17" s="38"/>
      <c r="C17" s="37"/>
      <c r="D17" s="37"/>
      <c r="E17" s="37"/>
      <c r="F17" s="37"/>
      <c r="G17" s="37"/>
      <c r="H17" s="37"/>
      <c r="I17" s="37"/>
      <c r="J17" s="37"/>
      <c r="K17" s="37"/>
      <c r="L17" s="37"/>
      <c r="M17" s="37"/>
      <c r="N17" s="37"/>
      <c r="O17" s="37"/>
      <c r="P17" s="37"/>
      <c r="Q17" s="37"/>
      <c r="R17" s="36"/>
    </row>
    <row r="18" spans="1:22" x14ac:dyDescent="0.2">
      <c r="B18" s="38"/>
      <c r="C18" s="37"/>
      <c r="D18" s="37"/>
      <c r="E18" s="37"/>
      <c r="F18" s="37"/>
      <c r="G18" s="37"/>
      <c r="H18" s="37"/>
      <c r="I18" s="37"/>
      <c r="J18" s="37"/>
      <c r="K18" s="37"/>
      <c r="L18" s="37"/>
      <c r="M18" s="37"/>
      <c r="N18" s="37"/>
      <c r="O18" s="37"/>
      <c r="P18" s="37"/>
      <c r="Q18" s="37"/>
      <c r="R18" s="36"/>
    </row>
    <row r="19" spans="1:22" ht="15" thickBot="1" x14ac:dyDescent="0.25">
      <c r="B19" s="38"/>
      <c r="C19" s="37"/>
      <c r="D19" s="37"/>
      <c r="E19" s="37"/>
      <c r="F19" s="37"/>
      <c r="G19" s="37"/>
      <c r="H19" s="37"/>
      <c r="I19" s="37"/>
      <c r="J19" s="37"/>
      <c r="K19" s="37"/>
      <c r="L19" s="37"/>
      <c r="M19" s="37"/>
      <c r="N19" s="37"/>
      <c r="O19" s="37"/>
      <c r="P19" s="37"/>
      <c r="Q19" s="37"/>
      <c r="R19" s="36"/>
    </row>
    <row r="20" spans="1:22" ht="15" customHeight="1" thickBot="1" x14ac:dyDescent="0.25">
      <c r="B20" s="624" t="s">
        <v>21</v>
      </c>
      <c r="C20" s="622"/>
      <c r="D20" s="624" t="s">
        <v>20</v>
      </c>
      <c r="E20" s="616"/>
      <c r="F20" s="616"/>
      <c r="G20" s="616"/>
      <c r="H20" s="616"/>
      <c r="I20" s="616"/>
      <c r="J20" s="616"/>
      <c r="K20" s="616"/>
      <c r="L20" s="616"/>
      <c r="M20" s="616"/>
      <c r="N20" s="156" t="s">
        <v>19</v>
      </c>
      <c r="O20" s="617" t="s">
        <v>18</v>
      </c>
      <c r="P20" s="608" t="s">
        <v>17</v>
      </c>
      <c r="Q20" s="608" t="s">
        <v>16</v>
      </c>
      <c r="R20" s="626" t="s">
        <v>15</v>
      </c>
    </row>
    <row r="21" spans="1:22" ht="39" thickBot="1" x14ac:dyDescent="0.25">
      <c r="B21" s="629" t="s">
        <v>202</v>
      </c>
      <c r="C21" s="612"/>
      <c r="D21" s="468" t="s">
        <v>8</v>
      </c>
      <c r="E21" s="468" t="s">
        <v>9</v>
      </c>
      <c r="F21" s="468" t="s">
        <v>10</v>
      </c>
      <c r="G21" s="468" t="s">
        <v>14</v>
      </c>
      <c r="H21" s="468" t="s">
        <v>13</v>
      </c>
      <c r="I21" s="482" t="s">
        <v>12</v>
      </c>
      <c r="J21" s="482" t="s">
        <v>11</v>
      </c>
      <c r="K21" s="482" t="s">
        <v>10</v>
      </c>
      <c r="L21" s="482" t="s">
        <v>9</v>
      </c>
      <c r="M21" s="482" t="s">
        <v>8</v>
      </c>
      <c r="N21" s="484" t="s">
        <v>202</v>
      </c>
      <c r="O21" s="618"/>
      <c r="P21" s="609"/>
      <c r="Q21" s="609"/>
      <c r="R21" s="627"/>
    </row>
    <row r="22" spans="1:22" ht="15" customHeight="1" x14ac:dyDescent="0.2">
      <c r="B22" s="157" t="s">
        <v>7</v>
      </c>
      <c r="C22" s="9">
        <v>0</v>
      </c>
      <c r="D22" s="10">
        <v>3.2</v>
      </c>
      <c r="E22" s="9">
        <v>4.87</v>
      </c>
      <c r="F22" s="9">
        <v>4</v>
      </c>
      <c r="G22" s="9">
        <v>1.7</v>
      </c>
      <c r="H22" s="9">
        <v>1.24</v>
      </c>
      <c r="I22" s="9">
        <v>2.2200000000000002</v>
      </c>
      <c r="J22" s="9">
        <v>1.05</v>
      </c>
      <c r="K22" s="9">
        <v>1.92</v>
      </c>
      <c r="L22" s="9">
        <v>4</v>
      </c>
      <c r="M22" s="9">
        <v>4.87</v>
      </c>
      <c r="N22" s="9">
        <v>3.32</v>
      </c>
      <c r="O22" s="613">
        <f>SUM(C22:N22)</f>
        <v>32.39</v>
      </c>
      <c r="P22" s="609"/>
      <c r="Q22" s="609"/>
      <c r="R22" s="627"/>
    </row>
    <row r="23" spans="1:22" ht="39" thickBot="1" x14ac:dyDescent="0.25">
      <c r="B23" s="73" t="s">
        <v>6</v>
      </c>
      <c r="C23" s="2">
        <f>+C22</f>
        <v>0</v>
      </c>
      <c r="D23" s="2">
        <f t="shared" ref="D23:N23" si="0">+D22+C23</f>
        <v>3.2</v>
      </c>
      <c r="E23" s="2">
        <f t="shared" si="0"/>
        <v>8.07</v>
      </c>
      <c r="F23" s="2">
        <f t="shared" si="0"/>
        <v>12.07</v>
      </c>
      <c r="G23" s="2">
        <f t="shared" si="0"/>
        <v>13.77</v>
      </c>
      <c r="H23" s="2">
        <f t="shared" si="0"/>
        <v>15.01</v>
      </c>
      <c r="I23" s="2">
        <f t="shared" si="0"/>
        <v>17.23</v>
      </c>
      <c r="J23" s="2">
        <f t="shared" si="0"/>
        <v>18.28</v>
      </c>
      <c r="K23" s="2">
        <f t="shared" si="0"/>
        <v>20.200000000000003</v>
      </c>
      <c r="L23" s="2">
        <f t="shared" si="0"/>
        <v>24.200000000000003</v>
      </c>
      <c r="M23" s="2">
        <f t="shared" si="0"/>
        <v>29.070000000000004</v>
      </c>
      <c r="N23" s="2">
        <f t="shared" si="0"/>
        <v>32.39</v>
      </c>
      <c r="O23" s="614"/>
      <c r="P23" s="610"/>
      <c r="Q23" s="610"/>
      <c r="R23" s="628"/>
    </row>
    <row r="24" spans="1:22" ht="16.5" thickBot="1" x14ac:dyDescent="0.25">
      <c r="B24" s="630" t="s">
        <v>5</v>
      </c>
      <c r="C24" s="606"/>
      <c r="D24" s="606"/>
      <c r="E24" s="606"/>
      <c r="F24" s="606"/>
      <c r="G24" s="606"/>
      <c r="H24" s="606"/>
      <c r="I24" s="606"/>
      <c r="J24" s="606"/>
      <c r="K24" s="606"/>
      <c r="L24" s="606"/>
      <c r="M24" s="606"/>
      <c r="N24" s="606"/>
      <c r="O24" s="606"/>
      <c r="P24" s="606"/>
      <c r="Q24" s="606"/>
      <c r="R24" s="631"/>
    </row>
    <row r="25" spans="1:22" ht="20.25" hidden="1" customHeight="1" x14ac:dyDescent="0.2">
      <c r="B25" s="38"/>
      <c r="C25" s="37"/>
      <c r="D25" s="74">
        <v>8.3333333333333332E-3</v>
      </c>
      <c r="E25" s="74">
        <v>7.6388888888888886E-3</v>
      </c>
      <c r="F25" s="74">
        <v>8.3333333333333332E-3</v>
      </c>
      <c r="G25" s="74">
        <v>4.8611111111111112E-3</v>
      </c>
      <c r="H25" s="48">
        <v>4.1666666666666666E-3</v>
      </c>
      <c r="I25" s="48">
        <v>4.8611111111111112E-3</v>
      </c>
      <c r="J25" s="48">
        <v>4.1666666666666666E-3</v>
      </c>
      <c r="K25" s="48">
        <v>4.1666666666666666E-3</v>
      </c>
      <c r="L25" s="48">
        <v>6.9444444444444441E-3</v>
      </c>
      <c r="M25" s="74">
        <v>6.9444444444444441E-3</v>
      </c>
      <c r="N25" s="74">
        <v>8.3333333333333332E-3</v>
      </c>
      <c r="O25" s="37"/>
      <c r="P25" s="49">
        <f>SUM(D25:N25)</f>
        <v>6.8750000000000006E-2</v>
      </c>
      <c r="Q25" s="37"/>
      <c r="R25" s="75">
        <f>SUM(D25:N25)</f>
        <v>6.8750000000000006E-2</v>
      </c>
      <c r="S25" s="65">
        <v>7.2916666666666671E-2</v>
      </c>
      <c r="T25" s="65">
        <f>S25-R25</f>
        <v>4.1666666666666657E-3</v>
      </c>
      <c r="U25" s="57">
        <v>32.44</v>
      </c>
      <c r="V25" s="57" t="s">
        <v>28</v>
      </c>
    </row>
    <row r="26" spans="1:22" ht="20.25" hidden="1" customHeight="1" x14ac:dyDescent="0.2">
      <c r="B26" s="38"/>
      <c r="C26" s="37"/>
      <c r="D26" s="48">
        <v>7.6388888888888886E-3</v>
      </c>
      <c r="E26" s="48">
        <v>6.9444444444444441E-3</v>
      </c>
      <c r="F26" s="48">
        <v>5.5555555555555558E-3</v>
      </c>
      <c r="G26" s="48">
        <v>4.8611111111111112E-3</v>
      </c>
      <c r="H26" s="48">
        <v>4.1666666666666666E-3</v>
      </c>
      <c r="I26" s="48">
        <v>4.8611111111111112E-3</v>
      </c>
      <c r="J26" s="48">
        <v>4.1666666666666666E-3</v>
      </c>
      <c r="K26" s="48">
        <v>8.3333333333333332E-3</v>
      </c>
      <c r="L26" s="48">
        <v>5.5555555555555558E-3</v>
      </c>
      <c r="M26" s="48">
        <v>6.9444444444444441E-3</v>
      </c>
      <c r="N26" s="48">
        <v>7.6388888888888886E-3</v>
      </c>
      <c r="O26" s="37"/>
      <c r="P26" s="49">
        <f>SUM(D26:N26)</f>
        <v>6.6666666666666666E-2</v>
      </c>
      <c r="Q26" s="37"/>
      <c r="R26" s="75"/>
      <c r="S26" s="65"/>
      <c r="T26" s="65"/>
    </row>
    <row r="27" spans="1:22" ht="15" hidden="1" x14ac:dyDescent="0.25">
      <c r="B27" s="35"/>
      <c r="C27" s="8"/>
      <c r="D27" s="74">
        <v>8.3333333333333332E-3</v>
      </c>
      <c r="E27" s="74">
        <v>7.6388888888888886E-3</v>
      </c>
      <c r="F27" s="74">
        <v>8.3333333333333332E-3</v>
      </c>
      <c r="G27" s="74">
        <v>4.8611111111111112E-3</v>
      </c>
      <c r="H27" s="48">
        <v>4.1666666666666666E-3</v>
      </c>
      <c r="I27" s="48">
        <v>4.8611111111111112E-3</v>
      </c>
      <c r="J27" s="48">
        <v>4.1666666666666666E-3</v>
      </c>
      <c r="K27" s="48">
        <v>4.1666666666666666E-3</v>
      </c>
      <c r="L27" s="48">
        <v>6.9444444444444441E-3</v>
      </c>
      <c r="M27" s="74">
        <v>6.9444444444444441E-3</v>
      </c>
      <c r="N27" s="74">
        <v>8.3333333333333332E-3</v>
      </c>
      <c r="O27" s="27"/>
      <c r="P27" s="49">
        <f>SUM(D27:N27)</f>
        <v>6.8750000000000006E-2</v>
      </c>
      <c r="Q27" s="27"/>
      <c r="R27" s="34"/>
    </row>
    <row r="28" spans="1:22" ht="15" x14ac:dyDescent="0.25">
      <c r="B28" s="35">
        <v>1</v>
      </c>
      <c r="C28" s="8">
        <v>0.21875</v>
      </c>
      <c r="D28" s="8">
        <f>C28+D26</f>
        <v>0.22638888888888889</v>
      </c>
      <c r="E28" s="8">
        <f t="shared" ref="E28:M28" si="1">D28+E26</f>
        <v>0.23333333333333334</v>
      </c>
      <c r="F28" s="8">
        <f t="shared" si="1"/>
        <v>0.2388888888888889</v>
      </c>
      <c r="G28" s="8">
        <f t="shared" si="1"/>
        <v>0.24375000000000002</v>
      </c>
      <c r="H28" s="8">
        <f t="shared" si="1"/>
        <v>0.2479166666666667</v>
      </c>
      <c r="I28" s="8">
        <f t="shared" si="1"/>
        <v>0.25277777777777782</v>
      </c>
      <c r="J28" s="8">
        <f t="shared" si="1"/>
        <v>0.25694444444444448</v>
      </c>
      <c r="K28" s="8">
        <f t="shared" si="1"/>
        <v>0.26527777777777783</v>
      </c>
      <c r="L28" s="8">
        <f t="shared" si="1"/>
        <v>0.27083333333333337</v>
      </c>
      <c r="M28" s="8">
        <f t="shared" si="1"/>
        <v>0.27777777777777779</v>
      </c>
      <c r="N28" s="8">
        <f>M28+$N$27</f>
        <v>0.28611111111111115</v>
      </c>
      <c r="O28" s="27">
        <f t="shared" ref="O28:O47" si="2">$O$22</f>
        <v>32.39</v>
      </c>
      <c r="P28" s="49">
        <f t="shared" ref="P28:P47" si="3">N28-C28</f>
        <v>6.7361111111111149E-2</v>
      </c>
      <c r="Q28" s="27">
        <f t="shared" ref="Q28:Q47" si="4">(O28/(P28*24*60)*60)</f>
        <v>20.035051546391742</v>
      </c>
      <c r="R28" s="34"/>
    </row>
    <row r="29" spans="1:22" ht="15" x14ac:dyDescent="0.25">
      <c r="A29" s="65">
        <f t="shared" ref="A29:A47" si="5">C29-C28</f>
        <v>3.8194444444444475E-2</v>
      </c>
      <c r="B29" s="35">
        <v>2</v>
      </c>
      <c r="C29" s="8">
        <v>0.25694444444444448</v>
      </c>
      <c r="D29" s="8">
        <f>C29+D26</f>
        <v>0.26458333333333334</v>
      </c>
      <c r="E29" s="8">
        <f t="shared" ref="E29:M29" si="6">D29+E26</f>
        <v>0.27152777777777776</v>
      </c>
      <c r="F29" s="8">
        <f t="shared" si="6"/>
        <v>0.27708333333333329</v>
      </c>
      <c r="G29" s="8">
        <f t="shared" si="6"/>
        <v>0.28194444444444439</v>
      </c>
      <c r="H29" s="8">
        <f t="shared" si="6"/>
        <v>0.28611111111111104</v>
      </c>
      <c r="I29" s="8">
        <f t="shared" si="6"/>
        <v>0.29097222222222213</v>
      </c>
      <c r="J29" s="8">
        <f t="shared" si="6"/>
        <v>0.29513888888888878</v>
      </c>
      <c r="K29" s="8">
        <f t="shared" si="6"/>
        <v>0.30347222222222214</v>
      </c>
      <c r="L29" s="8">
        <f t="shared" si="6"/>
        <v>0.30902777777777768</v>
      </c>
      <c r="M29" s="8">
        <f t="shared" si="6"/>
        <v>0.3159722222222221</v>
      </c>
      <c r="N29" s="8">
        <f t="shared" ref="N29:N38" si="7">M29+$N$27</f>
        <v>0.32430555555555546</v>
      </c>
      <c r="O29" s="27">
        <f t="shared" si="2"/>
        <v>32.39</v>
      </c>
      <c r="P29" s="49">
        <f t="shared" si="3"/>
        <v>6.7361111111110983E-2</v>
      </c>
      <c r="Q29" s="27">
        <f t="shared" si="4"/>
        <v>20.035051546391792</v>
      </c>
      <c r="R29" s="34"/>
    </row>
    <row r="30" spans="1:22" ht="15" x14ac:dyDescent="0.25">
      <c r="A30" s="65">
        <f t="shared" si="5"/>
        <v>3.8194444444444531E-2</v>
      </c>
      <c r="B30" s="35">
        <v>3</v>
      </c>
      <c r="C30" s="8">
        <v>0.29513888888888901</v>
      </c>
      <c r="D30" s="8">
        <f>C30+D26</f>
        <v>0.30277777777777787</v>
      </c>
      <c r="E30" s="8">
        <f t="shared" ref="E30:N30" si="8">D30+E26</f>
        <v>0.30972222222222229</v>
      </c>
      <c r="F30" s="8">
        <f t="shared" si="8"/>
        <v>0.31527777777777782</v>
      </c>
      <c r="G30" s="8">
        <f t="shared" si="8"/>
        <v>0.32013888888888892</v>
      </c>
      <c r="H30" s="8">
        <f t="shared" si="8"/>
        <v>0.32430555555555557</v>
      </c>
      <c r="I30" s="8">
        <f t="shared" si="8"/>
        <v>0.32916666666666666</v>
      </c>
      <c r="J30" s="8">
        <f t="shared" si="8"/>
        <v>0.33333333333333331</v>
      </c>
      <c r="K30" s="8">
        <f t="shared" si="8"/>
        <v>0.34166666666666667</v>
      </c>
      <c r="L30" s="8">
        <f t="shared" si="8"/>
        <v>0.34722222222222221</v>
      </c>
      <c r="M30" s="8">
        <f t="shared" si="8"/>
        <v>0.35416666666666663</v>
      </c>
      <c r="N30" s="8">
        <f t="shared" si="8"/>
        <v>0.36180555555555549</v>
      </c>
      <c r="O30" s="27">
        <f t="shared" si="2"/>
        <v>32.39</v>
      </c>
      <c r="P30" s="49">
        <f t="shared" si="3"/>
        <v>6.6666666666666485E-2</v>
      </c>
      <c r="Q30" s="27">
        <f t="shared" si="4"/>
        <v>20.243750000000055</v>
      </c>
      <c r="R30" s="34"/>
    </row>
    <row r="31" spans="1:22" ht="15" x14ac:dyDescent="0.25">
      <c r="A31" s="65">
        <f t="shared" si="5"/>
        <v>3.1249999999999889E-2</v>
      </c>
      <c r="B31" s="35">
        <v>4</v>
      </c>
      <c r="C31" s="8">
        <v>0.3263888888888889</v>
      </c>
      <c r="D31" s="8">
        <f>C31+D25</f>
        <v>0.33472222222222225</v>
      </c>
      <c r="E31" s="8">
        <f t="shared" ref="E31:N31" si="9">D31+E25</f>
        <v>0.34236111111111112</v>
      </c>
      <c r="F31" s="8">
        <f t="shared" si="9"/>
        <v>0.35069444444444448</v>
      </c>
      <c r="G31" s="8">
        <f t="shared" si="9"/>
        <v>0.35555555555555557</v>
      </c>
      <c r="H31" s="8">
        <f t="shared" si="9"/>
        <v>0.35972222222222222</v>
      </c>
      <c r="I31" s="8">
        <f t="shared" si="9"/>
        <v>0.36458333333333331</v>
      </c>
      <c r="J31" s="8">
        <f t="shared" si="9"/>
        <v>0.36874999999999997</v>
      </c>
      <c r="K31" s="8">
        <f t="shared" si="9"/>
        <v>0.37291666666666662</v>
      </c>
      <c r="L31" s="8">
        <f t="shared" si="9"/>
        <v>0.37986111111111104</v>
      </c>
      <c r="M31" s="8">
        <f t="shared" si="9"/>
        <v>0.38680555555555546</v>
      </c>
      <c r="N31" s="8">
        <f t="shared" si="9"/>
        <v>0.39513888888888882</v>
      </c>
      <c r="O31" s="27">
        <f t="shared" si="2"/>
        <v>32.39</v>
      </c>
      <c r="P31" s="49">
        <f t="shared" si="3"/>
        <v>6.8749999999999922E-2</v>
      </c>
      <c r="Q31" s="27">
        <f t="shared" si="4"/>
        <v>19.630303030303054</v>
      </c>
      <c r="R31" s="34"/>
    </row>
    <row r="32" spans="1:22" ht="15" x14ac:dyDescent="0.25">
      <c r="A32" s="65">
        <f t="shared" si="5"/>
        <v>3.1250000000000111E-2</v>
      </c>
      <c r="B32" s="35">
        <v>5</v>
      </c>
      <c r="C32" s="8">
        <v>0.35763888888888901</v>
      </c>
      <c r="D32" s="8">
        <f>C32+D25</f>
        <v>0.36597222222222237</v>
      </c>
      <c r="E32" s="8">
        <f t="shared" ref="E32:N32" si="10">D32+E25</f>
        <v>0.37361111111111123</v>
      </c>
      <c r="F32" s="8">
        <f t="shared" si="10"/>
        <v>0.38194444444444459</v>
      </c>
      <c r="G32" s="8">
        <f t="shared" si="10"/>
        <v>0.38680555555555568</v>
      </c>
      <c r="H32" s="8">
        <f t="shared" si="10"/>
        <v>0.39097222222222233</v>
      </c>
      <c r="I32" s="8">
        <f t="shared" si="10"/>
        <v>0.39583333333333343</v>
      </c>
      <c r="J32" s="8">
        <f t="shared" si="10"/>
        <v>0.40000000000000008</v>
      </c>
      <c r="K32" s="8">
        <f t="shared" si="10"/>
        <v>0.40416666666666673</v>
      </c>
      <c r="L32" s="8">
        <f t="shared" si="10"/>
        <v>0.41111111111111115</v>
      </c>
      <c r="M32" s="8">
        <f t="shared" si="10"/>
        <v>0.41805555555555557</v>
      </c>
      <c r="N32" s="8">
        <f t="shared" si="10"/>
        <v>0.42638888888888893</v>
      </c>
      <c r="O32" s="27">
        <f t="shared" si="2"/>
        <v>32.39</v>
      </c>
      <c r="P32" s="49">
        <f t="shared" si="3"/>
        <v>6.8749999999999922E-2</v>
      </c>
      <c r="Q32" s="27">
        <f t="shared" si="4"/>
        <v>19.630303030303054</v>
      </c>
      <c r="R32" s="34"/>
    </row>
    <row r="33" spans="1:18" ht="15" x14ac:dyDescent="0.25">
      <c r="A33" s="65">
        <f t="shared" si="5"/>
        <v>3.125E-2</v>
      </c>
      <c r="B33" s="35">
        <v>6</v>
      </c>
      <c r="C33" s="8">
        <v>0.38888888888888901</v>
      </c>
      <c r="D33" s="8">
        <f>C33+D25</f>
        <v>0.39722222222222237</v>
      </c>
      <c r="E33" s="8">
        <f t="shared" ref="E33:N33" si="11">D33+E25</f>
        <v>0.40486111111111123</v>
      </c>
      <c r="F33" s="8">
        <f t="shared" si="11"/>
        <v>0.41319444444444459</v>
      </c>
      <c r="G33" s="8">
        <f t="shared" si="11"/>
        <v>0.41805555555555568</v>
      </c>
      <c r="H33" s="8">
        <f t="shared" si="11"/>
        <v>0.42222222222222233</v>
      </c>
      <c r="I33" s="8">
        <f t="shared" si="11"/>
        <v>0.42708333333333343</v>
      </c>
      <c r="J33" s="8">
        <f t="shared" si="11"/>
        <v>0.43125000000000008</v>
      </c>
      <c r="K33" s="8">
        <f t="shared" si="11"/>
        <v>0.43541666666666673</v>
      </c>
      <c r="L33" s="8">
        <f t="shared" si="11"/>
        <v>0.44236111111111115</v>
      </c>
      <c r="M33" s="8">
        <f t="shared" si="11"/>
        <v>0.44930555555555557</v>
      </c>
      <c r="N33" s="8">
        <f t="shared" si="11"/>
        <v>0.45763888888888893</v>
      </c>
      <c r="O33" s="27">
        <f t="shared" si="2"/>
        <v>32.39</v>
      </c>
      <c r="P33" s="49">
        <f t="shared" si="3"/>
        <v>6.8749999999999922E-2</v>
      </c>
      <c r="Q33" s="27">
        <f t="shared" si="4"/>
        <v>19.630303030303054</v>
      </c>
      <c r="R33" s="34"/>
    </row>
    <row r="34" spans="1:18" ht="15" x14ac:dyDescent="0.25">
      <c r="A34" s="65">
        <f t="shared" si="5"/>
        <v>3.8194444444444309E-2</v>
      </c>
      <c r="B34" s="35">
        <v>7</v>
      </c>
      <c r="C34" s="8">
        <v>0.42708333333333331</v>
      </c>
      <c r="D34" s="8">
        <f>C34+$D$27</f>
        <v>0.43541666666666667</v>
      </c>
      <c r="E34" s="8">
        <f>D34+$E$27</f>
        <v>0.44305555555555554</v>
      </c>
      <c r="F34" s="8">
        <f>E34+$F$27</f>
        <v>0.4513888888888889</v>
      </c>
      <c r="G34" s="8">
        <f>F34+$G$27</f>
        <v>0.45624999999999999</v>
      </c>
      <c r="H34" s="8">
        <f>G34+$H$27</f>
        <v>0.46041666666666664</v>
      </c>
      <c r="I34" s="8">
        <f>H34+$I$27</f>
        <v>0.46527777777777773</v>
      </c>
      <c r="J34" s="8">
        <f>I34+$J$27</f>
        <v>0.46944444444444439</v>
      </c>
      <c r="K34" s="8">
        <f>J34+$K$27</f>
        <v>0.47361111111111104</v>
      </c>
      <c r="L34" s="8">
        <f>K34+$L$27</f>
        <v>0.48055555555555546</v>
      </c>
      <c r="M34" s="8">
        <f>L34+$M$27</f>
        <v>0.48749999999999988</v>
      </c>
      <c r="N34" s="8">
        <f t="shared" si="7"/>
        <v>0.49583333333333324</v>
      </c>
      <c r="O34" s="27">
        <f t="shared" si="2"/>
        <v>32.39</v>
      </c>
      <c r="P34" s="49">
        <f t="shared" si="3"/>
        <v>6.8749999999999922E-2</v>
      </c>
      <c r="Q34" s="27">
        <f t="shared" si="4"/>
        <v>19.630303030303054</v>
      </c>
      <c r="R34" s="34"/>
    </row>
    <row r="35" spans="1:18" ht="15" x14ac:dyDescent="0.25">
      <c r="A35" s="65">
        <f t="shared" si="5"/>
        <v>3.8194444444444697E-2</v>
      </c>
      <c r="B35" s="35">
        <v>8</v>
      </c>
      <c r="C35" s="8">
        <v>0.46527777777777801</v>
      </c>
      <c r="D35" s="8">
        <f>C35+$D$27</f>
        <v>0.47361111111111137</v>
      </c>
      <c r="E35" s="8">
        <f>D35+$E$27</f>
        <v>0.48125000000000023</v>
      </c>
      <c r="F35" s="8">
        <f>E35+$F$27</f>
        <v>0.48958333333333359</v>
      </c>
      <c r="G35" s="8">
        <f>F35+$G$27</f>
        <v>0.49444444444444469</v>
      </c>
      <c r="H35" s="8">
        <f>G35+$H$27</f>
        <v>0.49861111111111134</v>
      </c>
      <c r="I35" s="8">
        <f>H35+$I$27</f>
        <v>0.50347222222222243</v>
      </c>
      <c r="J35" s="8">
        <f>I35+$J$27</f>
        <v>0.50763888888888908</v>
      </c>
      <c r="K35" s="8">
        <f>J35+$K$27</f>
        <v>0.51180555555555574</v>
      </c>
      <c r="L35" s="8">
        <f>K35+$L$27</f>
        <v>0.51875000000000016</v>
      </c>
      <c r="M35" s="8">
        <f>L35+$M$27</f>
        <v>0.52569444444444458</v>
      </c>
      <c r="N35" s="8">
        <f t="shared" si="7"/>
        <v>0.53402777777777788</v>
      </c>
      <c r="O35" s="27">
        <f t="shared" si="2"/>
        <v>32.39</v>
      </c>
      <c r="P35" s="49">
        <f t="shared" si="3"/>
        <v>6.8749999999999867E-2</v>
      </c>
      <c r="Q35" s="27">
        <f t="shared" si="4"/>
        <v>19.630303030303072</v>
      </c>
      <c r="R35" s="34"/>
    </row>
    <row r="36" spans="1:18" ht="15" x14ac:dyDescent="0.25">
      <c r="A36" s="65">
        <f t="shared" si="5"/>
        <v>3.8194444444443976E-2</v>
      </c>
      <c r="B36" s="35">
        <v>9</v>
      </c>
      <c r="C36" s="8">
        <v>0.50347222222222199</v>
      </c>
      <c r="D36" s="8">
        <f>C36+$D$27</f>
        <v>0.51180555555555529</v>
      </c>
      <c r="E36" s="8">
        <f>D36+$E$27</f>
        <v>0.51944444444444415</v>
      </c>
      <c r="F36" s="8">
        <f>E36+$F$27</f>
        <v>0.52777777777777746</v>
      </c>
      <c r="G36" s="8">
        <f>F36+$G$27</f>
        <v>0.53263888888888855</v>
      </c>
      <c r="H36" s="8">
        <f>G36+$H$27</f>
        <v>0.5368055555555552</v>
      </c>
      <c r="I36" s="8">
        <f>H36+$I$27</f>
        <v>0.5416666666666663</v>
      </c>
      <c r="J36" s="8">
        <f>I36+$J$27</f>
        <v>0.54583333333333295</v>
      </c>
      <c r="K36" s="8">
        <f>J36+$K$27</f>
        <v>0.5499999999999996</v>
      </c>
      <c r="L36" s="8">
        <f>K36+$L$27</f>
        <v>0.55694444444444402</v>
      </c>
      <c r="M36" s="8">
        <f>L36+$M$27</f>
        <v>0.56388888888888844</v>
      </c>
      <c r="N36" s="8">
        <f t="shared" si="7"/>
        <v>0.57222222222222174</v>
      </c>
      <c r="O36" s="27">
        <f t="shared" si="2"/>
        <v>32.39</v>
      </c>
      <c r="P36" s="49">
        <f t="shared" si="3"/>
        <v>6.8749999999999756E-2</v>
      </c>
      <c r="Q36" s="27">
        <f t="shared" si="4"/>
        <v>19.6303030303031</v>
      </c>
      <c r="R36" s="34"/>
    </row>
    <row r="37" spans="1:18" ht="15" x14ac:dyDescent="0.25">
      <c r="A37" s="65">
        <f t="shared" si="5"/>
        <v>3.8194444444443976E-2</v>
      </c>
      <c r="B37" s="35">
        <v>10</v>
      </c>
      <c r="C37" s="8">
        <v>0.54166666666666596</v>
      </c>
      <c r="D37" s="8">
        <f>C37+$D$27</f>
        <v>0.54999999999999927</v>
      </c>
      <c r="E37" s="8">
        <f>D37+$E$27</f>
        <v>0.55763888888888813</v>
      </c>
      <c r="F37" s="8">
        <f>E37+$F$27</f>
        <v>0.56597222222222143</v>
      </c>
      <c r="G37" s="8">
        <f>F37+$G$27</f>
        <v>0.57083333333333253</v>
      </c>
      <c r="H37" s="8">
        <f>G37+$H$27</f>
        <v>0.57499999999999918</v>
      </c>
      <c r="I37" s="8">
        <f>H37+$I$27</f>
        <v>0.57986111111111027</v>
      </c>
      <c r="J37" s="8">
        <f>I37+$J$27</f>
        <v>0.58402777777777692</v>
      </c>
      <c r="K37" s="8">
        <f>J37+$K$27</f>
        <v>0.58819444444444358</v>
      </c>
      <c r="L37" s="8">
        <f>K37+$L$27</f>
        <v>0.595138888888888</v>
      </c>
      <c r="M37" s="8">
        <f>L37+$M$27</f>
        <v>0.60208333333333242</v>
      </c>
      <c r="N37" s="8">
        <f t="shared" si="7"/>
        <v>0.61041666666666572</v>
      </c>
      <c r="O37" s="27">
        <f t="shared" si="2"/>
        <v>32.39</v>
      </c>
      <c r="P37" s="49">
        <f t="shared" si="3"/>
        <v>6.8749999999999756E-2</v>
      </c>
      <c r="Q37" s="27">
        <f t="shared" si="4"/>
        <v>19.6303030303031</v>
      </c>
      <c r="R37" s="34"/>
    </row>
    <row r="38" spans="1:18" ht="15" x14ac:dyDescent="0.25">
      <c r="A38" s="65">
        <f t="shared" si="5"/>
        <v>3.8194444444445086E-2</v>
      </c>
      <c r="B38" s="35">
        <v>11</v>
      </c>
      <c r="C38" s="8">
        <v>0.57986111111111105</v>
      </c>
      <c r="D38" s="8">
        <f>C38+$D$27</f>
        <v>0.58819444444444435</v>
      </c>
      <c r="E38" s="8">
        <f>D38+$E$27</f>
        <v>0.59583333333333321</v>
      </c>
      <c r="F38" s="8">
        <f>E38+$F$27</f>
        <v>0.60416666666666652</v>
      </c>
      <c r="G38" s="8">
        <f>F38+$G$27</f>
        <v>0.60902777777777761</v>
      </c>
      <c r="H38" s="8">
        <f>G38+$H$27</f>
        <v>0.61319444444444426</v>
      </c>
      <c r="I38" s="8">
        <f>H38+$I$27</f>
        <v>0.61805555555555536</v>
      </c>
      <c r="J38" s="8">
        <f>I38+$J$27</f>
        <v>0.62222222222222201</v>
      </c>
      <c r="K38" s="8">
        <f>J38+$K$27</f>
        <v>0.62638888888888866</v>
      </c>
      <c r="L38" s="8">
        <f>K38+$L$27</f>
        <v>0.63333333333333308</v>
      </c>
      <c r="M38" s="8">
        <f>L38+$M$27</f>
        <v>0.6402777777777775</v>
      </c>
      <c r="N38" s="8">
        <f t="shared" si="7"/>
        <v>0.64861111111111081</v>
      </c>
      <c r="O38" s="27">
        <f t="shared" si="2"/>
        <v>32.39</v>
      </c>
      <c r="P38" s="49">
        <f t="shared" si="3"/>
        <v>6.8749999999999756E-2</v>
      </c>
      <c r="Q38" s="27">
        <f t="shared" si="4"/>
        <v>19.6303030303031</v>
      </c>
      <c r="R38" s="34"/>
    </row>
    <row r="39" spans="1:18" ht="15" x14ac:dyDescent="0.25">
      <c r="A39" s="65">
        <f t="shared" si="5"/>
        <v>3.8194444444443976E-2</v>
      </c>
      <c r="B39" s="35">
        <v>12</v>
      </c>
      <c r="C39" s="8">
        <v>0.61805555555555503</v>
      </c>
      <c r="D39" s="8">
        <f>C39+D26</f>
        <v>0.62569444444444389</v>
      </c>
      <c r="E39" s="8">
        <f t="shared" ref="E39:N39" si="12">D39+E26</f>
        <v>0.63263888888888831</v>
      </c>
      <c r="F39" s="8">
        <f t="shared" si="12"/>
        <v>0.63819444444444384</v>
      </c>
      <c r="G39" s="8">
        <f t="shared" si="12"/>
        <v>0.64305555555555494</v>
      </c>
      <c r="H39" s="8">
        <f t="shared" si="12"/>
        <v>0.64722222222222159</v>
      </c>
      <c r="I39" s="8">
        <f t="shared" si="12"/>
        <v>0.65208333333333268</v>
      </c>
      <c r="J39" s="8">
        <f t="shared" si="12"/>
        <v>0.65624999999999933</v>
      </c>
      <c r="K39" s="8">
        <f t="shared" si="12"/>
        <v>0.66458333333333264</v>
      </c>
      <c r="L39" s="8">
        <f t="shared" si="12"/>
        <v>0.67013888888888817</v>
      </c>
      <c r="M39" s="8">
        <f t="shared" si="12"/>
        <v>0.67708333333333259</v>
      </c>
      <c r="N39" s="8">
        <f t="shared" si="12"/>
        <v>0.68472222222222145</v>
      </c>
      <c r="O39" s="27">
        <f t="shared" si="2"/>
        <v>32.39</v>
      </c>
      <c r="P39" s="49">
        <f t="shared" si="3"/>
        <v>6.666666666666643E-2</v>
      </c>
      <c r="Q39" s="27">
        <f t="shared" si="4"/>
        <v>20.243750000000073</v>
      </c>
      <c r="R39" s="34"/>
    </row>
    <row r="40" spans="1:18" ht="15" x14ac:dyDescent="0.25">
      <c r="A40" s="65">
        <f t="shared" si="5"/>
        <v>3.8194444444443976E-2</v>
      </c>
      <c r="B40" s="35">
        <v>13</v>
      </c>
      <c r="C40" s="8">
        <v>0.656249999999999</v>
      </c>
      <c r="D40" s="8">
        <f>C40+D26</f>
        <v>0.66388888888888786</v>
      </c>
      <c r="E40" s="8">
        <f t="shared" ref="E40:N40" si="13">D40+E26</f>
        <v>0.67083333333333228</v>
      </c>
      <c r="F40" s="8">
        <f t="shared" si="13"/>
        <v>0.67638888888888782</v>
      </c>
      <c r="G40" s="8">
        <f t="shared" si="13"/>
        <v>0.68124999999999891</v>
      </c>
      <c r="H40" s="8">
        <f t="shared" si="13"/>
        <v>0.68541666666666556</v>
      </c>
      <c r="I40" s="8">
        <f t="shared" si="13"/>
        <v>0.69027777777777666</v>
      </c>
      <c r="J40" s="8">
        <f t="shared" si="13"/>
        <v>0.69444444444444331</v>
      </c>
      <c r="K40" s="8">
        <f t="shared" si="13"/>
        <v>0.70277777777777661</v>
      </c>
      <c r="L40" s="8">
        <f t="shared" si="13"/>
        <v>0.70833333333333215</v>
      </c>
      <c r="M40" s="8">
        <f t="shared" si="13"/>
        <v>0.71527777777777657</v>
      </c>
      <c r="N40" s="8">
        <f t="shared" si="13"/>
        <v>0.72291666666666543</v>
      </c>
      <c r="O40" s="27">
        <f t="shared" si="2"/>
        <v>32.39</v>
      </c>
      <c r="P40" s="49">
        <f t="shared" si="3"/>
        <v>6.666666666666643E-2</v>
      </c>
      <c r="Q40" s="27">
        <f t="shared" si="4"/>
        <v>20.243750000000073</v>
      </c>
      <c r="R40" s="34"/>
    </row>
    <row r="41" spans="1:18" ht="15" x14ac:dyDescent="0.25">
      <c r="A41" s="65">
        <f t="shared" si="5"/>
        <v>3.1250000000000999E-2</v>
      </c>
      <c r="B41" s="35">
        <v>14</v>
      </c>
      <c r="C41" s="8">
        <v>0.6875</v>
      </c>
      <c r="D41" s="8">
        <f>C41+D26</f>
        <v>0.69513888888888886</v>
      </c>
      <c r="E41" s="8">
        <f t="shared" ref="E41:N41" si="14">D41+E26</f>
        <v>0.70208333333333328</v>
      </c>
      <c r="F41" s="8">
        <f t="shared" si="14"/>
        <v>0.70763888888888882</v>
      </c>
      <c r="G41" s="8">
        <f t="shared" si="14"/>
        <v>0.71249999999999991</v>
      </c>
      <c r="H41" s="8">
        <f t="shared" si="14"/>
        <v>0.71666666666666656</v>
      </c>
      <c r="I41" s="8">
        <f t="shared" si="14"/>
        <v>0.72152777777777766</v>
      </c>
      <c r="J41" s="8">
        <f t="shared" si="14"/>
        <v>0.72569444444444431</v>
      </c>
      <c r="K41" s="8">
        <f t="shared" si="14"/>
        <v>0.73402777777777761</v>
      </c>
      <c r="L41" s="8">
        <f t="shared" si="14"/>
        <v>0.73958333333333315</v>
      </c>
      <c r="M41" s="8">
        <f t="shared" si="14"/>
        <v>0.74652777777777757</v>
      </c>
      <c r="N41" s="8">
        <f t="shared" si="14"/>
        <v>0.75416666666666643</v>
      </c>
      <c r="O41" s="27">
        <f t="shared" si="2"/>
        <v>32.39</v>
      </c>
      <c r="P41" s="49">
        <f t="shared" si="3"/>
        <v>6.666666666666643E-2</v>
      </c>
      <c r="Q41" s="27">
        <f t="shared" si="4"/>
        <v>20.243750000000073</v>
      </c>
      <c r="R41" s="34"/>
    </row>
    <row r="42" spans="1:18" ht="15" x14ac:dyDescent="0.25">
      <c r="A42" s="65">
        <f t="shared" si="5"/>
        <v>3.1250000000000999E-2</v>
      </c>
      <c r="B42" s="35">
        <v>15</v>
      </c>
      <c r="C42" s="8">
        <v>0.718750000000001</v>
      </c>
      <c r="D42" s="8">
        <f>C42+D26</f>
        <v>0.72638888888888986</v>
      </c>
      <c r="E42" s="8">
        <f t="shared" ref="E42:N42" si="15">D42+E26</f>
        <v>0.73333333333333428</v>
      </c>
      <c r="F42" s="8">
        <f t="shared" si="15"/>
        <v>0.73888888888888982</v>
      </c>
      <c r="G42" s="8">
        <f t="shared" si="15"/>
        <v>0.74375000000000091</v>
      </c>
      <c r="H42" s="8">
        <f t="shared" si="15"/>
        <v>0.74791666666666756</v>
      </c>
      <c r="I42" s="8">
        <f t="shared" si="15"/>
        <v>0.75277777777777866</v>
      </c>
      <c r="J42" s="8">
        <f t="shared" si="15"/>
        <v>0.75694444444444531</v>
      </c>
      <c r="K42" s="8">
        <f t="shared" si="15"/>
        <v>0.76527777777777861</v>
      </c>
      <c r="L42" s="8">
        <f t="shared" si="15"/>
        <v>0.77083333333333415</v>
      </c>
      <c r="M42" s="8">
        <f t="shared" si="15"/>
        <v>0.77777777777777857</v>
      </c>
      <c r="N42" s="8">
        <f t="shared" si="15"/>
        <v>0.78541666666666743</v>
      </c>
      <c r="O42" s="27">
        <f t="shared" si="2"/>
        <v>32.39</v>
      </c>
      <c r="P42" s="49">
        <f t="shared" si="3"/>
        <v>6.666666666666643E-2</v>
      </c>
      <c r="Q42" s="27">
        <f t="shared" si="4"/>
        <v>20.243750000000073</v>
      </c>
      <c r="R42" s="34"/>
    </row>
    <row r="43" spans="1:18" ht="15" x14ac:dyDescent="0.25">
      <c r="A43" s="65">
        <f t="shared" si="5"/>
        <v>3.1250000000000999E-2</v>
      </c>
      <c r="B43" s="35">
        <v>16</v>
      </c>
      <c r="C43" s="8">
        <v>0.750000000000002</v>
      </c>
      <c r="D43" s="8">
        <f>C43+D26</f>
        <v>0.75763888888889086</v>
      </c>
      <c r="E43" s="8">
        <f t="shared" ref="E43:N43" si="16">D43+E26</f>
        <v>0.76458333333333528</v>
      </c>
      <c r="F43" s="8">
        <f t="shared" si="16"/>
        <v>0.77013888888889082</v>
      </c>
      <c r="G43" s="8">
        <f t="shared" si="16"/>
        <v>0.77500000000000191</v>
      </c>
      <c r="H43" s="8">
        <f t="shared" si="16"/>
        <v>0.77916666666666856</v>
      </c>
      <c r="I43" s="8">
        <f t="shared" si="16"/>
        <v>0.78402777777777966</v>
      </c>
      <c r="J43" s="8">
        <f t="shared" si="16"/>
        <v>0.78819444444444631</v>
      </c>
      <c r="K43" s="8">
        <f t="shared" si="16"/>
        <v>0.79652777777777961</v>
      </c>
      <c r="L43" s="8">
        <f t="shared" si="16"/>
        <v>0.80208333333333515</v>
      </c>
      <c r="M43" s="8">
        <f t="shared" si="16"/>
        <v>0.80902777777777957</v>
      </c>
      <c r="N43" s="8">
        <f t="shared" si="16"/>
        <v>0.81666666666666843</v>
      </c>
      <c r="O43" s="27">
        <f t="shared" si="2"/>
        <v>32.39</v>
      </c>
      <c r="P43" s="84">
        <f t="shared" si="3"/>
        <v>6.666666666666643E-2</v>
      </c>
      <c r="Q43" s="27">
        <f t="shared" si="4"/>
        <v>20.243750000000073</v>
      </c>
      <c r="R43" s="34"/>
    </row>
    <row r="44" spans="1:18" ht="15" x14ac:dyDescent="0.25">
      <c r="A44" s="65">
        <f t="shared" si="5"/>
        <v>3.8194444444442532E-2</v>
      </c>
      <c r="B44" s="35">
        <v>17</v>
      </c>
      <c r="C44" s="8">
        <v>0.78819444444444453</v>
      </c>
      <c r="D44" s="8">
        <f>C44+D26</f>
        <v>0.79583333333333339</v>
      </c>
      <c r="E44" s="8">
        <f t="shared" ref="E44:N44" si="17">D44+E26</f>
        <v>0.80277777777777781</v>
      </c>
      <c r="F44" s="8">
        <f t="shared" si="17"/>
        <v>0.80833333333333335</v>
      </c>
      <c r="G44" s="8">
        <f t="shared" si="17"/>
        <v>0.81319444444444444</v>
      </c>
      <c r="H44" s="8">
        <f t="shared" si="17"/>
        <v>0.81736111111111109</v>
      </c>
      <c r="I44" s="8">
        <f t="shared" si="17"/>
        <v>0.82222222222222219</v>
      </c>
      <c r="J44" s="8">
        <f t="shared" si="17"/>
        <v>0.82638888888888884</v>
      </c>
      <c r="K44" s="8">
        <f t="shared" si="17"/>
        <v>0.83472222222222214</v>
      </c>
      <c r="L44" s="8">
        <f t="shared" si="17"/>
        <v>0.84027777777777768</v>
      </c>
      <c r="M44" s="8">
        <f t="shared" si="17"/>
        <v>0.8472222222222221</v>
      </c>
      <c r="N44" s="8">
        <f t="shared" si="17"/>
        <v>0.85486111111111096</v>
      </c>
      <c r="O44" s="27">
        <f t="shared" si="2"/>
        <v>32.39</v>
      </c>
      <c r="P44" s="8">
        <f t="shared" si="3"/>
        <v>6.666666666666643E-2</v>
      </c>
      <c r="Q44" s="27">
        <f t="shared" si="4"/>
        <v>20.243750000000073</v>
      </c>
      <c r="R44" s="34"/>
    </row>
    <row r="45" spans="1:18" ht="15" x14ac:dyDescent="0.25">
      <c r="A45" s="65">
        <f t="shared" si="5"/>
        <v>3.8194444444442421E-2</v>
      </c>
      <c r="B45" s="35">
        <v>18</v>
      </c>
      <c r="C45" s="8">
        <v>0.82638888888888695</v>
      </c>
      <c r="D45" s="8">
        <f>C45+D26</f>
        <v>0.83402777777777581</v>
      </c>
      <c r="E45" s="8">
        <f t="shared" ref="E45:N45" si="18">D45+E26</f>
        <v>0.84097222222222023</v>
      </c>
      <c r="F45" s="8">
        <f t="shared" si="18"/>
        <v>0.84652777777777577</v>
      </c>
      <c r="G45" s="8">
        <f t="shared" si="18"/>
        <v>0.85138888888888686</v>
      </c>
      <c r="H45" s="8">
        <f t="shared" si="18"/>
        <v>0.85555555555555352</v>
      </c>
      <c r="I45" s="8">
        <f t="shared" si="18"/>
        <v>0.86041666666666461</v>
      </c>
      <c r="J45" s="8">
        <f t="shared" si="18"/>
        <v>0.86458333333333126</v>
      </c>
      <c r="K45" s="8">
        <f t="shared" si="18"/>
        <v>0.87291666666666456</v>
      </c>
      <c r="L45" s="8">
        <f t="shared" si="18"/>
        <v>0.8784722222222201</v>
      </c>
      <c r="M45" s="8">
        <f t="shared" si="18"/>
        <v>0.88541666666666452</v>
      </c>
      <c r="N45" s="8">
        <f t="shared" si="18"/>
        <v>0.89305555555555338</v>
      </c>
      <c r="O45" s="27">
        <f t="shared" si="2"/>
        <v>32.39</v>
      </c>
      <c r="P45" s="8">
        <f t="shared" si="3"/>
        <v>6.666666666666643E-2</v>
      </c>
      <c r="Q45" s="27">
        <f t="shared" si="4"/>
        <v>20.243750000000073</v>
      </c>
      <c r="R45" s="34"/>
    </row>
    <row r="46" spans="1:18" ht="15" x14ac:dyDescent="0.25">
      <c r="A46" s="65">
        <f t="shared" si="5"/>
        <v>6.2500000000001887E-2</v>
      </c>
      <c r="B46" s="35">
        <v>19</v>
      </c>
      <c r="C46" s="8">
        <v>0.88888888888888884</v>
      </c>
      <c r="D46" s="8">
        <f>C46+D26</f>
        <v>0.8965277777777777</v>
      </c>
      <c r="E46" s="8">
        <f t="shared" ref="E46:N46" si="19">D46+E26</f>
        <v>0.90347222222222212</v>
      </c>
      <c r="F46" s="8">
        <f t="shared" si="19"/>
        <v>0.90902777777777766</v>
      </c>
      <c r="G46" s="8">
        <f t="shared" si="19"/>
        <v>0.91388888888888875</v>
      </c>
      <c r="H46" s="8">
        <f t="shared" si="19"/>
        <v>0.9180555555555554</v>
      </c>
      <c r="I46" s="8">
        <f t="shared" si="19"/>
        <v>0.9229166666666665</v>
      </c>
      <c r="J46" s="8">
        <f t="shared" si="19"/>
        <v>0.92708333333333315</v>
      </c>
      <c r="K46" s="8">
        <f t="shared" si="19"/>
        <v>0.93541666666666645</v>
      </c>
      <c r="L46" s="8">
        <f t="shared" si="19"/>
        <v>0.94097222222222199</v>
      </c>
      <c r="M46" s="8">
        <f t="shared" si="19"/>
        <v>0.94791666666666641</v>
      </c>
      <c r="N46" s="8">
        <f t="shared" si="19"/>
        <v>0.95555555555555527</v>
      </c>
      <c r="O46" s="27">
        <f t="shared" si="2"/>
        <v>32.39</v>
      </c>
      <c r="P46" s="8">
        <f t="shared" si="3"/>
        <v>6.666666666666643E-2</v>
      </c>
      <c r="Q46" s="27">
        <f t="shared" si="4"/>
        <v>20.243750000000073</v>
      </c>
      <c r="R46" s="34"/>
    </row>
    <row r="47" spans="1:18" ht="15" x14ac:dyDescent="0.25">
      <c r="A47" s="65">
        <f t="shared" si="5"/>
        <v>8.333333333333337E-2</v>
      </c>
      <c r="B47" s="35">
        <v>20</v>
      </c>
      <c r="C47" s="241">
        <v>0.97222222222222221</v>
      </c>
      <c r="D47" s="8">
        <f>C47+D26</f>
        <v>0.97986111111111107</v>
      </c>
      <c r="E47" s="8">
        <f t="shared" ref="E47:N47" si="20">D47+E26</f>
        <v>0.98680555555555549</v>
      </c>
      <c r="F47" s="8">
        <f t="shared" si="20"/>
        <v>0.99236111111111103</v>
      </c>
      <c r="G47" s="8">
        <f t="shared" si="20"/>
        <v>0.99722222222222212</v>
      </c>
      <c r="H47" s="8">
        <f t="shared" si="20"/>
        <v>1.0013888888888889</v>
      </c>
      <c r="I47" s="8">
        <f t="shared" si="20"/>
        <v>1.0062500000000001</v>
      </c>
      <c r="J47" s="8">
        <f t="shared" si="20"/>
        <v>1.0104166666666667</v>
      </c>
      <c r="K47" s="8">
        <f t="shared" si="20"/>
        <v>1.01875</v>
      </c>
      <c r="L47" s="8">
        <f t="shared" si="20"/>
        <v>1.0243055555555556</v>
      </c>
      <c r="M47" s="8">
        <f t="shared" si="20"/>
        <v>1.03125</v>
      </c>
      <c r="N47" s="8">
        <f t="shared" si="20"/>
        <v>1.038888888888889</v>
      </c>
      <c r="O47" s="273">
        <f t="shared" si="2"/>
        <v>32.39</v>
      </c>
      <c r="P47" s="241">
        <f t="shared" si="3"/>
        <v>6.6666666666666763E-2</v>
      </c>
      <c r="Q47" s="273">
        <f t="shared" si="4"/>
        <v>20.24374999999997</v>
      </c>
      <c r="R47" s="34"/>
    </row>
    <row r="48" spans="1:18" x14ac:dyDescent="0.2">
      <c r="A48" s="37"/>
      <c r="B48" s="38"/>
      <c r="C48" s="37"/>
      <c r="D48" s="37"/>
      <c r="E48" s="37"/>
      <c r="F48" s="37"/>
      <c r="G48" s="37"/>
      <c r="H48" s="37"/>
      <c r="I48" s="37"/>
      <c r="J48" s="37"/>
      <c r="K48" s="37"/>
      <c r="L48" s="37"/>
      <c r="M48" s="37"/>
      <c r="N48" s="37"/>
      <c r="O48" s="37"/>
      <c r="P48" s="37"/>
      <c r="Q48" s="37"/>
      <c r="R48" s="36"/>
    </row>
    <row r="49" spans="1:18" x14ac:dyDescent="0.2">
      <c r="A49" s="37"/>
      <c r="B49" s="38"/>
      <c r="C49" s="37"/>
      <c r="D49" s="37"/>
      <c r="E49" s="37"/>
      <c r="F49" s="37"/>
      <c r="G49" s="37"/>
      <c r="H49" s="37"/>
      <c r="I49" s="37"/>
      <c r="J49" s="37"/>
      <c r="K49" s="37"/>
      <c r="L49" s="37"/>
      <c r="M49" s="37"/>
      <c r="N49" s="37"/>
      <c r="O49" s="37"/>
      <c r="P49" s="37"/>
      <c r="Q49" s="37"/>
      <c r="R49" s="36"/>
    </row>
    <row r="50" spans="1:18" x14ac:dyDescent="0.2">
      <c r="B50" s="38"/>
      <c r="C50" s="37"/>
      <c r="D50" s="37"/>
      <c r="E50" s="37"/>
      <c r="F50" s="37"/>
      <c r="G50" s="37"/>
      <c r="H50" s="37"/>
      <c r="I50" s="37"/>
      <c r="J50" s="37"/>
      <c r="K50" s="37"/>
      <c r="L50" s="37"/>
      <c r="M50" s="37"/>
      <c r="N50" s="37"/>
      <c r="O50" s="37"/>
      <c r="P50" s="37"/>
      <c r="Q50" s="37"/>
      <c r="R50" s="36"/>
    </row>
    <row r="51" spans="1:18" x14ac:dyDescent="0.2">
      <c r="B51" s="38"/>
      <c r="C51" s="37" t="s">
        <v>3</v>
      </c>
      <c r="D51" s="37"/>
      <c r="E51" s="37">
        <v>18</v>
      </c>
      <c r="F51" s="37"/>
      <c r="G51" s="313"/>
      <c r="H51" s="313"/>
      <c r="I51" s="37"/>
      <c r="J51" s="37"/>
      <c r="K51" s="37"/>
      <c r="L51" s="37"/>
      <c r="M51" s="37"/>
      <c r="N51" s="37"/>
      <c r="O51" s="37"/>
      <c r="P51" s="37"/>
      <c r="Q51" s="37"/>
      <c r="R51" s="36"/>
    </row>
    <row r="52" spans="1:18" x14ac:dyDescent="0.2">
      <c r="B52" s="38"/>
      <c r="C52" s="37" t="s">
        <v>2</v>
      </c>
      <c r="D52" s="37"/>
      <c r="E52" s="37">
        <v>2</v>
      </c>
      <c r="F52" s="37"/>
      <c r="G52" s="313"/>
      <c r="H52" s="313"/>
      <c r="I52" s="37"/>
      <c r="J52" s="37"/>
      <c r="K52" s="37"/>
      <c r="L52" s="37"/>
      <c r="M52" s="37"/>
      <c r="N52" s="37"/>
      <c r="O52" s="37"/>
      <c r="P52" s="37"/>
      <c r="Q52" s="37"/>
      <c r="R52" s="36"/>
    </row>
    <row r="53" spans="1:18" x14ac:dyDescent="0.2">
      <c r="B53" s="38"/>
      <c r="C53" s="37" t="s">
        <v>1</v>
      </c>
      <c r="D53" s="37"/>
      <c r="E53" s="37">
        <f>E51+E52</f>
        <v>20</v>
      </c>
      <c r="F53" s="37"/>
      <c r="G53" s="37"/>
      <c r="H53" s="37"/>
      <c r="I53" s="37"/>
      <c r="J53" s="37"/>
      <c r="K53" s="37"/>
      <c r="L53" s="37"/>
      <c r="M53" s="37"/>
      <c r="N53" s="37"/>
      <c r="O53" s="37"/>
      <c r="P53" s="37"/>
      <c r="Q53" s="37"/>
      <c r="R53" s="36"/>
    </row>
    <row r="54" spans="1:18" x14ac:dyDescent="0.2">
      <c r="B54" s="67"/>
      <c r="C54" s="68" t="s">
        <v>0</v>
      </c>
      <c r="D54" s="68"/>
      <c r="E54" s="51">
        <v>32.44</v>
      </c>
      <c r="F54" s="68"/>
      <c r="G54" s="68"/>
      <c r="H54" s="68"/>
      <c r="I54" s="68"/>
      <c r="J54" s="68"/>
      <c r="K54" s="68"/>
      <c r="L54" s="68"/>
      <c r="M54" s="68"/>
      <c r="N54" s="68"/>
      <c r="O54" s="68"/>
      <c r="P54" s="68"/>
      <c r="Q54" s="68"/>
      <c r="R54" s="69"/>
    </row>
  </sheetData>
  <mergeCells count="9">
    <mergeCell ref="R20:R23"/>
    <mergeCell ref="B21:C21"/>
    <mergeCell ref="O22:O23"/>
    <mergeCell ref="B24:R24"/>
    <mergeCell ref="B20:C20"/>
    <mergeCell ref="O20:O21"/>
    <mergeCell ref="P20:P23"/>
    <mergeCell ref="Q20:Q23"/>
    <mergeCell ref="D20:M20"/>
  </mergeCells>
  <pageMargins left="0.70866141732283461" right="0.70866141732283461" top="0.74803149606299213" bottom="0.74803149606299213" header="0.31496062992125984" footer="0.31496062992125984"/>
  <pageSetup paperSize="9" scale="6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1"/>
  <dimension ref="A5:V49"/>
  <sheetViews>
    <sheetView topLeftCell="A10" zoomScale="85" zoomScaleNormal="85" workbookViewId="0">
      <selection activeCell="O13" sqref="O13"/>
    </sheetView>
  </sheetViews>
  <sheetFormatPr baseColWidth="10" defaultColWidth="11.42578125" defaultRowHeight="14.25" x14ac:dyDescent="0.2"/>
  <cols>
    <col min="1" max="15" width="11.42578125" style="57"/>
    <col min="16" max="16" width="10.140625" style="57" customWidth="1"/>
    <col min="17" max="17" width="9" style="57" customWidth="1"/>
    <col min="18" max="16384" width="11.42578125" style="57"/>
  </cols>
  <sheetData>
    <row r="5" spans="2:18" ht="15" x14ac:dyDescent="0.25">
      <c r="B5" s="43" t="s">
        <v>27</v>
      </c>
      <c r="C5" s="42"/>
      <c r="D5" s="42"/>
      <c r="E5" s="42"/>
      <c r="F5" s="42"/>
      <c r="G5" s="42"/>
      <c r="H5" s="42"/>
      <c r="I5" s="42"/>
      <c r="J5" s="42"/>
      <c r="K5" s="42"/>
      <c r="L5" s="42"/>
      <c r="M5" s="42"/>
      <c r="N5" s="42"/>
      <c r="O5" s="41"/>
      <c r="P5" s="41"/>
      <c r="Q5" s="41"/>
      <c r="R5" s="40"/>
    </row>
    <row r="6" spans="2:18" x14ac:dyDescent="0.2">
      <c r="B6" s="38" t="s">
        <v>26</v>
      </c>
      <c r="C6" s="37"/>
      <c r="D6" s="37"/>
      <c r="E6" s="37"/>
      <c r="F6" s="37"/>
      <c r="G6" s="37"/>
      <c r="H6" s="37"/>
      <c r="I6" s="37"/>
      <c r="J6" s="37"/>
      <c r="K6" s="37"/>
      <c r="L6" s="37"/>
      <c r="M6" s="37"/>
      <c r="N6" s="37"/>
      <c r="O6" s="37"/>
      <c r="P6" s="37"/>
      <c r="Q6" s="37"/>
      <c r="R6" s="36"/>
    </row>
    <row r="7" spans="2:18" x14ac:dyDescent="0.2">
      <c r="B7" s="38"/>
      <c r="C7" s="37"/>
      <c r="D7" s="37"/>
      <c r="E7" s="37"/>
      <c r="F7" s="37"/>
      <c r="G7" s="37"/>
      <c r="H7" s="37"/>
      <c r="I7" s="37"/>
      <c r="J7" s="37"/>
      <c r="K7" s="37"/>
      <c r="L7" s="37"/>
      <c r="M7" s="37"/>
      <c r="N7" s="37"/>
      <c r="O7" s="37"/>
      <c r="P7" s="37"/>
      <c r="Q7" s="37"/>
      <c r="R7" s="36"/>
    </row>
    <row r="8" spans="2:18" x14ac:dyDescent="0.2">
      <c r="B8" s="38" t="s">
        <v>201</v>
      </c>
      <c r="C8" s="37"/>
      <c r="D8" s="37"/>
      <c r="E8" s="37"/>
      <c r="F8" s="37"/>
      <c r="G8" s="37"/>
      <c r="H8" s="37"/>
      <c r="I8" s="37"/>
      <c r="J8" s="37"/>
      <c r="K8" s="37"/>
      <c r="L8" s="37"/>
      <c r="M8" s="37"/>
      <c r="N8" s="37"/>
      <c r="O8" s="37"/>
      <c r="P8" s="37"/>
      <c r="Q8" s="37"/>
      <c r="R8" s="36"/>
    </row>
    <row r="9" spans="2:18" x14ac:dyDescent="0.2">
      <c r="B9" s="38" t="s">
        <v>180</v>
      </c>
      <c r="C9" s="37"/>
      <c r="D9" s="37"/>
      <c r="E9" s="37"/>
      <c r="F9" s="37"/>
      <c r="G9" s="37"/>
      <c r="H9" s="37"/>
      <c r="I9" s="37"/>
      <c r="J9" s="37"/>
      <c r="K9" s="37"/>
      <c r="L9" s="37"/>
      <c r="M9" s="37"/>
      <c r="N9" s="37"/>
      <c r="O9" s="37"/>
      <c r="P9" s="37"/>
      <c r="Q9" s="37"/>
      <c r="R9" s="36"/>
    </row>
    <row r="10" spans="2:18" x14ac:dyDescent="0.2">
      <c r="B10" s="38" t="s">
        <v>25</v>
      </c>
      <c r="C10" s="37"/>
      <c r="D10" s="37"/>
      <c r="E10" s="37"/>
      <c r="F10" s="37"/>
      <c r="G10" s="37"/>
      <c r="H10" s="37"/>
      <c r="I10" s="37"/>
      <c r="J10" s="37"/>
      <c r="K10" s="37"/>
      <c r="L10" s="37"/>
      <c r="M10" s="37"/>
      <c r="N10" s="37"/>
      <c r="O10" s="37"/>
      <c r="P10" s="37"/>
      <c r="Q10" s="37"/>
      <c r="R10" s="36"/>
    </row>
    <row r="11" spans="2:18" x14ac:dyDescent="0.2">
      <c r="B11" s="38" t="s">
        <v>34</v>
      </c>
      <c r="C11" s="37"/>
      <c r="D11" s="37"/>
      <c r="E11" s="37"/>
      <c r="F11" s="37"/>
      <c r="G11" s="37"/>
      <c r="H11" s="37"/>
      <c r="I11" s="37"/>
      <c r="J11" s="37"/>
      <c r="K11" s="37"/>
      <c r="L11" s="37"/>
      <c r="M11" s="37"/>
      <c r="N11" s="37"/>
      <c r="O11" s="37"/>
      <c r="P11" s="37"/>
      <c r="Q11" s="37"/>
      <c r="R11" s="36"/>
    </row>
    <row r="12" spans="2:18" x14ac:dyDescent="0.2">
      <c r="B12" s="38" t="s">
        <v>33</v>
      </c>
      <c r="C12" s="37"/>
      <c r="D12" s="37"/>
      <c r="E12" s="37"/>
      <c r="F12" s="37"/>
      <c r="G12" s="37"/>
      <c r="H12" s="37"/>
      <c r="I12" s="37"/>
      <c r="J12" s="37"/>
      <c r="K12" s="37"/>
      <c r="L12" s="37"/>
      <c r="M12" s="37"/>
      <c r="N12" s="37"/>
      <c r="O12" s="37"/>
      <c r="P12" s="37"/>
      <c r="Q12" s="37"/>
      <c r="R12" s="36"/>
    </row>
    <row r="13" spans="2:18" x14ac:dyDescent="0.2">
      <c r="B13" s="38" t="s">
        <v>22</v>
      </c>
      <c r="C13" s="37"/>
      <c r="D13" s="37"/>
      <c r="E13" s="37"/>
      <c r="F13" s="37"/>
      <c r="G13" s="37"/>
      <c r="H13" s="37"/>
      <c r="I13" s="37"/>
      <c r="J13" s="37"/>
      <c r="K13" s="37"/>
      <c r="L13" s="37"/>
      <c r="M13" s="37"/>
      <c r="N13" s="37"/>
      <c r="O13" s="37"/>
      <c r="P13" s="37"/>
      <c r="Q13" s="37"/>
      <c r="R13" s="36"/>
    </row>
    <row r="14" spans="2:18" x14ac:dyDescent="0.2">
      <c r="B14" s="38"/>
      <c r="C14" s="37"/>
      <c r="D14" s="37"/>
      <c r="E14" s="37"/>
      <c r="F14" s="37"/>
      <c r="G14" s="37"/>
      <c r="H14" s="37"/>
      <c r="I14" s="37"/>
      <c r="J14" s="37"/>
      <c r="K14" s="37"/>
      <c r="L14" s="37"/>
      <c r="M14" s="37"/>
      <c r="N14" s="37"/>
      <c r="O14" s="37"/>
      <c r="P14" s="37"/>
      <c r="Q14" s="37"/>
      <c r="R14" s="36"/>
    </row>
    <row r="15" spans="2:18" x14ac:dyDescent="0.2">
      <c r="B15" s="38"/>
      <c r="C15" s="37"/>
      <c r="D15" s="37"/>
      <c r="E15" s="37"/>
      <c r="F15" s="37"/>
      <c r="G15" s="37"/>
      <c r="H15" s="37"/>
      <c r="I15" s="37"/>
      <c r="J15" s="37"/>
      <c r="K15" s="37"/>
      <c r="L15" s="37"/>
      <c r="M15" s="37"/>
      <c r="N15" s="37"/>
      <c r="O15" s="37"/>
      <c r="P15" s="37"/>
      <c r="Q15" s="37"/>
      <c r="R15" s="36"/>
    </row>
    <row r="16" spans="2:18" x14ac:dyDescent="0.2">
      <c r="B16" s="38"/>
      <c r="C16" s="37"/>
      <c r="D16" s="37"/>
      <c r="E16" s="37"/>
      <c r="F16" s="37"/>
      <c r="G16" s="37"/>
      <c r="H16" s="37"/>
      <c r="I16" s="37"/>
      <c r="J16" s="37"/>
      <c r="K16" s="37"/>
      <c r="L16" s="37"/>
      <c r="M16" s="37"/>
      <c r="N16" s="37"/>
      <c r="O16" s="37"/>
      <c r="P16" s="37"/>
      <c r="Q16" s="37"/>
      <c r="R16" s="36"/>
    </row>
    <row r="17" spans="1:22" x14ac:dyDescent="0.2">
      <c r="B17" s="38"/>
      <c r="C17" s="37"/>
      <c r="D17" s="37"/>
      <c r="E17" s="37"/>
      <c r="F17" s="37"/>
      <c r="G17" s="37"/>
      <c r="H17" s="37"/>
      <c r="I17" s="37"/>
      <c r="J17" s="37"/>
      <c r="K17" s="37"/>
      <c r="L17" s="37"/>
      <c r="M17" s="37"/>
      <c r="N17" s="37"/>
      <c r="O17" s="37"/>
      <c r="P17" s="37"/>
      <c r="Q17" s="37"/>
      <c r="R17" s="36"/>
    </row>
    <row r="18" spans="1:22" x14ac:dyDescent="0.2">
      <c r="B18" s="38"/>
      <c r="C18" s="37"/>
      <c r="D18" s="37"/>
      <c r="E18" s="37"/>
      <c r="F18" s="37"/>
      <c r="G18" s="37"/>
      <c r="H18" s="37"/>
      <c r="I18" s="37"/>
      <c r="J18" s="37"/>
      <c r="K18" s="37"/>
      <c r="L18" s="37"/>
      <c r="M18" s="37"/>
      <c r="N18" s="37"/>
      <c r="O18" s="37"/>
      <c r="P18" s="37"/>
      <c r="Q18" s="37"/>
      <c r="R18" s="36"/>
    </row>
    <row r="19" spans="1:22" ht="15" thickBot="1" x14ac:dyDescent="0.25">
      <c r="B19" s="38"/>
      <c r="C19" s="37"/>
      <c r="D19" s="37"/>
      <c r="E19" s="37"/>
      <c r="F19" s="37"/>
      <c r="G19" s="37"/>
      <c r="H19" s="37"/>
      <c r="I19" s="37"/>
      <c r="J19" s="37"/>
      <c r="K19" s="37"/>
      <c r="L19" s="37"/>
      <c r="M19" s="37"/>
      <c r="N19" s="37"/>
      <c r="O19" s="37"/>
      <c r="P19" s="37"/>
      <c r="Q19" s="37"/>
      <c r="R19" s="36"/>
    </row>
    <row r="20" spans="1:22" ht="15" customHeight="1" thickBot="1" x14ac:dyDescent="0.25">
      <c r="B20" s="624" t="s">
        <v>21</v>
      </c>
      <c r="C20" s="622"/>
      <c r="D20" s="624" t="s">
        <v>20</v>
      </c>
      <c r="E20" s="616"/>
      <c r="F20" s="616"/>
      <c r="G20" s="616"/>
      <c r="H20" s="616"/>
      <c r="I20" s="616"/>
      <c r="J20" s="616"/>
      <c r="K20" s="616"/>
      <c r="L20" s="616"/>
      <c r="M20" s="616"/>
      <c r="N20" s="156" t="s">
        <v>19</v>
      </c>
      <c r="O20" s="617" t="s">
        <v>18</v>
      </c>
      <c r="P20" s="608" t="s">
        <v>17</v>
      </c>
      <c r="Q20" s="608" t="s">
        <v>16</v>
      </c>
      <c r="R20" s="626" t="s">
        <v>15</v>
      </c>
    </row>
    <row r="21" spans="1:22" ht="39" thickBot="1" x14ac:dyDescent="0.25">
      <c r="B21" s="629" t="s">
        <v>202</v>
      </c>
      <c r="C21" s="612"/>
      <c r="D21" s="468" t="s">
        <v>8</v>
      </c>
      <c r="E21" s="468" t="s">
        <v>9</v>
      </c>
      <c r="F21" s="468" t="s">
        <v>10</v>
      </c>
      <c r="G21" s="468" t="s">
        <v>14</v>
      </c>
      <c r="H21" s="468" t="s">
        <v>13</v>
      </c>
      <c r="I21" s="468" t="s">
        <v>12</v>
      </c>
      <c r="J21" s="468" t="s">
        <v>11</v>
      </c>
      <c r="K21" s="468" t="s">
        <v>10</v>
      </c>
      <c r="L21" s="468" t="s">
        <v>9</v>
      </c>
      <c r="M21" s="468" t="s">
        <v>8</v>
      </c>
      <c r="N21" s="470" t="s">
        <v>202</v>
      </c>
      <c r="O21" s="618"/>
      <c r="P21" s="609"/>
      <c r="Q21" s="609"/>
      <c r="R21" s="627"/>
    </row>
    <row r="22" spans="1:22" ht="15" customHeight="1" x14ac:dyDescent="0.2">
      <c r="B22" s="157" t="s">
        <v>7</v>
      </c>
      <c r="C22" s="9">
        <v>0</v>
      </c>
      <c r="D22" s="10">
        <v>3.2</v>
      </c>
      <c r="E22" s="9">
        <v>4.87</v>
      </c>
      <c r="F22" s="9">
        <v>4</v>
      </c>
      <c r="G22" s="9">
        <v>1.7</v>
      </c>
      <c r="H22" s="9">
        <v>1.24</v>
      </c>
      <c r="I22" s="9">
        <v>2.2200000000000002</v>
      </c>
      <c r="J22" s="9">
        <v>1.05</v>
      </c>
      <c r="K22" s="9">
        <v>1.92</v>
      </c>
      <c r="L22" s="9">
        <v>4</v>
      </c>
      <c r="M22" s="9">
        <v>4.87</v>
      </c>
      <c r="N22" s="9">
        <v>3.32</v>
      </c>
      <c r="O22" s="613">
        <f>SUM(C22:N22)</f>
        <v>32.39</v>
      </c>
      <c r="P22" s="609"/>
      <c r="Q22" s="609"/>
      <c r="R22" s="627"/>
    </row>
    <row r="23" spans="1:22" ht="39" thickBot="1" x14ac:dyDescent="0.25">
      <c r="B23" s="73" t="s">
        <v>6</v>
      </c>
      <c r="C23" s="2">
        <f>+C22</f>
        <v>0</v>
      </c>
      <c r="D23" s="2">
        <f t="shared" ref="D23:N23" si="0">+D22+C23</f>
        <v>3.2</v>
      </c>
      <c r="E23" s="2">
        <f t="shared" si="0"/>
        <v>8.07</v>
      </c>
      <c r="F23" s="2">
        <f t="shared" si="0"/>
        <v>12.07</v>
      </c>
      <c r="G23" s="2">
        <f t="shared" si="0"/>
        <v>13.77</v>
      </c>
      <c r="H23" s="2">
        <f t="shared" si="0"/>
        <v>15.01</v>
      </c>
      <c r="I23" s="2">
        <f t="shared" si="0"/>
        <v>17.23</v>
      </c>
      <c r="J23" s="2">
        <f t="shared" si="0"/>
        <v>18.28</v>
      </c>
      <c r="K23" s="2">
        <f t="shared" si="0"/>
        <v>20.200000000000003</v>
      </c>
      <c r="L23" s="2">
        <f t="shared" si="0"/>
        <v>24.200000000000003</v>
      </c>
      <c r="M23" s="2">
        <f t="shared" si="0"/>
        <v>29.070000000000004</v>
      </c>
      <c r="N23" s="2">
        <f t="shared" si="0"/>
        <v>32.39</v>
      </c>
      <c r="O23" s="614"/>
      <c r="P23" s="610"/>
      <c r="Q23" s="610"/>
      <c r="R23" s="628"/>
    </row>
    <row r="24" spans="1:22" ht="16.5" thickBot="1" x14ac:dyDescent="0.25">
      <c r="B24" s="630" t="s">
        <v>5</v>
      </c>
      <c r="C24" s="606"/>
      <c r="D24" s="606"/>
      <c r="E24" s="606"/>
      <c r="F24" s="606"/>
      <c r="G24" s="606"/>
      <c r="H24" s="606"/>
      <c r="I24" s="606"/>
      <c r="J24" s="606"/>
      <c r="K24" s="606"/>
      <c r="L24" s="606"/>
      <c r="M24" s="606"/>
      <c r="N24" s="606"/>
      <c r="O24" s="606"/>
      <c r="P24" s="606"/>
      <c r="Q24" s="606"/>
      <c r="R24" s="631"/>
    </row>
    <row r="25" spans="1:22" ht="20.25" hidden="1" customHeight="1" x14ac:dyDescent="0.2">
      <c r="B25" s="38"/>
      <c r="C25" s="37"/>
      <c r="D25" s="74">
        <v>8.3333333333333332E-3</v>
      </c>
      <c r="E25" s="74">
        <v>7.6388888888888886E-3</v>
      </c>
      <c r="F25" s="74">
        <v>8.3333333333333332E-3</v>
      </c>
      <c r="G25" s="74">
        <v>4.8611111111111112E-3</v>
      </c>
      <c r="H25" s="48">
        <v>4.1666666666666666E-3</v>
      </c>
      <c r="I25" s="48">
        <v>4.8611111111111112E-3</v>
      </c>
      <c r="J25" s="48">
        <v>4.1666666666666666E-3</v>
      </c>
      <c r="K25" s="48">
        <v>8.3333333333333332E-3</v>
      </c>
      <c r="L25" s="48">
        <v>6.9444444444444441E-3</v>
      </c>
      <c r="M25" s="74">
        <v>6.9444444444444441E-3</v>
      </c>
      <c r="N25" s="74">
        <v>8.3333333333333332E-3</v>
      </c>
      <c r="O25" s="37"/>
      <c r="P25" s="158">
        <f>SUM(D25:N25)</f>
        <v>7.2916666666666671E-2</v>
      </c>
      <c r="Q25" s="37"/>
      <c r="R25" s="75">
        <f>SUM(D25:N25)</f>
        <v>7.2916666666666671E-2</v>
      </c>
      <c r="S25" s="65">
        <v>7.2916666666666671E-2</v>
      </c>
      <c r="T25" s="65">
        <f>S25-R25</f>
        <v>0</v>
      </c>
      <c r="U25" s="57">
        <v>32.44</v>
      </c>
      <c r="V25" s="57" t="s">
        <v>28</v>
      </c>
    </row>
    <row r="26" spans="1:22" ht="20.25" hidden="1" customHeight="1" x14ac:dyDescent="0.2">
      <c r="B26" s="38"/>
      <c r="C26" s="37"/>
      <c r="D26" s="48">
        <v>7.6388888888888886E-3</v>
      </c>
      <c r="E26" s="48">
        <v>6.9444444444444441E-3</v>
      </c>
      <c r="F26" s="48">
        <v>5.5555555555555558E-3</v>
      </c>
      <c r="G26" s="48">
        <v>4.8611111111111112E-3</v>
      </c>
      <c r="H26" s="48">
        <v>4.1666666666666666E-3</v>
      </c>
      <c r="I26" s="48">
        <v>4.8611111111111112E-3</v>
      </c>
      <c r="J26" s="48">
        <v>4.1666666666666666E-3</v>
      </c>
      <c r="K26" s="48">
        <v>8.3333333333333332E-3</v>
      </c>
      <c r="L26" s="48">
        <v>5.5555555555555558E-3</v>
      </c>
      <c r="M26" s="48">
        <v>6.9444444444444441E-3</v>
      </c>
      <c r="N26" s="48">
        <v>7.6388888888888886E-3</v>
      </c>
      <c r="O26" s="37"/>
      <c r="P26" s="158">
        <f>SUM(D26:N26)</f>
        <v>6.6666666666666666E-2</v>
      </c>
      <c r="Q26" s="37"/>
      <c r="R26" s="75"/>
      <c r="S26" s="65"/>
      <c r="T26" s="65"/>
    </row>
    <row r="27" spans="1:22" ht="20.25" hidden="1" customHeight="1" x14ac:dyDescent="0.2">
      <c r="B27" s="38"/>
      <c r="C27" s="37"/>
      <c r="D27" s="48">
        <v>7.6388888888888886E-3</v>
      </c>
      <c r="E27" s="48">
        <v>6.9444444444444441E-3</v>
      </c>
      <c r="F27" s="48">
        <v>6.9444444444444441E-3</v>
      </c>
      <c r="G27" s="48">
        <v>4.8611111111111112E-3</v>
      </c>
      <c r="H27" s="48">
        <v>4.1666666666666666E-3</v>
      </c>
      <c r="I27" s="48">
        <v>4.8611111111111112E-3</v>
      </c>
      <c r="J27" s="48">
        <v>4.1666666666666666E-3</v>
      </c>
      <c r="K27" s="48">
        <v>8.3333333333333332E-3</v>
      </c>
      <c r="L27" s="48">
        <v>6.9444444444444441E-3</v>
      </c>
      <c r="M27" s="48">
        <v>6.9444444444444441E-3</v>
      </c>
      <c r="N27" s="48">
        <v>7.6388888888888886E-3</v>
      </c>
      <c r="O27" s="37"/>
      <c r="P27" s="158">
        <f>SUM(D27:N27)</f>
        <v>6.9444444444444448E-2</v>
      </c>
      <c r="Q27" s="37"/>
      <c r="R27" s="75"/>
      <c r="S27" s="65"/>
      <c r="T27" s="65"/>
    </row>
    <row r="28" spans="1:22" ht="15" x14ac:dyDescent="0.25">
      <c r="B28" s="35">
        <v>1</v>
      </c>
      <c r="C28" s="8">
        <v>0.22569444444444445</v>
      </c>
      <c r="D28" s="8">
        <f>C28+D26</f>
        <v>0.23333333333333334</v>
      </c>
      <c r="E28" s="8">
        <f t="shared" ref="E28:N28" si="1">D28+E26</f>
        <v>0.24027777777777778</v>
      </c>
      <c r="F28" s="8">
        <f t="shared" si="1"/>
        <v>0.24583333333333335</v>
      </c>
      <c r="G28" s="8">
        <f t="shared" si="1"/>
        <v>0.25069444444444444</v>
      </c>
      <c r="H28" s="8">
        <f t="shared" si="1"/>
        <v>0.25486111111111109</v>
      </c>
      <c r="I28" s="8">
        <f t="shared" si="1"/>
        <v>0.25972222222222219</v>
      </c>
      <c r="J28" s="8">
        <f t="shared" si="1"/>
        <v>0.26388888888888884</v>
      </c>
      <c r="K28" s="8">
        <f t="shared" si="1"/>
        <v>0.2722222222222222</v>
      </c>
      <c r="L28" s="8">
        <f t="shared" si="1"/>
        <v>0.27777777777777773</v>
      </c>
      <c r="M28" s="8">
        <f t="shared" si="1"/>
        <v>0.28472222222222215</v>
      </c>
      <c r="N28" s="8">
        <f t="shared" si="1"/>
        <v>0.29236111111111102</v>
      </c>
      <c r="O28" s="27">
        <f t="shared" ref="O28:O42" si="2">$O$22</f>
        <v>32.39</v>
      </c>
      <c r="P28" s="49">
        <f t="shared" ref="P28:P42" si="3">N28-C28</f>
        <v>6.6666666666666569E-2</v>
      </c>
      <c r="Q28" s="27">
        <f t="shared" ref="Q28:Q42" si="4">(O28/(P28*24*60)*60)</f>
        <v>20.243750000000031</v>
      </c>
      <c r="R28" s="34"/>
    </row>
    <row r="29" spans="1:22" ht="15" x14ac:dyDescent="0.25">
      <c r="A29" s="65">
        <f t="shared" ref="A29:A42" si="5">C29-C28</f>
        <v>5.2083333333333343E-2</v>
      </c>
      <c r="B29" s="35">
        <v>2</v>
      </c>
      <c r="C29" s="8">
        <v>0.27777777777777779</v>
      </c>
      <c r="D29" s="8">
        <f>C29+D26</f>
        <v>0.28541666666666665</v>
      </c>
      <c r="E29" s="8">
        <f t="shared" ref="E29:N29" si="6">D29+E26</f>
        <v>0.29236111111111107</v>
      </c>
      <c r="F29" s="8">
        <f t="shared" si="6"/>
        <v>0.29791666666666661</v>
      </c>
      <c r="G29" s="8">
        <f t="shared" si="6"/>
        <v>0.3027777777777777</v>
      </c>
      <c r="H29" s="8">
        <f t="shared" si="6"/>
        <v>0.30694444444444435</v>
      </c>
      <c r="I29" s="8">
        <f t="shared" si="6"/>
        <v>0.31180555555555545</v>
      </c>
      <c r="J29" s="8">
        <f t="shared" si="6"/>
        <v>0.3159722222222221</v>
      </c>
      <c r="K29" s="8">
        <f t="shared" si="6"/>
        <v>0.32430555555555546</v>
      </c>
      <c r="L29" s="8">
        <f t="shared" si="6"/>
        <v>0.32986111111111099</v>
      </c>
      <c r="M29" s="8">
        <f t="shared" si="6"/>
        <v>0.33680555555555541</v>
      </c>
      <c r="N29" s="8">
        <f t="shared" si="6"/>
        <v>0.34444444444444428</v>
      </c>
      <c r="O29" s="27">
        <f t="shared" si="2"/>
        <v>32.39</v>
      </c>
      <c r="P29" s="49">
        <f t="shared" si="3"/>
        <v>6.6666666666666485E-2</v>
      </c>
      <c r="Q29" s="27">
        <f t="shared" si="4"/>
        <v>20.243750000000055</v>
      </c>
      <c r="R29" s="34"/>
    </row>
    <row r="30" spans="1:22" ht="15" x14ac:dyDescent="0.25">
      <c r="A30" s="65">
        <f t="shared" si="5"/>
        <v>5.2083333333333204E-2</v>
      </c>
      <c r="B30" s="35">
        <v>3</v>
      </c>
      <c r="C30" s="8">
        <v>0.32986111111111099</v>
      </c>
      <c r="D30" s="8">
        <f>C30+D26</f>
        <v>0.33749999999999986</v>
      </c>
      <c r="E30" s="8">
        <f t="shared" ref="E30:N30" si="7">D30+E26</f>
        <v>0.34444444444444428</v>
      </c>
      <c r="F30" s="8">
        <f t="shared" si="7"/>
        <v>0.34999999999999981</v>
      </c>
      <c r="G30" s="8">
        <f t="shared" si="7"/>
        <v>0.35486111111111091</v>
      </c>
      <c r="H30" s="8">
        <f t="shared" si="7"/>
        <v>0.35902777777777756</v>
      </c>
      <c r="I30" s="8">
        <f t="shared" si="7"/>
        <v>0.36388888888888865</v>
      </c>
      <c r="J30" s="8">
        <f t="shared" si="7"/>
        <v>0.3680555555555553</v>
      </c>
      <c r="K30" s="8">
        <f t="shared" si="7"/>
        <v>0.37638888888888866</v>
      </c>
      <c r="L30" s="8">
        <f t="shared" si="7"/>
        <v>0.3819444444444442</v>
      </c>
      <c r="M30" s="8">
        <f t="shared" si="7"/>
        <v>0.38888888888888862</v>
      </c>
      <c r="N30" s="8">
        <f t="shared" si="7"/>
        <v>0.39652777777777748</v>
      </c>
      <c r="O30" s="27">
        <f t="shared" si="2"/>
        <v>32.39</v>
      </c>
      <c r="P30" s="49">
        <f t="shared" si="3"/>
        <v>6.6666666666666485E-2</v>
      </c>
      <c r="Q30" s="27">
        <f t="shared" si="4"/>
        <v>20.243750000000055</v>
      </c>
      <c r="R30" s="34"/>
    </row>
    <row r="31" spans="1:22" ht="15" x14ac:dyDescent="0.25">
      <c r="A31" s="65">
        <f t="shared" si="5"/>
        <v>5.2083333333332982E-2</v>
      </c>
      <c r="B31" s="35">
        <v>4</v>
      </c>
      <c r="C31" s="8">
        <v>0.38194444444444398</v>
      </c>
      <c r="D31" s="8">
        <f>C31+D26</f>
        <v>0.38958333333333284</v>
      </c>
      <c r="E31" s="8">
        <f t="shared" ref="E31:N31" si="8">D31+E26</f>
        <v>0.39652777777777726</v>
      </c>
      <c r="F31" s="8">
        <f t="shared" si="8"/>
        <v>0.40208333333333279</v>
      </c>
      <c r="G31" s="8">
        <f t="shared" si="8"/>
        <v>0.40694444444444389</v>
      </c>
      <c r="H31" s="8">
        <f t="shared" si="8"/>
        <v>0.41111111111111054</v>
      </c>
      <c r="I31" s="8">
        <f t="shared" si="8"/>
        <v>0.41597222222222163</v>
      </c>
      <c r="J31" s="8">
        <f t="shared" si="8"/>
        <v>0.42013888888888828</v>
      </c>
      <c r="K31" s="8">
        <f t="shared" si="8"/>
        <v>0.42847222222222164</v>
      </c>
      <c r="L31" s="8">
        <f t="shared" si="8"/>
        <v>0.43402777777777718</v>
      </c>
      <c r="M31" s="8">
        <f t="shared" si="8"/>
        <v>0.4409722222222216</v>
      </c>
      <c r="N31" s="8">
        <f t="shared" si="8"/>
        <v>0.44861111111111046</v>
      </c>
      <c r="O31" s="27">
        <f t="shared" si="2"/>
        <v>32.39</v>
      </c>
      <c r="P31" s="49">
        <f t="shared" si="3"/>
        <v>6.6666666666666485E-2</v>
      </c>
      <c r="Q31" s="27">
        <f t="shared" si="4"/>
        <v>20.243750000000055</v>
      </c>
      <c r="R31" s="34"/>
    </row>
    <row r="32" spans="1:22" ht="15" x14ac:dyDescent="0.25">
      <c r="A32" s="65">
        <f t="shared" si="5"/>
        <v>5.2083333333333037E-2</v>
      </c>
      <c r="B32" s="35">
        <v>5</v>
      </c>
      <c r="C32" s="8">
        <v>0.43402777777777701</v>
      </c>
      <c r="D32" s="8">
        <f>C32+D26</f>
        <v>0.44166666666666587</v>
      </c>
      <c r="E32" s="8">
        <f t="shared" ref="E32:N32" si="9">D32+E26</f>
        <v>0.44861111111111029</v>
      </c>
      <c r="F32" s="8">
        <f t="shared" si="9"/>
        <v>0.45416666666666583</v>
      </c>
      <c r="G32" s="8">
        <f t="shared" si="9"/>
        <v>0.45902777777777692</v>
      </c>
      <c r="H32" s="8">
        <f t="shared" si="9"/>
        <v>0.46319444444444358</v>
      </c>
      <c r="I32" s="8">
        <f t="shared" si="9"/>
        <v>0.46805555555555467</v>
      </c>
      <c r="J32" s="8">
        <f t="shared" si="9"/>
        <v>0.47222222222222132</v>
      </c>
      <c r="K32" s="8">
        <f t="shared" si="9"/>
        <v>0.48055555555555468</v>
      </c>
      <c r="L32" s="8">
        <f t="shared" si="9"/>
        <v>0.48611111111111022</v>
      </c>
      <c r="M32" s="8">
        <f t="shared" si="9"/>
        <v>0.49305555555555464</v>
      </c>
      <c r="N32" s="8">
        <f t="shared" si="9"/>
        <v>0.50069444444444355</v>
      </c>
      <c r="O32" s="27">
        <f t="shared" si="2"/>
        <v>32.39</v>
      </c>
      <c r="P32" s="49">
        <f t="shared" si="3"/>
        <v>6.6666666666666541E-2</v>
      </c>
      <c r="Q32" s="27">
        <f t="shared" si="4"/>
        <v>20.243750000000041</v>
      </c>
      <c r="R32" s="34"/>
    </row>
    <row r="33" spans="1:18" ht="15" x14ac:dyDescent="0.25">
      <c r="A33" s="65">
        <f t="shared" si="5"/>
        <v>5.2083333333333981E-2</v>
      </c>
      <c r="B33" s="35">
        <v>6</v>
      </c>
      <c r="C33" s="8">
        <v>0.48611111111111099</v>
      </c>
      <c r="D33" s="8">
        <f>C33+D26</f>
        <v>0.49374999999999986</v>
      </c>
      <c r="E33" s="8">
        <f t="shared" ref="E33:N33" si="10">D33+E26</f>
        <v>0.50069444444444433</v>
      </c>
      <c r="F33" s="8">
        <f t="shared" si="10"/>
        <v>0.50624999999999987</v>
      </c>
      <c r="G33" s="8">
        <f t="shared" si="10"/>
        <v>0.51111111111111096</v>
      </c>
      <c r="H33" s="8">
        <f t="shared" si="10"/>
        <v>0.51527777777777761</v>
      </c>
      <c r="I33" s="8">
        <f t="shared" si="10"/>
        <v>0.52013888888888871</v>
      </c>
      <c r="J33" s="8">
        <f t="shared" si="10"/>
        <v>0.52430555555555536</v>
      </c>
      <c r="K33" s="8">
        <f t="shared" si="10"/>
        <v>0.53263888888888866</v>
      </c>
      <c r="L33" s="8">
        <f t="shared" si="10"/>
        <v>0.5381944444444442</v>
      </c>
      <c r="M33" s="8">
        <f t="shared" si="10"/>
        <v>0.54513888888888862</v>
      </c>
      <c r="N33" s="8">
        <f t="shared" si="10"/>
        <v>0.55277777777777748</v>
      </c>
      <c r="O33" s="27">
        <f t="shared" si="2"/>
        <v>32.39</v>
      </c>
      <c r="P33" s="49">
        <f t="shared" si="3"/>
        <v>6.6666666666666485E-2</v>
      </c>
      <c r="Q33" s="27">
        <f t="shared" si="4"/>
        <v>20.243750000000055</v>
      </c>
      <c r="R33" s="34"/>
    </row>
    <row r="34" spans="1:18" ht="15" x14ac:dyDescent="0.25">
      <c r="A34" s="65">
        <f t="shared" si="5"/>
        <v>5.2083333333332982E-2</v>
      </c>
      <c r="B34" s="35">
        <v>7</v>
      </c>
      <c r="C34" s="8">
        <v>0.53819444444444398</v>
      </c>
      <c r="D34" s="8">
        <f>C34+D26</f>
        <v>0.54583333333333284</v>
      </c>
      <c r="E34" s="8">
        <f t="shared" ref="E34:N34" si="11">D34+E26</f>
        <v>0.55277777777777726</v>
      </c>
      <c r="F34" s="8">
        <f t="shared" si="11"/>
        <v>0.55833333333333279</v>
      </c>
      <c r="G34" s="8">
        <f t="shared" si="11"/>
        <v>0.56319444444444389</v>
      </c>
      <c r="H34" s="8">
        <f t="shared" si="11"/>
        <v>0.56736111111111054</v>
      </c>
      <c r="I34" s="8">
        <f t="shared" si="11"/>
        <v>0.57222222222222163</v>
      </c>
      <c r="J34" s="8">
        <f t="shared" si="11"/>
        <v>0.57638888888888828</v>
      </c>
      <c r="K34" s="8">
        <f t="shared" si="11"/>
        <v>0.58472222222222159</v>
      </c>
      <c r="L34" s="8">
        <f t="shared" si="11"/>
        <v>0.59027777777777712</v>
      </c>
      <c r="M34" s="8">
        <f t="shared" si="11"/>
        <v>0.59722222222222154</v>
      </c>
      <c r="N34" s="8">
        <f t="shared" si="11"/>
        <v>0.60486111111111041</v>
      </c>
      <c r="O34" s="27">
        <f t="shared" si="2"/>
        <v>32.39</v>
      </c>
      <c r="P34" s="49">
        <f t="shared" si="3"/>
        <v>6.666666666666643E-2</v>
      </c>
      <c r="Q34" s="27">
        <f t="shared" si="4"/>
        <v>20.243750000000073</v>
      </c>
      <c r="R34" s="34"/>
    </row>
    <row r="35" spans="1:18" ht="15" x14ac:dyDescent="0.25">
      <c r="A35" s="65">
        <f t="shared" si="5"/>
        <v>5.2083333333333037E-2</v>
      </c>
      <c r="B35" s="35">
        <v>8</v>
      </c>
      <c r="C35" s="8">
        <v>0.59027777777777701</v>
      </c>
      <c r="D35" s="8">
        <f>C35+D26</f>
        <v>0.59791666666666587</v>
      </c>
      <c r="E35" s="8">
        <f t="shared" ref="E35:N35" si="12">D35+E26</f>
        <v>0.60486111111111029</v>
      </c>
      <c r="F35" s="8">
        <f t="shared" si="12"/>
        <v>0.61041666666666583</v>
      </c>
      <c r="G35" s="8">
        <f t="shared" si="12"/>
        <v>0.61527777777777692</v>
      </c>
      <c r="H35" s="8">
        <f t="shared" si="12"/>
        <v>0.61944444444444358</v>
      </c>
      <c r="I35" s="8">
        <f t="shared" si="12"/>
        <v>0.62430555555555467</v>
      </c>
      <c r="J35" s="8">
        <f t="shared" si="12"/>
        <v>0.62847222222222132</v>
      </c>
      <c r="K35" s="8">
        <f t="shared" si="12"/>
        <v>0.63680555555555463</v>
      </c>
      <c r="L35" s="8">
        <f t="shared" si="12"/>
        <v>0.64236111111111016</v>
      </c>
      <c r="M35" s="8">
        <f t="shared" si="12"/>
        <v>0.64930555555555458</v>
      </c>
      <c r="N35" s="8">
        <f t="shared" si="12"/>
        <v>0.65694444444444344</v>
      </c>
      <c r="O35" s="27">
        <f t="shared" si="2"/>
        <v>32.39</v>
      </c>
      <c r="P35" s="49">
        <f t="shared" si="3"/>
        <v>6.666666666666643E-2</v>
      </c>
      <c r="Q35" s="27">
        <f t="shared" si="4"/>
        <v>20.243750000000073</v>
      </c>
      <c r="R35" s="34"/>
    </row>
    <row r="36" spans="1:18" ht="15" x14ac:dyDescent="0.25">
      <c r="A36" s="65">
        <f t="shared" si="5"/>
        <v>5.2083333333334036E-2</v>
      </c>
      <c r="B36" s="35">
        <v>9</v>
      </c>
      <c r="C36" s="8">
        <v>0.64236111111111105</v>
      </c>
      <c r="D36" s="8">
        <f>C36+D26</f>
        <v>0.64999999999999991</v>
      </c>
      <c r="E36" s="8">
        <f t="shared" ref="E36:N36" si="13">D36+E26</f>
        <v>0.65694444444444433</v>
      </c>
      <c r="F36" s="8">
        <f t="shared" si="13"/>
        <v>0.66249999999999987</v>
      </c>
      <c r="G36" s="8">
        <f t="shared" si="13"/>
        <v>0.66736111111111096</v>
      </c>
      <c r="H36" s="8">
        <f t="shared" si="13"/>
        <v>0.67152777777777761</v>
      </c>
      <c r="I36" s="8">
        <f t="shared" si="13"/>
        <v>0.67638888888888871</v>
      </c>
      <c r="J36" s="8">
        <f t="shared" si="13"/>
        <v>0.68055555555555536</v>
      </c>
      <c r="K36" s="8">
        <f t="shared" si="13"/>
        <v>0.68888888888888866</v>
      </c>
      <c r="L36" s="8">
        <f t="shared" si="13"/>
        <v>0.6944444444444442</v>
      </c>
      <c r="M36" s="8">
        <f t="shared" si="13"/>
        <v>0.70138888888888862</v>
      </c>
      <c r="N36" s="8">
        <f t="shared" si="13"/>
        <v>0.70902777777777748</v>
      </c>
      <c r="O36" s="27">
        <f t="shared" si="2"/>
        <v>32.39</v>
      </c>
      <c r="P36" s="49">
        <f t="shared" si="3"/>
        <v>6.666666666666643E-2</v>
      </c>
      <c r="Q36" s="27">
        <f t="shared" si="4"/>
        <v>20.243750000000073</v>
      </c>
      <c r="R36" s="34"/>
    </row>
    <row r="37" spans="1:18" ht="15" x14ac:dyDescent="0.25">
      <c r="A37" s="65">
        <f t="shared" si="5"/>
        <v>5.2083333333332926E-2</v>
      </c>
      <c r="B37" s="35">
        <v>10</v>
      </c>
      <c r="C37" s="8">
        <v>0.69444444444444398</v>
      </c>
      <c r="D37" s="8">
        <f t="shared" ref="D37:D42" si="14">C37+$D$26</f>
        <v>0.70208333333333284</v>
      </c>
      <c r="E37" s="8">
        <f t="shared" ref="E37:E42" si="15">D37+$E$26</f>
        <v>0.70902777777777726</v>
      </c>
      <c r="F37" s="8">
        <f t="shared" ref="F37:F42" si="16">E37+$F$26</f>
        <v>0.71458333333333279</v>
      </c>
      <c r="G37" s="8">
        <f t="shared" ref="G37:G42" si="17">F37+$G$26</f>
        <v>0.71944444444444389</v>
      </c>
      <c r="H37" s="8">
        <f t="shared" ref="H37:H42" si="18">G37+$H$26</f>
        <v>0.72361111111111054</v>
      </c>
      <c r="I37" s="8">
        <f t="shared" ref="I37:I42" si="19">H37+$I$26</f>
        <v>0.72847222222222163</v>
      </c>
      <c r="J37" s="8">
        <f t="shared" ref="J37:J42" si="20">I37+$J$26</f>
        <v>0.73263888888888828</v>
      </c>
      <c r="K37" s="8">
        <f t="shared" ref="K37:K42" si="21">J37+$K$26</f>
        <v>0.74097222222222159</v>
      </c>
      <c r="L37" s="8">
        <f t="shared" ref="L37:L42" si="22">K37+$L$26</f>
        <v>0.74652777777777712</v>
      </c>
      <c r="M37" s="8">
        <f t="shared" ref="M37:M42" si="23">L37+$M$26</f>
        <v>0.75347222222222154</v>
      </c>
      <c r="N37" s="8">
        <f t="shared" ref="N37:N42" si="24">M37+$N$26</f>
        <v>0.76111111111111041</v>
      </c>
      <c r="O37" s="27">
        <f t="shared" si="2"/>
        <v>32.39</v>
      </c>
      <c r="P37" s="49">
        <f t="shared" si="3"/>
        <v>6.666666666666643E-2</v>
      </c>
      <c r="Q37" s="27">
        <f t="shared" si="4"/>
        <v>20.243750000000073</v>
      </c>
      <c r="R37" s="34"/>
    </row>
    <row r="38" spans="1:18" ht="15" x14ac:dyDescent="0.25">
      <c r="A38" s="65">
        <f t="shared" si="5"/>
        <v>5.2083333333333037E-2</v>
      </c>
      <c r="B38" s="35">
        <v>11</v>
      </c>
      <c r="C38" s="8">
        <v>0.74652777777777701</v>
      </c>
      <c r="D38" s="8">
        <f t="shared" si="14"/>
        <v>0.75416666666666587</v>
      </c>
      <c r="E38" s="8">
        <f t="shared" si="15"/>
        <v>0.76111111111111029</v>
      </c>
      <c r="F38" s="8">
        <f t="shared" si="16"/>
        <v>0.76666666666666583</v>
      </c>
      <c r="G38" s="8">
        <f t="shared" si="17"/>
        <v>0.77152777777777692</v>
      </c>
      <c r="H38" s="8">
        <f t="shared" si="18"/>
        <v>0.77569444444444358</v>
      </c>
      <c r="I38" s="8">
        <f t="shared" si="19"/>
        <v>0.78055555555555467</v>
      </c>
      <c r="J38" s="8">
        <f t="shared" si="20"/>
        <v>0.78472222222222132</v>
      </c>
      <c r="K38" s="8">
        <f t="shared" si="21"/>
        <v>0.79305555555555463</v>
      </c>
      <c r="L38" s="8">
        <f t="shared" si="22"/>
        <v>0.79861111111111016</v>
      </c>
      <c r="M38" s="8">
        <f t="shared" si="23"/>
        <v>0.80555555555555458</v>
      </c>
      <c r="N38" s="8">
        <f t="shared" si="24"/>
        <v>0.81319444444444344</v>
      </c>
      <c r="O38" s="27">
        <f t="shared" si="2"/>
        <v>32.39</v>
      </c>
      <c r="P38" s="49">
        <f t="shared" si="3"/>
        <v>6.666666666666643E-2</v>
      </c>
      <c r="Q38" s="27">
        <f t="shared" si="4"/>
        <v>20.243750000000073</v>
      </c>
      <c r="R38" s="34"/>
    </row>
    <row r="39" spans="1:18" ht="15" x14ac:dyDescent="0.25">
      <c r="A39" s="65">
        <f t="shared" si="5"/>
        <v>5.2083333333334036E-2</v>
      </c>
      <c r="B39" s="35">
        <v>12</v>
      </c>
      <c r="C39" s="8">
        <v>0.79861111111111105</v>
      </c>
      <c r="D39" s="8">
        <f t="shared" si="14"/>
        <v>0.80624999999999991</v>
      </c>
      <c r="E39" s="8">
        <f t="shared" si="15"/>
        <v>0.81319444444444433</v>
      </c>
      <c r="F39" s="8">
        <f t="shared" si="16"/>
        <v>0.81874999999999987</v>
      </c>
      <c r="G39" s="8">
        <f t="shared" si="17"/>
        <v>0.82361111111111096</v>
      </c>
      <c r="H39" s="8">
        <f t="shared" si="18"/>
        <v>0.82777777777777761</v>
      </c>
      <c r="I39" s="8">
        <f t="shared" si="19"/>
        <v>0.83263888888888871</v>
      </c>
      <c r="J39" s="8">
        <f t="shared" si="20"/>
        <v>0.83680555555555536</v>
      </c>
      <c r="K39" s="8">
        <f t="shared" si="21"/>
        <v>0.84513888888888866</v>
      </c>
      <c r="L39" s="8">
        <f t="shared" si="22"/>
        <v>0.8506944444444442</v>
      </c>
      <c r="M39" s="8">
        <f t="shared" si="23"/>
        <v>0.85763888888888862</v>
      </c>
      <c r="N39" s="8">
        <f t="shared" si="24"/>
        <v>0.86527777777777748</v>
      </c>
      <c r="O39" s="27">
        <f t="shared" si="2"/>
        <v>32.39</v>
      </c>
      <c r="P39" s="49">
        <f t="shared" si="3"/>
        <v>6.666666666666643E-2</v>
      </c>
      <c r="Q39" s="27">
        <f t="shared" si="4"/>
        <v>20.243750000000073</v>
      </c>
      <c r="R39" s="34"/>
    </row>
    <row r="40" spans="1:18" ht="15" x14ac:dyDescent="0.25">
      <c r="A40" s="65">
        <f t="shared" si="5"/>
        <v>5.2083333333332926E-2</v>
      </c>
      <c r="B40" s="35">
        <v>13</v>
      </c>
      <c r="C40" s="8">
        <v>0.85069444444444398</v>
      </c>
      <c r="D40" s="8">
        <f t="shared" si="14"/>
        <v>0.85833333333333284</v>
      </c>
      <c r="E40" s="8">
        <f t="shared" si="15"/>
        <v>0.86527777777777726</v>
      </c>
      <c r="F40" s="8">
        <f t="shared" si="16"/>
        <v>0.87083333333333279</v>
      </c>
      <c r="G40" s="8">
        <f t="shared" si="17"/>
        <v>0.87569444444444389</v>
      </c>
      <c r="H40" s="8">
        <f t="shared" si="18"/>
        <v>0.87986111111111054</v>
      </c>
      <c r="I40" s="8">
        <f t="shared" si="19"/>
        <v>0.88472222222222163</v>
      </c>
      <c r="J40" s="8">
        <f t="shared" si="20"/>
        <v>0.88888888888888828</v>
      </c>
      <c r="K40" s="8">
        <f t="shared" si="21"/>
        <v>0.89722222222222159</v>
      </c>
      <c r="L40" s="8">
        <f t="shared" si="22"/>
        <v>0.90277777777777712</v>
      </c>
      <c r="M40" s="8">
        <f t="shared" si="23"/>
        <v>0.90972222222222154</v>
      </c>
      <c r="N40" s="8">
        <f t="shared" si="24"/>
        <v>0.91736111111111041</v>
      </c>
      <c r="O40" s="27">
        <f t="shared" si="2"/>
        <v>32.39</v>
      </c>
      <c r="P40" s="49">
        <f t="shared" si="3"/>
        <v>6.666666666666643E-2</v>
      </c>
      <c r="Q40" s="27">
        <f t="shared" si="4"/>
        <v>20.243750000000073</v>
      </c>
      <c r="R40" s="34"/>
    </row>
    <row r="41" spans="1:18" ht="15" x14ac:dyDescent="0.25">
      <c r="A41" s="65">
        <f t="shared" si="5"/>
        <v>3.1250000000000555E-2</v>
      </c>
      <c r="B41" s="35">
        <v>14</v>
      </c>
      <c r="C41" s="241">
        <v>0.88194444444444453</v>
      </c>
      <c r="D41" s="241">
        <f t="shared" si="14"/>
        <v>0.88958333333333339</v>
      </c>
      <c r="E41" s="241">
        <f t="shared" si="15"/>
        <v>0.89652777777777781</v>
      </c>
      <c r="F41" s="241">
        <f t="shared" si="16"/>
        <v>0.90208333333333335</v>
      </c>
      <c r="G41" s="241">
        <f t="shared" si="17"/>
        <v>0.90694444444444444</v>
      </c>
      <c r="H41" s="241">
        <f t="shared" si="18"/>
        <v>0.91111111111111109</v>
      </c>
      <c r="I41" s="241">
        <f t="shared" si="19"/>
        <v>0.91597222222222219</v>
      </c>
      <c r="J41" s="241">
        <f t="shared" si="20"/>
        <v>0.92013888888888884</v>
      </c>
      <c r="K41" s="241">
        <f t="shared" si="21"/>
        <v>0.92847222222222214</v>
      </c>
      <c r="L41" s="241">
        <f t="shared" si="22"/>
        <v>0.93402777777777768</v>
      </c>
      <c r="M41" s="241">
        <f t="shared" si="23"/>
        <v>0.9409722222222221</v>
      </c>
      <c r="N41" s="241">
        <f t="shared" si="24"/>
        <v>0.94861111111111096</v>
      </c>
      <c r="O41" s="273">
        <f t="shared" si="2"/>
        <v>32.39</v>
      </c>
      <c r="P41" s="349">
        <f t="shared" si="3"/>
        <v>6.666666666666643E-2</v>
      </c>
      <c r="Q41" s="273">
        <f t="shared" si="4"/>
        <v>20.243750000000073</v>
      </c>
      <c r="R41" s="34"/>
    </row>
    <row r="42" spans="1:18" ht="15" x14ac:dyDescent="0.25">
      <c r="A42" s="65">
        <f t="shared" si="5"/>
        <v>8.3333333333333259E-2</v>
      </c>
      <c r="B42" s="35">
        <v>15</v>
      </c>
      <c r="C42" s="241">
        <v>0.96527777777777779</v>
      </c>
      <c r="D42" s="241">
        <f t="shared" si="14"/>
        <v>0.97291666666666665</v>
      </c>
      <c r="E42" s="241">
        <f t="shared" si="15"/>
        <v>0.97986111111111107</v>
      </c>
      <c r="F42" s="241">
        <f t="shared" si="16"/>
        <v>0.98541666666666661</v>
      </c>
      <c r="G42" s="241">
        <f t="shared" si="17"/>
        <v>0.9902777777777777</v>
      </c>
      <c r="H42" s="241">
        <f t="shared" si="18"/>
        <v>0.99444444444444435</v>
      </c>
      <c r="I42" s="241">
        <f t="shared" si="19"/>
        <v>0.99930555555555545</v>
      </c>
      <c r="J42" s="241">
        <f t="shared" si="20"/>
        <v>1.0034722222222221</v>
      </c>
      <c r="K42" s="241">
        <f t="shared" si="21"/>
        <v>1.0118055555555554</v>
      </c>
      <c r="L42" s="241">
        <f t="shared" si="22"/>
        <v>1.0173611111111109</v>
      </c>
      <c r="M42" s="241">
        <f t="shared" si="23"/>
        <v>1.0243055555555554</v>
      </c>
      <c r="N42" s="241">
        <f t="shared" si="24"/>
        <v>1.0319444444444443</v>
      </c>
      <c r="O42" s="273">
        <f t="shared" si="2"/>
        <v>32.39</v>
      </c>
      <c r="P42" s="349">
        <f t="shared" si="3"/>
        <v>6.6666666666666541E-2</v>
      </c>
      <c r="Q42" s="273">
        <f t="shared" si="4"/>
        <v>20.243750000000041</v>
      </c>
      <c r="R42" s="34"/>
    </row>
    <row r="43" spans="1:18" x14ac:dyDescent="0.2">
      <c r="A43" s="37"/>
      <c r="B43" s="38"/>
      <c r="C43" s="37"/>
      <c r="D43" s="37"/>
      <c r="E43" s="37"/>
      <c r="F43" s="37"/>
      <c r="G43" s="37"/>
      <c r="H43" s="37"/>
      <c r="I43" s="37"/>
      <c r="J43" s="37"/>
      <c r="K43" s="37"/>
      <c r="L43" s="37"/>
      <c r="M43" s="37"/>
      <c r="N43" s="37"/>
      <c r="O43" s="37"/>
      <c r="P43" s="37"/>
      <c r="Q43" s="37"/>
      <c r="R43" s="36"/>
    </row>
    <row r="44" spans="1:18" x14ac:dyDescent="0.2">
      <c r="A44" s="37"/>
      <c r="B44" s="38"/>
      <c r="C44" s="37"/>
      <c r="D44" s="37"/>
      <c r="E44" s="37"/>
      <c r="F44" s="37"/>
      <c r="G44" s="37"/>
      <c r="H44" s="37"/>
      <c r="I44" s="37"/>
      <c r="J44" s="37"/>
      <c r="K44" s="37"/>
      <c r="L44" s="37"/>
      <c r="M44" s="37"/>
      <c r="N44" s="37"/>
      <c r="O44" s="37"/>
      <c r="P44" s="37"/>
      <c r="Q44" s="37"/>
      <c r="R44" s="36"/>
    </row>
    <row r="45" spans="1:18" x14ac:dyDescent="0.2">
      <c r="B45" s="38"/>
      <c r="C45" s="37"/>
      <c r="D45" s="37"/>
      <c r="E45" s="37"/>
      <c r="F45" s="37"/>
      <c r="G45" s="37"/>
      <c r="H45" s="37"/>
      <c r="I45" s="37"/>
      <c r="J45" s="37"/>
      <c r="K45" s="37"/>
      <c r="L45" s="37"/>
      <c r="M45" s="37"/>
      <c r="N45" s="37"/>
      <c r="O45" s="37"/>
      <c r="P45" s="37"/>
      <c r="Q45" s="37"/>
      <c r="R45" s="36"/>
    </row>
    <row r="46" spans="1:18" x14ac:dyDescent="0.2">
      <c r="B46" s="38"/>
      <c r="C46" s="37" t="s">
        <v>3</v>
      </c>
      <c r="D46" s="37"/>
      <c r="E46" s="37">
        <v>13</v>
      </c>
      <c r="F46" s="37"/>
      <c r="G46" s="37"/>
      <c r="H46" s="37"/>
      <c r="I46" s="37"/>
      <c r="J46" s="37"/>
      <c r="K46" s="37"/>
      <c r="L46" s="37"/>
      <c r="M46" s="37"/>
      <c r="N46" s="37"/>
      <c r="O46" s="37"/>
      <c r="P46" s="37"/>
      <c r="Q46" s="37"/>
      <c r="R46" s="36"/>
    </row>
    <row r="47" spans="1:18" x14ac:dyDescent="0.2">
      <c r="B47" s="38"/>
      <c r="C47" s="37" t="s">
        <v>2</v>
      </c>
      <c r="D47" s="37"/>
      <c r="E47" s="37">
        <v>2</v>
      </c>
      <c r="F47" s="37"/>
      <c r="G47" s="37"/>
      <c r="H47" s="37"/>
      <c r="I47" s="37"/>
      <c r="J47" s="37"/>
      <c r="K47" s="37"/>
      <c r="L47" s="37"/>
      <c r="M47" s="37"/>
      <c r="N47" s="37"/>
      <c r="O47" s="37"/>
      <c r="P47" s="37"/>
      <c r="Q47" s="37"/>
      <c r="R47" s="36"/>
    </row>
    <row r="48" spans="1:18" x14ac:dyDescent="0.2">
      <c r="B48" s="38"/>
      <c r="C48" s="37" t="s">
        <v>1</v>
      </c>
      <c r="D48" s="37"/>
      <c r="E48" s="37">
        <f>E46+E47</f>
        <v>15</v>
      </c>
      <c r="F48" s="37"/>
      <c r="G48" s="37"/>
      <c r="H48" s="37"/>
      <c r="I48" s="37"/>
      <c r="J48" s="37"/>
      <c r="K48" s="37"/>
      <c r="L48" s="37"/>
      <c r="M48" s="37"/>
      <c r="N48" s="37"/>
      <c r="O48" s="37"/>
      <c r="P48" s="37"/>
      <c r="Q48" s="37"/>
      <c r="R48" s="36"/>
    </row>
    <row r="49" spans="2:18" x14ac:dyDescent="0.2">
      <c r="B49" s="67"/>
      <c r="C49" s="68" t="s">
        <v>0</v>
      </c>
      <c r="D49" s="68"/>
      <c r="E49" s="51">
        <v>32.44</v>
      </c>
      <c r="F49" s="68"/>
      <c r="G49" s="68"/>
      <c r="H49" s="68"/>
      <c r="I49" s="68"/>
      <c r="J49" s="68"/>
      <c r="K49" s="68"/>
      <c r="L49" s="68"/>
      <c r="M49" s="68"/>
      <c r="N49" s="68"/>
      <c r="O49" s="68"/>
      <c r="P49" s="68"/>
      <c r="Q49" s="68"/>
      <c r="R49" s="69"/>
    </row>
  </sheetData>
  <mergeCells count="9">
    <mergeCell ref="R20:R23"/>
    <mergeCell ref="B21:C21"/>
    <mergeCell ref="O22:O23"/>
    <mergeCell ref="B24:R24"/>
    <mergeCell ref="B20:C20"/>
    <mergeCell ref="O20:O21"/>
    <mergeCell ref="P20:P23"/>
    <mergeCell ref="Q20:Q23"/>
    <mergeCell ref="D20:M20"/>
  </mergeCells>
  <pageMargins left="0.70866141732283461" right="0.70866141732283461"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6"/>
  <dimension ref="A5:Q58"/>
  <sheetViews>
    <sheetView topLeftCell="A11" zoomScale="85" zoomScaleNormal="85" workbookViewId="0">
      <selection activeCell="O13" sqref="O13"/>
    </sheetView>
  </sheetViews>
  <sheetFormatPr baseColWidth="10" defaultColWidth="11.42578125" defaultRowHeight="14.25" x14ac:dyDescent="0.2"/>
  <cols>
    <col min="1" max="10" width="11.42578125" style="57"/>
    <col min="11" max="11" width="10.42578125" style="57" customWidth="1"/>
    <col min="12" max="12" width="10.140625" style="57" customWidth="1"/>
    <col min="13" max="16384" width="11.42578125" style="57"/>
  </cols>
  <sheetData>
    <row r="5" spans="2:16" ht="15" x14ac:dyDescent="0.25">
      <c r="B5" s="43" t="s">
        <v>27</v>
      </c>
      <c r="C5" s="42"/>
      <c r="D5" s="42"/>
      <c r="E5" s="42"/>
      <c r="F5" s="42"/>
      <c r="G5" s="42"/>
      <c r="H5" s="41"/>
      <c r="I5" s="41"/>
      <c r="J5" s="41"/>
      <c r="K5" s="41"/>
      <c r="L5" s="41"/>
      <c r="M5" s="41"/>
      <c r="N5" s="41"/>
      <c r="O5" s="41"/>
      <c r="P5" s="40"/>
    </row>
    <row r="6" spans="2:16" x14ac:dyDescent="0.2">
      <c r="B6" s="38" t="s">
        <v>26</v>
      </c>
      <c r="C6" s="37"/>
      <c r="D6" s="37"/>
      <c r="E6" s="37"/>
      <c r="F6" s="37"/>
      <c r="G6" s="37"/>
      <c r="H6" s="37"/>
      <c r="I6" s="37"/>
      <c r="J6" s="37"/>
      <c r="K6" s="37"/>
      <c r="L6" s="37"/>
      <c r="M6" s="37"/>
      <c r="N6" s="37"/>
      <c r="O6" s="37"/>
      <c r="P6" s="36"/>
    </row>
    <row r="7" spans="2:16" x14ac:dyDescent="0.2">
      <c r="B7" s="38"/>
      <c r="C7" s="37"/>
      <c r="D7" s="37"/>
      <c r="E7" s="37"/>
      <c r="F7" s="37"/>
      <c r="G7" s="37"/>
      <c r="H7" s="37"/>
      <c r="I7" s="37"/>
      <c r="J7" s="37"/>
      <c r="K7" s="37"/>
      <c r="L7" s="37"/>
      <c r="M7" s="37"/>
      <c r="N7" s="37"/>
      <c r="O7" s="37"/>
      <c r="P7" s="36"/>
    </row>
    <row r="8" spans="2:16" x14ac:dyDescent="0.2">
      <c r="B8" s="38" t="s">
        <v>201</v>
      </c>
      <c r="C8" s="37"/>
      <c r="D8" s="37"/>
      <c r="E8" s="37"/>
      <c r="F8" s="37"/>
      <c r="G8" s="37"/>
      <c r="H8" s="37"/>
      <c r="I8" s="37"/>
      <c r="J8" s="37"/>
      <c r="K8" s="37"/>
      <c r="L8" s="37"/>
      <c r="M8" s="37"/>
      <c r="N8" s="37"/>
      <c r="O8" s="37"/>
      <c r="P8" s="36"/>
    </row>
    <row r="9" spans="2:16" x14ac:dyDescent="0.2">
      <c r="B9" s="38" t="s">
        <v>180</v>
      </c>
      <c r="C9" s="37"/>
      <c r="D9" s="37"/>
      <c r="E9" s="37"/>
      <c r="F9" s="37"/>
      <c r="G9" s="37"/>
      <c r="H9" s="37"/>
      <c r="I9" s="37"/>
      <c r="J9" s="37"/>
      <c r="K9" s="37"/>
      <c r="L9" s="37"/>
      <c r="M9" s="37"/>
      <c r="N9" s="37"/>
      <c r="O9" s="37"/>
      <c r="P9" s="36"/>
    </row>
    <row r="10" spans="2:16" x14ac:dyDescent="0.2">
      <c r="B10" s="38" t="s">
        <v>25</v>
      </c>
      <c r="C10" s="37"/>
      <c r="D10" s="37"/>
      <c r="E10" s="37"/>
      <c r="F10" s="37"/>
      <c r="G10" s="37"/>
      <c r="H10" s="37"/>
      <c r="I10" s="37"/>
      <c r="J10" s="37"/>
      <c r="K10" s="37"/>
      <c r="L10" s="37"/>
      <c r="M10" s="37"/>
      <c r="N10" s="37"/>
      <c r="O10" s="37"/>
      <c r="P10" s="36"/>
    </row>
    <row r="11" spans="2:16" x14ac:dyDescent="0.2">
      <c r="B11" s="38" t="s">
        <v>135</v>
      </c>
      <c r="C11" s="37"/>
      <c r="D11" s="37"/>
      <c r="E11" s="37"/>
      <c r="F11" s="37"/>
      <c r="G11" s="37"/>
      <c r="H11" s="37"/>
      <c r="I11" s="37"/>
      <c r="J11" s="37"/>
      <c r="K11" s="37"/>
      <c r="L11" s="37"/>
      <c r="M11" s="37"/>
      <c r="N11" s="37"/>
      <c r="O11" s="37"/>
      <c r="P11" s="36"/>
    </row>
    <row r="12" spans="2:16" x14ac:dyDescent="0.2">
      <c r="B12" s="38" t="s">
        <v>164</v>
      </c>
      <c r="C12" s="37"/>
      <c r="D12" s="37"/>
      <c r="E12" s="37"/>
      <c r="F12" s="37"/>
      <c r="G12" s="37"/>
      <c r="H12" s="37"/>
      <c r="I12" s="37"/>
      <c r="J12" s="37"/>
      <c r="K12" s="37"/>
      <c r="L12" s="37"/>
      <c r="M12" s="37"/>
      <c r="N12" s="37"/>
      <c r="O12" s="37"/>
      <c r="P12" s="36"/>
    </row>
    <row r="13" spans="2:16" x14ac:dyDescent="0.2">
      <c r="B13" s="38" t="s">
        <v>22</v>
      </c>
      <c r="C13" s="37"/>
      <c r="D13" s="37"/>
      <c r="E13" s="37"/>
      <c r="F13" s="37"/>
      <c r="G13" s="37"/>
      <c r="H13" s="37"/>
      <c r="I13" s="37"/>
      <c r="J13" s="37"/>
      <c r="K13" s="37"/>
      <c r="L13" s="37"/>
      <c r="M13" s="37"/>
      <c r="N13" s="37"/>
      <c r="O13" s="37"/>
      <c r="P13" s="36"/>
    </row>
    <row r="14" spans="2:16" x14ac:dyDescent="0.2">
      <c r="B14" s="38"/>
      <c r="C14" s="37"/>
      <c r="D14" s="37"/>
      <c r="E14" s="37"/>
      <c r="F14" s="37"/>
      <c r="G14" s="37"/>
      <c r="H14" s="37"/>
      <c r="I14" s="37"/>
      <c r="J14" s="37"/>
      <c r="K14" s="37"/>
      <c r="L14" s="37"/>
      <c r="M14" s="37"/>
      <c r="N14" s="37"/>
      <c r="O14" s="37"/>
      <c r="P14" s="36"/>
    </row>
    <row r="15" spans="2:16" x14ac:dyDescent="0.2">
      <c r="B15" s="38"/>
      <c r="C15" s="37"/>
      <c r="D15" s="37"/>
      <c r="E15" s="37"/>
      <c r="F15" s="37"/>
      <c r="G15" s="37"/>
      <c r="H15" s="37"/>
      <c r="I15" s="37"/>
      <c r="J15" s="37"/>
      <c r="K15" s="37"/>
      <c r="L15" s="37"/>
      <c r="M15" s="37"/>
      <c r="N15" s="37"/>
      <c r="O15" s="37"/>
      <c r="P15" s="36"/>
    </row>
    <row r="16" spans="2:16" x14ac:dyDescent="0.2">
      <c r="B16" s="38"/>
      <c r="C16" s="37"/>
      <c r="D16" s="37"/>
      <c r="E16" s="37"/>
      <c r="F16" s="37"/>
      <c r="G16" s="37"/>
      <c r="H16" s="37"/>
      <c r="I16" s="37"/>
      <c r="J16" s="37"/>
      <c r="K16" s="37"/>
      <c r="L16" s="37"/>
      <c r="M16" s="37"/>
      <c r="N16" s="37"/>
      <c r="O16" s="37"/>
      <c r="P16" s="36"/>
    </row>
    <row r="17" spans="1:17" x14ac:dyDescent="0.2">
      <c r="B17" s="38"/>
      <c r="C17" s="37"/>
      <c r="D17" s="37"/>
      <c r="E17" s="37"/>
      <c r="F17" s="37"/>
      <c r="G17" s="37"/>
      <c r="H17" s="37"/>
      <c r="I17" s="37"/>
      <c r="J17" s="37"/>
      <c r="K17" s="37"/>
      <c r="L17" s="37"/>
      <c r="M17" s="37"/>
      <c r="N17" s="37"/>
      <c r="O17" s="37"/>
      <c r="P17" s="36"/>
    </row>
    <row r="18" spans="1:17" x14ac:dyDescent="0.2">
      <c r="B18" s="38"/>
      <c r="C18" s="37"/>
      <c r="D18" s="37"/>
      <c r="E18" s="37"/>
      <c r="F18" s="37"/>
      <c r="G18" s="37"/>
      <c r="H18" s="37"/>
      <c r="I18" s="37"/>
      <c r="J18" s="37"/>
      <c r="K18" s="37"/>
      <c r="L18" s="37"/>
      <c r="M18" s="37"/>
      <c r="N18" s="37"/>
      <c r="O18" s="37"/>
      <c r="P18" s="36"/>
    </row>
    <row r="19" spans="1:17" ht="15" customHeight="1" x14ac:dyDescent="0.2">
      <c r="B19" s="601" t="s">
        <v>21</v>
      </c>
      <c r="C19" s="601"/>
      <c r="D19" s="601" t="s">
        <v>20</v>
      </c>
      <c r="E19" s="601"/>
      <c r="F19" s="601"/>
      <c r="G19" s="601"/>
      <c r="H19" s="601"/>
      <c r="I19" s="601"/>
      <c r="J19" s="59"/>
      <c r="K19" s="59"/>
      <c r="L19" s="59" t="s">
        <v>19</v>
      </c>
      <c r="M19" s="598" t="s">
        <v>18</v>
      </c>
      <c r="N19" s="598" t="s">
        <v>17</v>
      </c>
      <c r="O19" s="598" t="s">
        <v>16</v>
      </c>
      <c r="P19" s="598" t="s">
        <v>15</v>
      </c>
    </row>
    <row r="20" spans="1:17" ht="38.25" x14ac:dyDescent="0.2">
      <c r="B20" s="599" t="s">
        <v>202</v>
      </c>
      <c r="C20" s="599"/>
      <c r="D20" s="467" t="s">
        <v>8</v>
      </c>
      <c r="E20" s="467" t="s">
        <v>10</v>
      </c>
      <c r="F20" s="467" t="s">
        <v>14</v>
      </c>
      <c r="G20" s="467" t="s">
        <v>13</v>
      </c>
      <c r="H20" s="467" t="s">
        <v>12</v>
      </c>
      <c r="I20" s="467" t="s">
        <v>11</v>
      </c>
      <c r="J20" s="467" t="s">
        <v>133</v>
      </c>
      <c r="K20" s="467" t="s">
        <v>8</v>
      </c>
      <c r="L20" s="467" t="s">
        <v>202</v>
      </c>
      <c r="M20" s="598"/>
      <c r="N20" s="598"/>
      <c r="O20" s="598"/>
      <c r="P20" s="598"/>
    </row>
    <row r="21" spans="1:17" ht="15" customHeight="1" x14ac:dyDescent="0.2">
      <c r="B21" s="60" t="s">
        <v>7</v>
      </c>
      <c r="C21" s="4">
        <v>0</v>
      </c>
      <c r="D21" s="4">
        <v>3.2</v>
      </c>
      <c r="E21" s="4">
        <v>5.24</v>
      </c>
      <c r="F21" s="4">
        <v>1.7</v>
      </c>
      <c r="G21" s="4">
        <v>1.24</v>
      </c>
      <c r="H21" s="4">
        <v>2.2200000000000002</v>
      </c>
      <c r="I21" s="4">
        <v>1.05</v>
      </c>
      <c r="J21" s="4">
        <v>1.8</v>
      </c>
      <c r="K21" s="4">
        <v>5.4</v>
      </c>
      <c r="L21" s="4">
        <v>3.32</v>
      </c>
      <c r="M21" s="600">
        <f>SUM(C21:L21)</f>
        <v>25.17</v>
      </c>
      <c r="N21" s="598"/>
      <c r="O21" s="598"/>
      <c r="P21" s="598"/>
    </row>
    <row r="22" spans="1:17" ht="38.25" x14ac:dyDescent="0.2">
      <c r="B22" s="61" t="s">
        <v>6</v>
      </c>
      <c r="C22" s="4">
        <f>+C21</f>
        <v>0</v>
      </c>
      <c r="D22" s="4">
        <f t="shared" ref="D22:L22" si="0">+D21+C22</f>
        <v>3.2</v>
      </c>
      <c r="E22" s="4">
        <f t="shared" si="0"/>
        <v>8.4400000000000013</v>
      </c>
      <c r="F22" s="4">
        <f t="shared" si="0"/>
        <v>10.14</v>
      </c>
      <c r="G22" s="4">
        <f t="shared" si="0"/>
        <v>11.38</v>
      </c>
      <c r="H22" s="4">
        <f t="shared" si="0"/>
        <v>13.600000000000001</v>
      </c>
      <c r="I22" s="4">
        <f t="shared" si="0"/>
        <v>14.650000000000002</v>
      </c>
      <c r="J22" s="4">
        <f t="shared" si="0"/>
        <v>16.450000000000003</v>
      </c>
      <c r="K22" s="4">
        <f t="shared" si="0"/>
        <v>21.85</v>
      </c>
      <c r="L22" s="4">
        <f t="shared" si="0"/>
        <v>25.17</v>
      </c>
      <c r="M22" s="600"/>
      <c r="N22" s="598"/>
      <c r="O22" s="598"/>
      <c r="P22" s="598"/>
    </row>
    <row r="23" spans="1:17" ht="15.75" x14ac:dyDescent="0.2">
      <c r="B23" s="602" t="s">
        <v>5</v>
      </c>
      <c r="C23" s="603"/>
      <c r="D23" s="603"/>
      <c r="E23" s="603"/>
      <c r="F23" s="603"/>
      <c r="G23" s="603"/>
      <c r="H23" s="603"/>
      <c r="I23" s="603"/>
      <c r="J23" s="603"/>
      <c r="K23" s="603"/>
      <c r="L23" s="603"/>
      <c r="M23" s="603"/>
      <c r="N23" s="603"/>
      <c r="O23" s="603"/>
      <c r="P23" s="604"/>
    </row>
    <row r="24" spans="1:17" ht="16.5" hidden="1" customHeight="1" x14ac:dyDescent="0.2">
      <c r="B24" s="48"/>
      <c r="C24" s="62"/>
      <c r="D24" s="48">
        <v>8.3333333333333332E-3</v>
      </c>
      <c r="E24" s="48">
        <v>1.2499999999999999E-2</v>
      </c>
      <c r="F24" s="48">
        <v>4.8611111111111112E-3</v>
      </c>
      <c r="G24" s="48">
        <v>4.1666666666666666E-3</v>
      </c>
      <c r="H24" s="48">
        <v>4.8611111111111112E-3</v>
      </c>
      <c r="I24" s="48">
        <v>4.1666666666666666E-3</v>
      </c>
      <c r="J24" s="48">
        <v>6.2499999999999995E-3</v>
      </c>
      <c r="K24" s="48">
        <v>1.2499999999999999E-2</v>
      </c>
      <c r="L24" s="48">
        <v>8.3333333333333332E-3</v>
      </c>
      <c r="M24" s="76"/>
      <c r="N24" s="48">
        <f>SUM(D24:L24)</f>
        <v>6.5972222222222224E-2</v>
      </c>
      <c r="O24" s="62"/>
      <c r="P24" s="62"/>
      <c r="Q24" s="57" t="s">
        <v>28</v>
      </c>
    </row>
    <row r="25" spans="1:17" ht="16.5" hidden="1" customHeight="1" x14ac:dyDescent="0.2">
      <c r="B25" s="48"/>
      <c r="C25" s="62"/>
      <c r="D25" s="390">
        <v>5.5555555555555558E-3</v>
      </c>
      <c r="E25" s="390">
        <v>9.7222222222222224E-3</v>
      </c>
      <c r="F25" s="390">
        <v>4.1666666666666666E-3</v>
      </c>
      <c r="G25" s="390">
        <v>4.1666666666666666E-3</v>
      </c>
      <c r="H25" s="390">
        <v>4.8611111111111112E-3</v>
      </c>
      <c r="I25" s="390">
        <v>3.472222222222222E-3</v>
      </c>
      <c r="J25" s="390">
        <v>4.8611111111111112E-3</v>
      </c>
      <c r="K25" s="390">
        <v>9.7222222222222224E-3</v>
      </c>
      <c r="L25" s="390">
        <v>5.5555555555555558E-3</v>
      </c>
      <c r="M25" s="76"/>
      <c r="N25" s="48">
        <v>5.6250000000000001E-2</v>
      </c>
      <c r="O25" s="62"/>
      <c r="P25" s="62"/>
    </row>
    <row r="26" spans="1:17" ht="16.5" hidden="1" customHeight="1" x14ac:dyDescent="0.2">
      <c r="B26" s="48"/>
      <c r="C26" s="62"/>
      <c r="D26" s="48">
        <v>7.6388888888888886E-3</v>
      </c>
      <c r="E26" s="48">
        <v>1.1805555555555555E-2</v>
      </c>
      <c r="F26" s="48">
        <v>4.8611111111111112E-3</v>
      </c>
      <c r="G26" s="48">
        <v>4.1666666666666666E-3</v>
      </c>
      <c r="H26" s="48">
        <v>4.8611111111111112E-3</v>
      </c>
      <c r="I26" s="48">
        <v>3.472222222222222E-3</v>
      </c>
      <c r="J26" s="48">
        <v>6.2499999999999995E-3</v>
      </c>
      <c r="K26" s="48">
        <v>1.1805555555555555E-2</v>
      </c>
      <c r="L26" s="48">
        <v>7.6388888888888886E-3</v>
      </c>
      <c r="M26" s="76"/>
      <c r="N26" s="48">
        <v>6.25E-2</v>
      </c>
      <c r="O26" s="62"/>
      <c r="P26" s="62"/>
    </row>
    <row r="27" spans="1:17" s="147" customFormat="1" x14ac:dyDescent="0.2">
      <c r="A27" s="146"/>
      <c r="B27" s="165">
        <v>1</v>
      </c>
      <c r="C27" s="49">
        <v>0.22222222222222221</v>
      </c>
      <c r="D27" s="8">
        <f>C27+$D$25</f>
        <v>0.22777777777777777</v>
      </c>
      <c r="E27" s="8">
        <f>D27+$E$25</f>
        <v>0.23749999999999999</v>
      </c>
      <c r="F27" s="8">
        <f>E27+$F$25</f>
        <v>0.24166666666666667</v>
      </c>
      <c r="G27" s="8">
        <f>F27+$G$25</f>
        <v>0.24583333333333335</v>
      </c>
      <c r="H27" s="8">
        <f>G27+$H$25</f>
        <v>0.25069444444444444</v>
      </c>
      <c r="I27" s="8">
        <f>H27+$I$25</f>
        <v>0.25416666666666665</v>
      </c>
      <c r="J27" s="8">
        <f>I27+$J$25</f>
        <v>0.25902777777777775</v>
      </c>
      <c r="K27" s="8">
        <f>J27+$K$25</f>
        <v>0.26874999999999999</v>
      </c>
      <c r="L27" s="8">
        <f>K27+$L$25</f>
        <v>0.27430555555555552</v>
      </c>
      <c r="M27" s="27">
        <f t="shared" ref="M27:M46" si="1">$M$21</f>
        <v>25.17</v>
      </c>
      <c r="N27" s="8">
        <f t="shared" ref="N27:N46" si="2">L27-C27</f>
        <v>5.2083333333333315E-2</v>
      </c>
      <c r="O27" s="27">
        <f t="shared" ref="O27:O46" si="3">(M27/(N27*24*60)*60)</f>
        <v>20.13600000000001</v>
      </c>
      <c r="P27" s="34"/>
    </row>
    <row r="28" spans="1:17" s="147" customFormat="1" x14ac:dyDescent="0.2">
      <c r="A28" s="146">
        <f t="shared" ref="A28:A46" si="4">C28-C27</f>
        <v>3.3333333333333381E-2</v>
      </c>
      <c r="B28" s="165">
        <v>2</v>
      </c>
      <c r="C28" s="49">
        <v>0.25555555555555559</v>
      </c>
      <c r="D28" s="8">
        <f>C28+$D$25</f>
        <v>0.26111111111111113</v>
      </c>
      <c r="E28" s="8">
        <f>D28+$E$25</f>
        <v>0.27083333333333337</v>
      </c>
      <c r="F28" s="8">
        <f>E28+$F$25</f>
        <v>0.27500000000000002</v>
      </c>
      <c r="G28" s="8">
        <f>F28+$G$25</f>
        <v>0.27916666666666667</v>
      </c>
      <c r="H28" s="8">
        <f>G28+$H$25</f>
        <v>0.28402777777777777</v>
      </c>
      <c r="I28" s="8">
        <f>H28+$I$25</f>
        <v>0.28749999999999998</v>
      </c>
      <c r="J28" s="8">
        <f>I28+$J$25</f>
        <v>0.29236111111111107</v>
      </c>
      <c r="K28" s="8">
        <f>J28+$K$25</f>
        <v>0.30208333333333331</v>
      </c>
      <c r="L28" s="8">
        <f>K28+$L$25</f>
        <v>0.30763888888888885</v>
      </c>
      <c r="M28" s="27">
        <f t="shared" si="1"/>
        <v>25.17</v>
      </c>
      <c r="N28" s="8">
        <f t="shared" si="2"/>
        <v>5.2083333333333259E-2</v>
      </c>
      <c r="O28" s="27">
        <f t="shared" si="3"/>
        <v>20.136000000000031</v>
      </c>
      <c r="P28" s="34"/>
    </row>
    <row r="29" spans="1:17" s="147" customFormat="1" x14ac:dyDescent="0.2">
      <c r="A29" s="146">
        <f t="shared" si="4"/>
        <v>3.3333333333333381E-2</v>
      </c>
      <c r="B29" s="165">
        <v>3</v>
      </c>
      <c r="C29" s="49">
        <v>0.28888888888888897</v>
      </c>
      <c r="D29" s="8">
        <f>C29+D25</f>
        <v>0.29444444444444451</v>
      </c>
      <c r="E29" s="8">
        <f t="shared" ref="E29:L29" si="5">D29+E25</f>
        <v>0.30416666666666675</v>
      </c>
      <c r="F29" s="8">
        <f t="shared" si="5"/>
        <v>0.3083333333333334</v>
      </c>
      <c r="G29" s="8">
        <f t="shared" si="5"/>
        <v>0.31250000000000006</v>
      </c>
      <c r="H29" s="8">
        <f t="shared" si="5"/>
        <v>0.31736111111111115</v>
      </c>
      <c r="I29" s="8">
        <f t="shared" si="5"/>
        <v>0.32083333333333336</v>
      </c>
      <c r="J29" s="8">
        <f t="shared" si="5"/>
        <v>0.32569444444444445</v>
      </c>
      <c r="K29" s="8">
        <f t="shared" si="5"/>
        <v>0.3354166666666667</v>
      </c>
      <c r="L29" s="8">
        <f t="shared" si="5"/>
        <v>0.34097222222222223</v>
      </c>
      <c r="M29" s="27">
        <f t="shared" si="1"/>
        <v>25.17</v>
      </c>
      <c r="N29" s="8">
        <f t="shared" si="2"/>
        <v>5.2083333333333259E-2</v>
      </c>
      <c r="O29" s="27">
        <f t="shared" si="3"/>
        <v>20.136000000000031</v>
      </c>
      <c r="P29" s="34"/>
    </row>
    <row r="30" spans="1:17" s="147" customFormat="1" ht="15" customHeight="1" x14ac:dyDescent="0.2">
      <c r="A30" s="146">
        <f t="shared" si="4"/>
        <v>3.3333333333333048E-2</v>
      </c>
      <c r="B30" s="165">
        <v>4</v>
      </c>
      <c r="C30" s="49">
        <v>0.32222222222222202</v>
      </c>
      <c r="D30" s="8">
        <f>C30+D25</f>
        <v>0.32777777777777756</v>
      </c>
      <c r="E30" s="8">
        <f t="shared" ref="E30:L30" si="6">D30+E25</f>
        <v>0.3374999999999998</v>
      </c>
      <c r="F30" s="8">
        <f t="shared" si="6"/>
        <v>0.34166666666666645</v>
      </c>
      <c r="G30" s="8">
        <f t="shared" si="6"/>
        <v>0.3458333333333331</v>
      </c>
      <c r="H30" s="8">
        <f t="shared" si="6"/>
        <v>0.3506944444444442</v>
      </c>
      <c r="I30" s="8">
        <f t="shared" si="6"/>
        <v>0.35416666666666641</v>
      </c>
      <c r="J30" s="8">
        <f t="shared" si="6"/>
        <v>0.3590277777777775</v>
      </c>
      <c r="K30" s="8">
        <f t="shared" si="6"/>
        <v>0.36874999999999974</v>
      </c>
      <c r="L30" s="8">
        <f t="shared" si="6"/>
        <v>0.37430555555555528</v>
      </c>
      <c r="M30" s="27">
        <f t="shared" si="1"/>
        <v>25.17</v>
      </c>
      <c r="N30" s="8">
        <f t="shared" si="2"/>
        <v>5.2083333333333259E-2</v>
      </c>
      <c r="O30" s="27">
        <f t="shared" si="3"/>
        <v>20.136000000000031</v>
      </c>
      <c r="P30" s="34"/>
    </row>
    <row r="31" spans="1:17" s="147" customFormat="1" x14ac:dyDescent="0.2">
      <c r="A31" s="146">
        <f t="shared" si="4"/>
        <v>3.3333333333333992E-2</v>
      </c>
      <c r="B31" s="165">
        <v>5</v>
      </c>
      <c r="C31" s="49">
        <v>0.35555555555555601</v>
      </c>
      <c r="D31" s="8">
        <f>C31+D25</f>
        <v>0.36111111111111155</v>
      </c>
      <c r="E31" s="8">
        <f t="shared" ref="E31:L31" si="7">D31+E25</f>
        <v>0.37083333333333379</v>
      </c>
      <c r="F31" s="8">
        <f t="shared" si="7"/>
        <v>0.37500000000000044</v>
      </c>
      <c r="G31" s="8">
        <f t="shared" si="7"/>
        <v>0.3791666666666671</v>
      </c>
      <c r="H31" s="8">
        <f t="shared" si="7"/>
        <v>0.38402777777777819</v>
      </c>
      <c r="I31" s="8">
        <f t="shared" si="7"/>
        <v>0.3875000000000004</v>
      </c>
      <c r="J31" s="8">
        <f t="shared" si="7"/>
        <v>0.39236111111111149</v>
      </c>
      <c r="K31" s="8">
        <f t="shared" si="7"/>
        <v>0.40208333333333374</v>
      </c>
      <c r="L31" s="8">
        <f t="shared" si="7"/>
        <v>0.40763888888888927</v>
      </c>
      <c r="M31" s="27">
        <f t="shared" si="1"/>
        <v>25.17</v>
      </c>
      <c r="N31" s="8">
        <f t="shared" si="2"/>
        <v>5.2083333333333259E-2</v>
      </c>
      <c r="O31" s="27">
        <f t="shared" si="3"/>
        <v>20.136000000000031</v>
      </c>
      <c r="P31" s="34"/>
    </row>
    <row r="32" spans="1:17" s="147" customFormat="1" x14ac:dyDescent="0.2">
      <c r="A32" s="146">
        <f t="shared" si="4"/>
        <v>3.3333333333332993E-2</v>
      </c>
      <c r="B32" s="165">
        <v>6</v>
      </c>
      <c r="C32" s="49">
        <v>0.38888888888888901</v>
      </c>
      <c r="D32" s="8">
        <f>C32+D25</f>
        <v>0.39444444444444454</v>
      </c>
      <c r="E32" s="8">
        <f t="shared" ref="E32:L32" si="8">D32+E25</f>
        <v>0.40416666666666679</v>
      </c>
      <c r="F32" s="8">
        <f t="shared" si="8"/>
        <v>0.40833333333333344</v>
      </c>
      <c r="G32" s="8">
        <f t="shared" si="8"/>
        <v>0.41250000000000009</v>
      </c>
      <c r="H32" s="8">
        <f t="shared" si="8"/>
        <v>0.41736111111111118</v>
      </c>
      <c r="I32" s="8">
        <f t="shared" si="8"/>
        <v>0.42083333333333339</v>
      </c>
      <c r="J32" s="8">
        <f t="shared" si="8"/>
        <v>0.42569444444444449</v>
      </c>
      <c r="K32" s="8">
        <f t="shared" si="8"/>
        <v>0.43541666666666673</v>
      </c>
      <c r="L32" s="8">
        <f t="shared" si="8"/>
        <v>0.44097222222222227</v>
      </c>
      <c r="M32" s="27">
        <f t="shared" si="1"/>
        <v>25.17</v>
      </c>
      <c r="N32" s="8">
        <f t="shared" si="2"/>
        <v>5.2083333333333259E-2</v>
      </c>
      <c r="O32" s="27">
        <f t="shared" si="3"/>
        <v>20.136000000000031</v>
      </c>
      <c r="P32" s="34"/>
    </row>
    <row r="33" spans="1:16" s="147" customFormat="1" x14ac:dyDescent="0.2">
      <c r="A33" s="146">
        <f t="shared" si="4"/>
        <v>3.3333333333332993E-2</v>
      </c>
      <c r="B33" s="165">
        <v>7</v>
      </c>
      <c r="C33" s="49">
        <v>0.422222222222222</v>
      </c>
      <c r="D33" s="8">
        <f>C33+D25</f>
        <v>0.42777777777777753</v>
      </c>
      <c r="E33" s="8">
        <f t="shared" ref="E33:L33" si="9">D33+E25</f>
        <v>0.43749999999999978</v>
      </c>
      <c r="F33" s="8">
        <f t="shared" si="9"/>
        <v>0.44166666666666643</v>
      </c>
      <c r="G33" s="8">
        <f t="shared" si="9"/>
        <v>0.44583333333333308</v>
      </c>
      <c r="H33" s="8">
        <f t="shared" si="9"/>
        <v>0.45069444444444418</v>
      </c>
      <c r="I33" s="8">
        <f t="shared" si="9"/>
        <v>0.45416666666666639</v>
      </c>
      <c r="J33" s="8">
        <f t="shared" si="9"/>
        <v>0.45902777777777748</v>
      </c>
      <c r="K33" s="8">
        <f t="shared" si="9"/>
        <v>0.46874999999999972</v>
      </c>
      <c r="L33" s="8">
        <f t="shared" si="9"/>
        <v>0.47430555555555526</v>
      </c>
      <c r="M33" s="27">
        <f t="shared" si="1"/>
        <v>25.17</v>
      </c>
      <c r="N33" s="8">
        <f t="shared" si="2"/>
        <v>5.2083333333333259E-2</v>
      </c>
      <c r="O33" s="27">
        <f t="shared" si="3"/>
        <v>20.136000000000031</v>
      </c>
      <c r="P33" s="34"/>
    </row>
    <row r="34" spans="1:16" s="147" customFormat="1" x14ac:dyDescent="0.2">
      <c r="A34" s="146">
        <f t="shared" si="4"/>
        <v>3.3333333333333992E-2</v>
      </c>
      <c r="B34" s="165">
        <v>8</v>
      </c>
      <c r="C34" s="49">
        <v>0.45555555555555599</v>
      </c>
      <c r="D34" s="8">
        <f>C34+D25</f>
        <v>0.46111111111111153</v>
      </c>
      <c r="E34" s="8">
        <f t="shared" ref="E34:L34" si="10">D34+E25</f>
        <v>0.47083333333333377</v>
      </c>
      <c r="F34" s="8">
        <f t="shared" si="10"/>
        <v>0.47500000000000042</v>
      </c>
      <c r="G34" s="8">
        <f t="shared" si="10"/>
        <v>0.47916666666666707</v>
      </c>
      <c r="H34" s="8">
        <f t="shared" si="10"/>
        <v>0.48402777777777817</v>
      </c>
      <c r="I34" s="8">
        <f t="shared" si="10"/>
        <v>0.48750000000000038</v>
      </c>
      <c r="J34" s="8">
        <f t="shared" si="10"/>
        <v>0.49236111111111147</v>
      </c>
      <c r="K34" s="8">
        <f t="shared" si="10"/>
        <v>0.50208333333333366</v>
      </c>
      <c r="L34" s="8">
        <f t="shared" si="10"/>
        <v>0.50763888888888919</v>
      </c>
      <c r="M34" s="27">
        <f t="shared" si="1"/>
        <v>25.17</v>
      </c>
      <c r="N34" s="8">
        <f t="shared" si="2"/>
        <v>5.2083333333333204E-2</v>
      </c>
      <c r="O34" s="27">
        <f t="shared" si="3"/>
        <v>20.136000000000049</v>
      </c>
      <c r="P34" s="34"/>
    </row>
    <row r="35" spans="1:16" s="147" customFormat="1" x14ac:dyDescent="0.2">
      <c r="A35" s="146">
        <f t="shared" si="4"/>
        <v>3.3333333333332993E-2</v>
      </c>
      <c r="B35" s="165">
        <v>9</v>
      </c>
      <c r="C35" s="49">
        <v>0.48888888888888898</v>
      </c>
      <c r="D35" s="8">
        <f>C35+D25</f>
        <v>0.49444444444444452</v>
      </c>
      <c r="E35" s="8">
        <f t="shared" ref="E35:L35" si="11">D35+E25</f>
        <v>0.50416666666666676</v>
      </c>
      <c r="F35" s="8">
        <f t="shared" si="11"/>
        <v>0.50833333333333341</v>
      </c>
      <c r="G35" s="8">
        <f t="shared" si="11"/>
        <v>0.51250000000000007</v>
      </c>
      <c r="H35" s="8">
        <f t="shared" si="11"/>
        <v>0.51736111111111116</v>
      </c>
      <c r="I35" s="8">
        <f t="shared" si="11"/>
        <v>0.52083333333333337</v>
      </c>
      <c r="J35" s="8">
        <f t="shared" si="11"/>
        <v>0.52569444444444446</v>
      </c>
      <c r="K35" s="8">
        <f t="shared" si="11"/>
        <v>0.53541666666666665</v>
      </c>
      <c r="L35" s="8">
        <f t="shared" si="11"/>
        <v>0.54097222222222219</v>
      </c>
      <c r="M35" s="27">
        <f t="shared" si="1"/>
        <v>25.17</v>
      </c>
      <c r="N35" s="8">
        <f t="shared" si="2"/>
        <v>5.2083333333333204E-2</v>
      </c>
      <c r="O35" s="27">
        <f t="shared" si="3"/>
        <v>20.136000000000049</v>
      </c>
      <c r="P35" s="34"/>
    </row>
    <row r="36" spans="1:16" s="147" customFormat="1" x14ac:dyDescent="0.2">
      <c r="A36" s="146">
        <f t="shared" si="4"/>
        <v>3.3333333333333048E-2</v>
      </c>
      <c r="B36" s="165">
        <v>10</v>
      </c>
      <c r="C36" s="49">
        <v>0.52222222222222203</v>
      </c>
      <c r="D36" s="8">
        <f>C36+D25</f>
        <v>0.52777777777777757</v>
      </c>
      <c r="E36" s="8">
        <f t="shared" ref="E36:L36" si="12">D36+E25</f>
        <v>0.53749999999999976</v>
      </c>
      <c r="F36" s="8">
        <f t="shared" si="12"/>
        <v>0.54166666666666641</v>
      </c>
      <c r="G36" s="8">
        <f t="shared" si="12"/>
        <v>0.54583333333333306</v>
      </c>
      <c r="H36" s="8">
        <f t="shared" si="12"/>
        <v>0.55069444444444415</v>
      </c>
      <c r="I36" s="8">
        <f t="shared" si="12"/>
        <v>0.55416666666666636</v>
      </c>
      <c r="J36" s="8">
        <f t="shared" si="12"/>
        <v>0.55902777777777746</v>
      </c>
      <c r="K36" s="8">
        <f t="shared" si="12"/>
        <v>0.56874999999999964</v>
      </c>
      <c r="L36" s="8">
        <f t="shared" si="12"/>
        <v>0.57430555555555518</v>
      </c>
      <c r="M36" s="27">
        <f t="shared" si="1"/>
        <v>25.17</v>
      </c>
      <c r="N36" s="8">
        <f t="shared" si="2"/>
        <v>5.2083333333333148E-2</v>
      </c>
      <c r="O36" s="27">
        <f t="shared" si="3"/>
        <v>20.136000000000074</v>
      </c>
      <c r="P36" s="34"/>
    </row>
    <row r="37" spans="1:16" s="147" customFormat="1" x14ac:dyDescent="0.2">
      <c r="A37" s="146">
        <f t="shared" si="4"/>
        <v>3.3333333333333992E-2</v>
      </c>
      <c r="B37" s="165">
        <v>11</v>
      </c>
      <c r="C37" s="49">
        <v>0.55555555555555602</v>
      </c>
      <c r="D37" s="8">
        <f>C37+D25</f>
        <v>0.56111111111111156</v>
      </c>
      <c r="E37" s="8">
        <f t="shared" ref="E37:L37" si="13">D37+E25</f>
        <v>0.57083333333333375</v>
      </c>
      <c r="F37" s="8">
        <f t="shared" si="13"/>
        <v>0.5750000000000004</v>
      </c>
      <c r="G37" s="8">
        <f t="shared" si="13"/>
        <v>0.57916666666666705</v>
      </c>
      <c r="H37" s="8">
        <f t="shared" si="13"/>
        <v>0.58402777777777815</v>
      </c>
      <c r="I37" s="8">
        <f t="shared" si="13"/>
        <v>0.58750000000000036</v>
      </c>
      <c r="J37" s="8">
        <f t="shared" si="13"/>
        <v>0.59236111111111145</v>
      </c>
      <c r="K37" s="8">
        <f t="shared" si="13"/>
        <v>0.60208333333333364</v>
      </c>
      <c r="L37" s="8">
        <f t="shared" si="13"/>
        <v>0.60763888888888917</v>
      </c>
      <c r="M37" s="27">
        <f t="shared" si="1"/>
        <v>25.17</v>
      </c>
      <c r="N37" s="8">
        <f t="shared" si="2"/>
        <v>5.2083333333333148E-2</v>
      </c>
      <c r="O37" s="27">
        <f t="shared" si="3"/>
        <v>20.136000000000074</v>
      </c>
      <c r="P37" s="34"/>
    </row>
    <row r="38" spans="1:16" s="147" customFormat="1" x14ac:dyDescent="0.2">
      <c r="A38" s="146">
        <f t="shared" si="4"/>
        <v>3.3333333333332993E-2</v>
      </c>
      <c r="B38" s="165">
        <v>12</v>
      </c>
      <c r="C38" s="49">
        <v>0.58888888888888902</v>
      </c>
      <c r="D38" s="8">
        <f>C38+D25</f>
        <v>0.59444444444444455</v>
      </c>
      <c r="E38" s="8">
        <f t="shared" ref="E38:L38" si="14">D38+E25</f>
        <v>0.60416666666666674</v>
      </c>
      <c r="F38" s="8">
        <f t="shared" si="14"/>
        <v>0.60833333333333339</v>
      </c>
      <c r="G38" s="8">
        <f t="shared" si="14"/>
        <v>0.61250000000000004</v>
      </c>
      <c r="H38" s="8">
        <f t="shared" si="14"/>
        <v>0.61736111111111114</v>
      </c>
      <c r="I38" s="8">
        <f t="shared" si="14"/>
        <v>0.62083333333333335</v>
      </c>
      <c r="J38" s="8">
        <f t="shared" si="14"/>
        <v>0.62569444444444444</v>
      </c>
      <c r="K38" s="8">
        <f t="shared" si="14"/>
        <v>0.63541666666666663</v>
      </c>
      <c r="L38" s="8">
        <f t="shared" si="14"/>
        <v>0.64097222222222217</v>
      </c>
      <c r="M38" s="27">
        <f t="shared" si="1"/>
        <v>25.17</v>
      </c>
      <c r="N38" s="8">
        <f t="shared" si="2"/>
        <v>5.2083333333333148E-2</v>
      </c>
      <c r="O38" s="27">
        <f t="shared" si="3"/>
        <v>20.136000000000074</v>
      </c>
      <c r="P38" s="34"/>
    </row>
    <row r="39" spans="1:16" s="147" customFormat="1" x14ac:dyDescent="0.2">
      <c r="A39" s="146">
        <f t="shared" si="4"/>
        <v>3.3333333333333992E-2</v>
      </c>
      <c r="B39" s="165">
        <v>13</v>
      </c>
      <c r="C39" s="49">
        <v>0.62222222222222301</v>
      </c>
      <c r="D39" s="8">
        <f>C39+D25</f>
        <v>0.62777777777777855</v>
      </c>
      <c r="E39" s="8">
        <f t="shared" ref="E39:L39" si="15">D39+E25</f>
        <v>0.63750000000000073</v>
      </c>
      <c r="F39" s="8">
        <f t="shared" si="15"/>
        <v>0.64166666666666738</v>
      </c>
      <c r="G39" s="8">
        <f t="shared" si="15"/>
        <v>0.64583333333333404</v>
      </c>
      <c r="H39" s="8">
        <f t="shared" si="15"/>
        <v>0.65069444444444513</v>
      </c>
      <c r="I39" s="8">
        <f t="shared" si="15"/>
        <v>0.65416666666666734</v>
      </c>
      <c r="J39" s="8">
        <f t="shared" si="15"/>
        <v>0.65902777777777843</v>
      </c>
      <c r="K39" s="8">
        <f t="shared" si="15"/>
        <v>0.66875000000000062</v>
      </c>
      <c r="L39" s="8">
        <f t="shared" si="15"/>
        <v>0.67430555555555616</v>
      </c>
      <c r="M39" s="27">
        <f t="shared" si="1"/>
        <v>25.17</v>
      </c>
      <c r="N39" s="8">
        <f t="shared" si="2"/>
        <v>5.2083333333333148E-2</v>
      </c>
      <c r="O39" s="27">
        <f t="shared" si="3"/>
        <v>20.136000000000074</v>
      </c>
      <c r="P39" s="34"/>
    </row>
    <row r="40" spans="1:16" s="147" customFormat="1" x14ac:dyDescent="0.2">
      <c r="A40" s="146">
        <f t="shared" si="4"/>
        <v>3.3333333333332993E-2</v>
      </c>
      <c r="B40" s="165">
        <v>14</v>
      </c>
      <c r="C40" s="49">
        <v>0.655555555555556</v>
      </c>
      <c r="D40" s="8">
        <f>C40+D25</f>
        <v>0.66111111111111154</v>
      </c>
      <c r="E40" s="8">
        <f t="shared" ref="E40:L40" si="16">D40+E25</f>
        <v>0.67083333333333373</v>
      </c>
      <c r="F40" s="8">
        <f t="shared" si="16"/>
        <v>0.67500000000000038</v>
      </c>
      <c r="G40" s="8">
        <f t="shared" si="16"/>
        <v>0.67916666666666703</v>
      </c>
      <c r="H40" s="8">
        <f t="shared" si="16"/>
        <v>0.68402777777777812</v>
      </c>
      <c r="I40" s="8">
        <f t="shared" si="16"/>
        <v>0.68750000000000033</v>
      </c>
      <c r="J40" s="8">
        <f t="shared" si="16"/>
        <v>0.69236111111111143</v>
      </c>
      <c r="K40" s="8">
        <f t="shared" si="16"/>
        <v>0.70208333333333361</v>
      </c>
      <c r="L40" s="8">
        <f t="shared" si="16"/>
        <v>0.70763888888888915</v>
      </c>
      <c r="M40" s="27">
        <f t="shared" si="1"/>
        <v>25.17</v>
      </c>
      <c r="N40" s="8">
        <f t="shared" si="2"/>
        <v>5.2083333333333148E-2</v>
      </c>
      <c r="O40" s="27">
        <f t="shared" si="3"/>
        <v>20.136000000000074</v>
      </c>
      <c r="P40" s="34"/>
    </row>
    <row r="41" spans="1:16" s="147" customFormat="1" x14ac:dyDescent="0.2">
      <c r="A41" s="146">
        <f t="shared" si="4"/>
        <v>3.3333333333332993E-2</v>
      </c>
      <c r="B41" s="165">
        <v>15</v>
      </c>
      <c r="C41" s="49">
        <v>0.68888888888888899</v>
      </c>
      <c r="D41" s="8">
        <f t="shared" ref="D41:D46" si="17">C41+$D$25</f>
        <v>0.69444444444444453</v>
      </c>
      <c r="E41" s="8">
        <f t="shared" ref="E41:E46" si="18">D41+$E$25</f>
        <v>0.70416666666666672</v>
      </c>
      <c r="F41" s="8">
        <f t="shared" ref="F41:F46" si="19">E41+$F$25</f>
        <v>0.70833333333333337</v>
      </c>
      <c r="G41" s="8">
        <f t="shared" ref="G41:G46" si="20">F41+$G$25</f>
        <v>0.71250000000000002</v>
      </c>
      <c r="H41" s="8">
        <f t="shared" ref="H41:H46" si="21">G41+$H$25</f>
        <v>0.71736111111111112</v>
      </c>
      <c r="I41" s="8">
        <f t="shared" ref="I41:I46" si="22">H41+$I$25</f>
        <v>0.72083333333333333</v>
      </c>
      <c r="J41" s="8">
        <f t="shared" ref="J41:J46" si="23">I41+$J$25</f>
        <v>0.72569444444444442</v>
      </c>
      <c r="K41" s="8">
        <f t="shared" ref="K41:K46" si="24">J41+$K$25</f>
        <v>0.73541666666666661</v>
      </c>
      <c r="L41" s="8">
        <f t="shared" ref="L41:L46" si="25">K41+$L$25</f>
        <v>0.74097222222222214</v>
      </c>
      <c r="M41" s="27">
        <f t="shared" si="1"/>
        <v>25.17</v>
      </c>
      <c r="N41" s="8">
        <f t="shared" si="2"/>
        <v>5.2083333333333148E-2</v>
      </c>
      <c r="O41" s="27">
        <f t="shared" si="3"/>
        <v>20.136000000000074</v>
      </c>
      <c r="P41" s="34"/>
    </row>
    <row r="42" spans="1:16" s="147" customFormat="1" x14ac:dyDescent="0.2">
      <c r="A42" s="146">
        <f t="shared" si="4"/>
        <v>3.3333333333333992E-2</v>
      </c>
      <c r="B42" s="165">
        <v>16</v>
      </c>
      <c r="C42" s="49">
        <v>0.72222222222222299</v>
      </c>
      <c r="D42" s="8">
        <f t="shared" si="17"/>
        <v>0.72777777777777852</v>
      </c>
      <c r="E42" s="8">
        <f t="shared" si="18"/>
        <v>0.73750000000000071</v>
      </c>
      <c r="F42" s="8">
        <f t="shared" si="19"/>
        <v>0.74166666666666736</v>
      </c>
      <c r="G42" s="8">
        <f t="shared" si="20"/>
        <v>0.74583333333333401</v>
      </c>
      <c r="H42" s="8">
        <f t="shared" si="21"/>
        <v>0.75069444444444511</v>
      </c>
      <c r="I42" s="8">
        <f t="shared" si="22"/>
        <v>0.75416666666666732</v>
      </c>
      <c r="J42" s="8">
        <f t="shared" si="23"/>
        <v>0.75902777777777841</v>
      </c>
      <c r="K42" s="8">
        <f t="shared" si="24"/>
        <v>0.7687500000000006</v>
      </c>
      <c r="L42" s="8">
        <f t="shared" si="25"/>
        <v>0.77430555555555614</v>
      </c>
      <c r="M42" s="27">
        <f t="shared" si="1"/>
        <v>25.17</v>
      </c>
      <c r="N42" s="8">
        <f t="shared" si="2"/>
        <v>5.2083333333333148E-2</v>
      </c>
      <c r="O42" s="27">
        <f t="shared" si="3"/>
        <v>20.136000000000074</v>
      </c>
      <c r="P42" s="34"/>
    </row>
    <row r="43" spans="1:16" s="147" customFormat="1" x14ac:dyDescent="0.2">
      <c r="A43" s="146">
        <f t="shared" si="4"/>
        <v>3.3333333333332993E-2</v>
      </c>
      <c r="B43" s="165">
        <v>17</v>
      </c>
      <c r="C43" s="49">
        <v>0.75555555555555598</v>
      </c>
      <c r="D43" s="8">
        <f t="shared" si="17"/>
        <v>0.76111111111111152</v>
      </c>
      <c r="E43" s="8">
        <f t="shared" si="18"/>
        <v>0.7708333333333337</v>
      </c>
      <c r="F43" s="8">
        <f t="shared" si="19"/>
        <v>0.77500000000000036</v>
      </c>
      <c r="G43" s="8">
        <f t="shared" si="20"/>
        <v>0.77916666666666701</v>
      </c>
      <c r="H43" s="8">
        <f t="shared" si="21"/>
        <v>0.7840277777777781</v>
      </c>
      <c r="I43" s="8">
        <f t="shared" si="22"/>
        <v>0.78750000000000031</v>
      </c>
      <c r="J43" s="8">
        <f t="shared" si="23"/>
        <v>0.7923611111111114</v>
      </c>
      <c r="K43" s="8">
        <f t="shared" si="24"/>
        <v>0.80208333333333359</v>
      </c>
      <c r="L43" s="8">
        <f t="shared" si="25"/>
        <v>0.80763888888888913</v>
      </c>
      <c r="M43" s="27">
        <f t="shared" si="1"/>
        <v>25.17</v>
      </c>
      <c r="N43" s="8">
        <f t="shared" si="2"/>
        <v>5.2083333333333148E-2</v>
      </c>
      <c r="O43" s="27">
        <f t="shared" si="3"/>
        <v>20.136000000000074</v>
      </c>
      <c r="P43" s="34"/>
    </row>
    <row r="44" spans="1:16" s="147" customFormat="1" x14ac:dyDescent="0.2">
      <c r="A44" s="146">
        <f t="shared" si="4"/>
        <v>3.3333333333333992E-2</v>
      </c>
      <c r="B44" s="165">
        <v>18</v>
      </c>
      <c r="C44" s="49">
        <v>0.78888888888888997</v>
      </c>
      <c r="D44" s="8">
        <f t="shared" si="17"/>
        <v>0.79444444444444551</v>
      </c>
      <c r="E44" s="8">
        <f t="shared" si="18"/>
        <v>0.8041666666666677</v>
      </c>
      <c r="F44" s="8">
        <f t="shared" si="19"/>
        <v>0.80833333333333435</v>
      </c>
      <c r="G44" s="8">
        <f t="shared" si="20"/>
        <v>0.812500000000001</v>
      </c>
      <c r="H44" s="8">
        <f t="shared" si="21"/>
        <v>0.81736111111111209</v>
      </c>
      <c r="I44" s="8">
        <f t="shared" si="22"/>
        <v>0.8208333333333343</v>
      </c>
      <c r="J44" s="8">
        <f t="shared" si="23"/>
        <v>0.8256944444444454</v>
      </c>
      <c r="K44" s="8">
        <f t="shared" si="24"/>
        <v>0.83541666666666758</v>
      </c>
      <c r="L44" s="8">
        <f t="shared" si="25"/>
        <v>0.84097222222222312</v>
      </c>
      <c r="M44" s="27">
        <f t="shared" si="1"/>
        <v>25.17</v>
      </c>
      <c r="N44" s="8">
        <f t="shared" si="2"/>
        <v>5.2083333333333148E-2</v>
      </c>
      <c r="O44" s="27">
        <f t="shared" si="3"/>
        <v>20.136000000000074</v>
      </c>
      <c r="P44" s="34"/>
    </row>
    <row r="45" spans="1:16" s="147" customFormat="1" x14ac:dyDescent="0.2">
      <c r="A45" s="146">
        <f t="shared" si="4"/>
        <v>3.3333333333332993E-2</v>
      </c>
      <c r="B45" s="165">
        <v>19</v>
      </c>
      <c r="C45" s="49">
        <v>0.82222222222222296</v>
      </c>
      <c r="D45" s="8">
        <f t="shared" si="17"/>
        <v>0.8277777777777785</v>
      </c>
      <c r="E45" s="8">
        <f t="shared" si="18"/>
        <v>0.83750000000000069</v>
      </c>
      <c r="F45" s="8">
        <f t="shared" si="19"/>
        <v>0.84166666666666734</v>
      </c>
      <c r="G45" s="8">
        <f t="shared" si="20"/>
        <v>0.84583333333333399</v>
      </c>
      <c r="H45" s="8">
        <f t="shared" si="21"/>
        <v>0.85069444444444509</v>
      </c>
      <c r="I45" s="8">
        <f t="shared" si="22"/>
        <v>0.8541666666666673</v>
      </c>
      <c r="J45" s="8">
        <f t="shared" si="23"/>
        <v>0.85902777777777839</v>
      </c>
      <c r="K45" s="8">
        <f t="shared" si="24"/>
        <v>0.86875000000000058</v>
      </c>
      <c r="L45" s="8">
        <f t="shared" si="25"/>
        <v>0.87430555555555611</v>
      </c>
      <c r="M45" s="27">
        <f t="shared" si="1"/>
        <v>25.17</v>
      </c>
      <c r="N45" s="8">
        <f t="shared" si="2"/>
        <v>5.2083333333333148E-2</v>
      </c>
      <c r="O45" s="27">
        <f t="shared" si="3"/>
        <v>20.136000000000074</v>
      </c>
      <c r="P45" s="34"/>
    </row>
    <row r="46" spans="1:16" s="147" customFormat="1" x14ac:dyDescent="0.2">
      <c r="A46" s="146">
        <f t="shared" si="4"/>
        <v>3.3333333333332993E-2</v>
      </c>
      <c r="B46" s="165">
        <v>20</v>
      </c>
      <c r="C46" s="49">
        <v>0.85555555555555596</v>
      </c>
      <c r="D46" s="8">
        <f t="shared" si="17"/>
        <v>0.86111111111111149</v>
      </c>
      <c r="E46" s="8">
        <f t="shared" si="18"/>
        <v>0.87083333333333368</v>
      </c>
      <c r="F46" s="8">
        <f t="shared" si="19"/>
        <v>0.87500000000000033</v>
      </c>
      <c r="G46" s="8">
        <f t="shared" si="20"/>
        <v>0.87916666666666698</v>
      </c>
      <c r="H46" s="8">
        <f t="shared" si="21"/>
        <v>0.88402777777777808</v>
      </c>
      <c r="I46" s="8">
        <f t="shared" si="22"/>
        <v>0.88750000000000029</v>
      </c>
      <c r="J46" s="8">
        <f t="shared" si="23"/>
        <v>0.89236111111111138</v>
      </c>
      <c r="K46" s="8">
        <f t="shared" si="24"/>
        <v>0.90208333333333357</v>
      </c>
      <c r="L46" s="8">
        <f t="shared" si="25"/>
        <v>0.90763888888888911</v>
      </c>
      <c r="M46" s="27">
        <f t="shared" si="1"/>
        <v>25.17</v>
      </c>
      <c r="N46" s="8">
        <f t="shared" si="2"/>
        <v>5.2083333333333148E-2</v>
      </c>
      <c r="O46" s="27">
        <f t="shared" si="3"/>
        <v>20.136000000000074</v>
      </c>
      <c r="P46" s="34"/>
    </row>
    <row r="47" spans="1:16" x14ac:dyDescent="0.2">
      <c r="A47" s="37"/>
      <c r="B47" s="38"/>
      <c r="C47" s="37"/>
      <c r="D47" s="37"/>
      <c r="E47" s="37"/>
      <c r="F47" s="37"/>
      <c r="G47" s="37"/>
      <c r="H47" s="37"/>
      <c r="I47" s="37"/>
      <c r="J47" s="37"/>
      <c r="K47" s="37"/>
      <c r="L47" s="37"/>
      <c r="M47" s="37"/>
      <c r="N47" s="37"/>
      <c r="O47" s="37"/>
      <c r="P47" s="36"/>
    </row>
    <row r="48" spans="1:16" x14ac:dyDescent="0.2">
      <c r="A48" s="37"/>
      <c r="B48" s="38"/>
      <c r="C48" s="37"/>
      <c r="D48" s="37"/>
      <c r="E48" s="37"/>
      <c r="F48" s="37"/>
      <c r="G48" s="37"/>
      <c r="H48" s="37"/>
      <c r="I48" s="37"/>
      <c r="J48" s="37"/>
      <c r="K48" s="37"/>
      <c r="L48" s="37"/>
      <c r="M48" s="37"/>
      <c r="N48" s="37"/>
      <c r="O48" s="37"/>
      <c r="P48" s="36"/>
    </row>
    <row r="49" spans="1:16" x14ac:dyDescent="0.2">
      <c r="A49" s="37"/>
      <c r="B49" s="38"/>
      <c r="C49" s="37"/>
      <c r="D49" s="37"/>
      <c r="E49" s="37"/>
      <c r="F49" s="37"/>
      <c r="G49" s="37"/>
      <c r="H49" s="37"/>
      <c r="I49" s="37"/>
      <c r="J49" s="37"/>
      <c r="K49" s="37"/>
      <c r="L49" s="37"/>
      <c r="M49" s="37"/>
      <c r="N49" s="37"/>
      <c r="O49" s="37"/>
      <c r="P49" s="36"/>
    </row>
    <row r="50" spans="1:16" x14ac:dyDescent="0.2">
      <c r="A50" s="37"/>
      <c r="B50" s="38"/>
      <c r="C50" s="37"/>
      <c r="D50" s="37"/>
      <c r="E50" s="37"/>
      <c r="F50" s="37"/>
      <c r="G50" s="37"/>
      <c r="H50" s="37"/>
      <c r="I50" s="37"/>
      <c r="J50" s="37"/>
      <c r="K50" s="37"/>
      <c r="L50" s="37"/>
      <c r="M50" s="37"/>
      <c r="N50" s="37"/>
      <c r="O50" s="37"/>
      <c r="P50" s="36"/>
    </row>
    <row r="51" spans="1:16" x14ac:dyDescent="0.2">
      <c r="A51" s="37"/>
      <c r="B51" s="38"/>
      <c r="C51" s="37"/>
      <c r="D51" s="37"/>
      <c r="E51" s="37"/>
      <c r="F51" s="37"/>
      <c r="G51" s="37"/>
      <c r="H51" s="37"/>
      <c r="I51" s="37"/>
      <c r="J51" s="37"/>
      <c r="K51" s="37"/>
      <c r="L51" s="37"/>
      <c r="M51" s="37"/>
      <c r="N51" s="37"/>
      <c r="O51" s="37"/>
      <c r="P51" s="36"/>
    </row>
    <row r="52" spans="1:16" x14ac:dyDescent="0.2">
      <c r="A52" s="37"/>
      <c r="B52" s="38"/>
      <c r="C52" s="37"/>
      <c r="D52" s="37"/>
      <c r="E52" s="37"/>
      <c r="F52" s="37"/>
      <c r="G52" s="37"/>
      <c r="H52" s="37"/>
      <c r="I52" s="37"/>
      <c r="J52" s="37"/>
      <c r="K52" s="37"/>
      <c r="L52" s="37"/>
      <c r="M52" s="37"/>
      <c r="N52" s="37"/>
      <c r="O52" s="37"/>
      <c r="P52" s="36"/>
    </row>
    <row r="53" spans="1:16" x14ac:dyDescent="0.2">
      <c r="B53" s="38"/>
      <c r="C53" s="37"/>
      <c r="D53" s="37"/>
      <c r="E53" s="37"/>
      <c r="F53" s="37"/>
      <c r="G53" s="37"/>
      <c r="H53" s="37"/>
      <c r="I53" s="37"/>
      <c r="J53" s="37"/>
      <c r="K53" s="37"/>
      <c r="L53" s="37"/>
      <c r="M53" s="37"/>
      <c r="N53" s="37"/>
      <c r="O53" s="37"/>
      <c r="P53" s="36"/>
    </row>
    <row r="54" spans="1:16" x14ac:dyDescent="0.2">
      <c r="B54" s="38"/>
      <c r="C54" s="37"/>
      <c r="D54" s="37"/>
      <c r="E54" s="37"/>
      <c r="F54" s="37"/>
      <c r="G54" s="37"/>
      <c r="H54" s="37"/>
      <c r="I54" s="37"/>
      <c r="J54" s="37"/>
      <c r="K54" s="37"/>
      <c r="L54" s="37"/>
      <c r="M54" s="37"/>
      <c r="N54" s="37"/>
      <c r="O54" s="37"/>
      <c r="P54" s="36"/>
    </row>
    <row r="55" spans="1:16" x14ac:dyDescent="0.2">
      <c r="B55" s="38"/>
      <c r="C55" s="37"/>
      <c r="D55" s="37" t="s">
        <v>3</v>
      </c>
      <c r="E55" s="37"/>
      <c r="F55" s="37">
        <v>20</v>
      </c>
      <c r="G55" s="37"/>
      <c r="H55" s="37"/>
      <c r="I55" s="37"/>
      <c r="J55" s="37"/>
      <c r="K55" s="37"/>
      <c r="L55" s="37"/>
      <c r="M55" s="37"/>
      <c r="N55" s="37"/>
      <c r="O55" s="37"/>
      <c r="P55" s="36"/>
    </row>
    <row r="56" spans="1:16" x14ac:dyDescent="0.2">
      <c r="B56" s="38"/>
      <c r="C56" s="37"/>
      <c r="D56" s="37" t="s">
        <v>2</v>
      </c>
      <c r="E56" s="37"/>
      <c r="F56" s="37">
        <v>0</v>
      </c>
      <c r="G56" s="37"/>
      <c r="H56" s="37"/>
      <c r="I56" s="37"/>
      <c r="J56" s="37"/>
      <c r="K56" s="37"/>
      <c r="L56" s="37"/>
      <c r="M56" s="37"/>
      <c r="N56" s="37"/>
      <c r="O56" s="37"/>
      <c r="P56" s="36"/>
    </row>
    <row r="57" spans="1:16" x14ac:dyDescent="0.2">
      <c r="B57" s="38"/>
      <c r="C57" s="37"/>
      <c r="D57" s="37" t="s">
        <v>1</v>
      </c>
      <c r="E57" s="37"/>
      <c r="F57" s="37">
        <f>F55+F56</f>
        <v>20</v>
      </c>
      <c r="G57" s="37"/>
      <c r="H57" s="37"/>
      <c r="I57" s="37"/>
      <c r="J57" s="37"/>
      <c r="K57" s="37"/>
      <c r="L57" s="37"/>
      <c r="M57" s="37"/>
      <c r="N57" s="37"/>
      <c r="O57" s="37"/>
      <c r="P57" s="36"/>
    </row>
    <row r="58" spans="1:16" x14ac:dyDescent="0.2">
      <c r="B58" s="67"/>
      <c r="C58" s="68"/>
      <c r="D58" s="68" t="s">
        <v>0</v>
      </c>
      <c r="E58" s="68"/>
      <c r="F58" s="51">
        <v>22.71</v>
      </c>
      <c r="G58" s="68"/>
      <c r="H58" s="68"/>
      <c r="I58" s="68"/>
      <c r="J58" s="68"/>
      <c r="K58" s="68"/>
      <c r="L58" s="68"/>
      <c r="M58" s="68"/>
      <c r="N58" s="68"/>
      <c r="O58" s="68"/>
      <c r="P58" s="69"/>
    </row>
  </sheetData>
  <mergeCells count="9">
    <mergeCell ref="P19:P22"/>
    <mergeCell ref="B23:P23"/>
    <mergeCell ref="B19:C19"/>
    <mergeCell ref="D19:I19"/>
    <mergeCell ref="M19:M20"/>
    <mergeCell ref="N19:N22"/>
    <mergeCell ref="O19:O22"/>
    <mergeCell ref="B20:C20"/>
    <mergeCell ref="M21:M22"/>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2">
    <tabColor rgb="FFFFFF00"/>
    <pageSetUpPr fitToPage="1"/>
  </sheetPr>
  <dimension ref="A4:U104"/>
  <sheetViews>
    <sheetView topLeftCell="A10" zoomScale="80" zoomScaleNormal="80" workbookViewId="0">
      <selection activeCell="M121" sqref="M121"/>
    </sheetView>
  </sheetViews>
  <sheetFormatPr baseColWidth="10" defaultColWidth="11.42578125" defaultRowHeight="14.25" x14ac:dyDescent="0.2"/>
  <cols>
    <col min="1" max="2" width="11.42578125" style="57" customWidth="1"/>
    <col min="3" max="3" width="10.28515625" style="57" customWidth="1"/>
    <col min="4" max="9" width="11" style="57" customWidth="1"/>
    <col min="10" max="10" width="8" style="57" bestFit="1" customWidth="1"/>
    <col min="11" max="11" width="10.85546875" style="57" bestFit="1" customWidth="1"/>
    <col min="12" max="12" width="11" style="57" bestFit="1" customWidth="1"/>
    <col min="13" max="13" width="10.85546875" style="57" bestFit="1" customWidth="1"/>
    <col min="14" max="14" width="10.5703125" style="57" bestFit="1" customWidth="1"/>
    <col min="15" max="15" width="10.85546875" style="57" bestFit="1" customWidth="1"/>
    <col min="16" max="16" width="11.140625" style="57" customWidth="1"/>
    <col min="17" max="17" width="6.85546875" style="57" customWidth="1"/>
    <col min="18" max="18" width="8.85546875" style="57" customWidth="1"/>
    <col min="19" max="19" width="29.42578125" style="57" bestFit="1" customWidth="1"/>
    <col min="20" max="16384" width="11.42578125" style="57"/>
  </cols>
  <sheetData>
    <row r="4" spans="2:19" ht="15" thickBot="1" x14ac:dyDescent="0.25"/>
    <row r="5" spans="2:19" ht="15" x14ac:dyDescent="0.25">
      <c r="B5" s="183" t="s">
        <v>27</v>
      </c>
      <c r="C5" s="201"/>
      <c r="D5" s="201"/>
      <c r="E5" s="201"/>
      <c r="F5" s="201"/>
      <c r="G5" s="201"/>
      <c r="H5" s="201"/>
      <c r="I5" s="201"/>
      <c r="J5" s="201"/>
      <c r="K5" s="201"/>
      <c r="L5" s="201"/>
      <c r="M5" s="202"/>
      <c r="N5" s="202"/>
      <c r="O5" s="202"/>
      <c r="P5" s="202"/>
      <c r="Q5" s="202"/>
      <c r="R5" s="202"/>
      <c r="S5" s="203"/>
    </row>
    <row r="6" spans="2:19" x14ac:dyDescent="0.2">
      <c r="B6" s="187" t="s">
        <v>26</v>
      </c>
      <c r="C6" s="37"/>
      <c r="D6" s="37"/>
      <c r="E6" s="37"/>
      <c r="F6" s="37"/>
      <c r="G6" s="37"/>
      <c r="H6" s="37"/>
      <c r="I6" s="37"/>
      <c r="J6" s="37"/>
      <c r="K6" s="37"/>
      <c r="L6" s="37"/>
      <c r="M6" s="37"/>
      <c r="N6" s="37"/>
      <c r="O6" s="37"/>
      <c r="P6" s="37"/>
      <c r="Q6" s="37"/>
      <c r="R6" s="37"/>
      <c r="S6" s="204"/>
    </row>
    <row r="7" spans="2:19" x14ac:dyDescent="0.2">
      <c r="B7" s="187"/>
      <c r="C7" s="37"/>
      <c r="D7" s="37"/>
      <c r="E7" s="37"/>
      <c r="F7" s="37"/>
      <c r="G7" s="37"/>
      <c r="H7" s="37"/>
      <c r="I7" s="37"/>
      <c r="J7" s="37"/>
      <c r="K7" s="37"/>
      <c r="L7" s="37"/>
      <c r="M7" s="37"/>
      <c r="N7" s="37"/>
      <c r="O7" s="37"/>
      <c r="P7" s="37"/>
      <c r="Q7" s="37"/>
      <c r="R7" s="37"/>
      <c r="S7" s="204"/>
    </row>
    <row r="8" spans="2:19" x14ac:dyDescent="0.2">
      <c r="B8" s="187" t="s">
        <v>201</v>
      </c>
      <c r="C8" s="37"/>
      <c r="D8" s="37"/>
      <c r="E8" s="37"/>
      <c r="F8" s="37"/>
      <c r="G8" s="37"/>
      <c r="H8" s="37"/>
      <c r="I8" s="37"/>
      <c r="J8" s="37"/>
      <c r="K8" s="37"/>
      <c r="L8" s="37"/>
      <c r="M8" s="37"/>
      <c r="N8" s="37"/>
      <c r="O8" s="37"/>
      <c r="P8" s="37"/>
      <c r="Q8" s="37"/>
      <c r="R8" s="37"/>
      <c r="S8" s="204"/>
    </row>
    <row r="9" spans="2:19" ht="15" x14ac:dyDescent="0.25">
      <c r="B9" s="187" t="s">
        <v>136</v>
      </c>
      <c r="C9" s="58"/>
      <c r="D9" s="37"/>
      <c r="E9" s="37"/>
      <c r="F9" s="37"/>
      <c r="G9" s="37"/>
      <c r="H9" s="37"/>
      <c r="I9" s="37"/>
      <c r="J9" s="37"/>
      <c r="K9" s="37"/>
      <c r="L9" s="37"/>
      <c r="M9" s="37"/>
      <c r="N9" s="37"/>
      <c r="O9" s="37"/>
      <c r="P9" s="37"/>
      <c r="Q9" s="37"/>
      <c r="R9" s="37"/>
      <c r="S9" s="204"/>
    </row>
    <row r="10" spans="2:19" x14ac:dyDescent="0.2">
      <c r="B10" s="187" t="s">
        <v>25</v>
      </c>
      <c r="C10" s="37"/>
      <c r="D10" s="37"/>
      <c r="E10" s="37"/>
      <c r="F10" s="37"/>
      <c r="G10" s="37"/>
      <c r="H10" s="37"/>
      <c r="I10" s="37"/>
      <c r="J10" s="37"/>
      <c r="K10" s="37"/>
      <c r="L10" s="37"/>
      <c r="M10" s="37"/>
      <c r="N10" s="37"/>
      <c r="O10" s="37"/>
      <c r="P10" s="37"/>
      <c r="Q10" s="37"/>
      <c r="R10" s="37"/>
      <c r="S10" s="204"/>
    </row>
    <row r="11" spans="2:19" ht="15.75" x14ac:dyDescent="0.25">
      <c r="B11" s="187" t="s">
        <v>55</v>
      </c>
      <c r="C11" s="37"/>
      <c r="D11" s="58"/>
      <c r="E11" s="58"/>
      <c r="F11" s="58"/>
      <c r="G11" s="58"/>
      <c r="H11" s="58"/>
      <c r="I11" s="58"/>
      <c r="J11" s="148"/>
      <c r="K11" s="37"/>
      <c r="L11" s="37"/>
      <c r="M11" s="37"/>
      <c r="N11" s="37"/>
      <c r="O11" s="37"/>
      <c r="P11" s="37"/>
      <c r="Q11" s="37"/>
      <c r="R11" s="37"/>
      <c r="S11" s="204"/>
    </row>
    <row r="12" spans="2:19" x14ac:dyDescent="0.2">
      <c r="B12" s="187" t="s">
        <v>54</v>
      </c>
      <c r="C12" s="37"/>
      <c r="D12" s="37"/>
      <c r="E12" s="37"/>
      <c r="F12" s="37"/>
      <c r="G12" s="37"/>
      <c r="H12" s="37"/>
      <c r="I12" s="37"/>
      <c r="J12" s="37"/>
      <c r="K12" s="37"/>
      <c r="L12" s="37"/>
      <c r="M12" s="37"/>
      <c r="N12" s="37"/>
      <c r="O12" s="37"/>
      <c r="P12" s="37"/>
      <c r="Q12" s="37"/>
      <c r="R12" s="37"/>
      <c r="S12" s="204"/>
    </row>
    <row r="13" spans="2:19" x14ac:dyDescent="0.2">
      <c r="B13" s="187" t="s">
        <v>22</v>
      </c>
      <c r="C13" s="37"/>
      <c r="D13" s="37"/>
      <c r="E13" s="37"/>
      <c r="F13" s="37"/>
      <c r="G13" s="37"/>
      <c r="H13" s="37"/>
      <c r="I13" s="37"/>
      <c r="J13" s="37"/>
      <c r="K13" s="37"/>
      <c r="L13" s="37"/>
      <c r="M13" s="37"/>
      <c r="N13" s="37"/>
      <c r="O13" s="37"/>
      <c r="P13" s="37"/>
      <c r="Q13" s="37"/>
      <c r="R13" s="37"/>
      <c r="S13" s="204"/>
    </row>
    <row r="14" spans="2:19" x14ac:dyDescent="0.2">
      <c r="B14" s="187"/>
      <c r="C14" s="37"/>
      <c r="D14" s="37"/>
      <c r="E14" s="37"/>
      <c r="F14" s="37"/>
      <c r="G14" s="37"/>
      <c r="H14" s="37"/>
      <c r="I14" s="37"/>
      <c r="J14" s="37"/>
      <c r="K14" s="37"/>
      <c r="L14" s="37"/>
      <c r="M14" s="37"/>
      <c r="N14" s="37"/>
      <c r="O14" s="37"/>
      <c r="P14" s="37"/>
      <c r="Q14" s="37"/>
      <c r="R14" s="37"/>
      <c r="S14" s="204"/>
    </row>
    <row r="15" spans="2:19" x14ac:dyDescent="0.2">
      <c r="B15" s="187"/>
      <c r="C15" s="37"/>
      <c r="D15" s="37"/>
      <c r="E15" s="37"/>
      <c r="F15" s="37"/>
      <c r="G15" s="37"/>
      <c r="H15" s="37"/>
      <c r="I15" s="37"/>
      <c r="J15" s="37"/>
      <c r="K15" s="37"/>
      <c r="L15" s="37"/>
      <c r="M15" s="37"/>
      <c r="N15" s="37"/>
      <c r="O15" s="37"/>
      <c r="P15" s="37"/>
      <c r="Q15" s="37"/>
      <c r="R15" s="37"/>
      <c r="S15" s="204"/>
    </row>
    <row r="16" spans="2:19" x14ac:dyDescent="0.2">
      <c r="B16" s="187"/>
      <c r="C16" s="37"/>
      <c r="D16" s="37"/>
      <c r="E16" s="37"/>
      <c r="F16" s="37"/>
      <c r="G16" s="37"/>
      <c r="H16" s="37"/>
      <c r="I16" s="37"/>
      <c r="J16" s="37"/>
      <c r="K16" s="37"/>
      <c r="L16" s="37"/>
      <c r="M16" s="37"/>
      <c r="N16" s="37"/>
      <c r="O16" s="37"/>
      <c r="P16" s="37"/>
      <c r="Q16" s="37"/>
      <c r="R16" s="37"/>
      <c r="S16" s="204"/>
    </row>
    <row r="17" spans="1:21" x14ac:dyDescent="0.2">
      <c r="B17" s="187"/>
      <c r="C17" s="37"/>
      <c r="D17" s="37"/>
      <c r="E17" s="37"/>
      <c r="F17" s="37"/>
      <c r="G17" s="37"/>
      <c r="H17" s="37"/>
      <c r="I17" s="37"/>
      <c r="J17" s="37"/>
      <c r="K17" s="37"/>
      <c r="L17" s="37"/>
      <c r="M17" s="37"/>
      <c r="N17" s="37"/>
      <c r="O17" s="37"/>
      <c r="P17" s="37"/>
      <c r="Q17" s="37"/>
      <c r="R17" s="37"/>
      <c r="S17" s="204"/>
    </row>
    <row r="18" spans="1:21" x14ac:dyDescent="0.2">
      <c r="B18" s="187"/>
      <c r="C18" s="37"/>
      <c r="D18" s="37"/>
      <c r="E18" s="37"/>
      <c r="F18" s="37"/>
      <c r="G18" s="37"/>
      <c r="H18" s="37"/>
      <c r="I18" s="37"/>
      <c r="J18" s="37"/>
      <c r="K18" s="37"/>
      <c r="L18" s="37"/>
      <c r="M18" s="37"/>
      <c r="N18" s="37"/>
      <c r="O18" s="37"/>
      <c r="P18" s="37"/>
      <c r="Q18" s="37"/>
      <c r="R18" s="37"/>
      <c r="S18" s="204"/>
    </row>
    <row r="19" spans="1:21" x14ac:dyDescent="0.2">
      <c r="B19" s="187"/>
      <c r="C19" s="37"/>
      <c r="D19" s="37"/>
      <c r="E19" s="37"/>
      <c r="F19" s="37"/>
      <c r="G19" s="37"/>
      <c r="H19" s="37"/>
      <c r="I19" s="37"/>
      <c r="J19" s="37"/>
      <c r="K19" s="37"/>
      <c r="L19" s="37"/>
      <c r="M19" s="37"/>
      <c r="N19" s="37"/>
      <c r="O19" s="37"/>
      <c r="P19" s="37"/>
      <c r="Q19" s="37"/>
      <c r="R19" s="37"/>
      <c r="S19" s="204"/>
    </row>
    <row r="20" spans="1:21" ht="15" thickBot="1" x14ac:dyDescent="0.25">
      <c r="B20" s="187"/>
      <c r="C20" s="37"/>
      <c r="D20" s="37"/>
      <c r="E20" s="37"/>
      <c r="F20" s="37"/>
      <c r="G20" s="37"/>
      <c r="H20" s="37"/>
      <c r="I20" s="37"/>
      <c r="J20" s="37"/>
      <c r="K20" s="37"/>
      <c r="L20" s="37"/>
      <c r="M20" s="37"/>
      <c r="N20" s="37"/>
      <c r="O20" s="37"/>
      <c r="P20" s="37"/>
      <c r="Q20" s="37"/>
      <c r="R20" s="37"/>
      <c r="S20" s="204"/>
    </row>
    <row r="21" spans="1:21" ht="15" customHeight="1" thickBot="1" x14ac:dyDescent="0.25">
      <c r="B21" s="615" t="s">
        <v>21</v>
      </c>
      <c r="C21" s="616"/>
      <c r="D21" s="615" t="s">
        <v>20</v>
      </c>
      <c r="E21" s="616"/>
      <c r="F21" s="616"/>
      <c r="G21" s="616"/>
      <c r="H21" s="616"/>
      <c r="I21" s="616"/>
      <c r="J21" s="616"/>
      <c r="K21" s="616"/>
      <c r="L21" s="616"/>
      <c r="M21" s="616"/>
      <c r="N21" s="619"/>
      <c r="O21" s="171" t="s">
        <v>19</v>
      </c>
      <c r="P21" s="617" t="s">
        <v>18</v>
      </c>
      <c r="Q21" s="608" t="s">
        <v>17</v>
      </c>
      <c r="R21" s="608" t="s">
        <v>16</v>
      </c>
      <c r="S21" s="608" t="s">
        <v>15</v>
      </c>
    </row>
    <row r="22" spans="1:21" ht="51.75" thickBot="1" x14ac:dyDescent="0.25">
      <c r="B22" s="611" t="s">
        <v>202</v>
      </c>
      <c r="C22" s="612"/>
      <c r="D22" s="471" t="s">
        <v>206</v>
      </c>
      <c r="E22" s="472" t="s">
        <v>53</v>
      </c>
      <c r="F22" s="472" t="s">
        <v>10</v>
      </c>
      <c r="G22" s="472" t="s">
        <v>52</v>
      </c>
      <c r="H22" s="472" t="s">
        <v>51</v>
      </c>
      <c r="I22" s="472" t="s">
        <v>50</v>
      </c>
      <c r="J22" s="472" t="s">
        <v>51</v>
      </c>
      <c r="K22" s="472" t="s">
        <v>11</v>
      </c>
      <c r="L22" s="472" t="s">
        <v>49</v>
      </c>
      <c r="M22" s="472" t="s">
        <v>53</v>
      </c>
      <c r="N22" s="471" t="s">
        <v>206</v>
      </c>
      <c r="O22" s="473" t="s">
        <v>202</v>
      </c>
      <c r="P22" s="618"/>
      <c r="Q22" s="609"/>
      <c r="R22" s="609"/>
      <c r="S22" s="609"/>
    </row>
    <row r="23" spans="1:21" ht="15" customHeight="1" x14ac:dyDescent="0.2">
      <c r="B23" s="205" t="s">
        <v>7</v>
      </c>
      <c r="C23" s="3">
        <v>0</v>
      </c>
      <c r="D23" s="3">
        <v>3.81</v>
      </c>
      <c r="E23" s="5">
        <v>5.87</v>
      </c>
      <c r="F23" s="5">
        <v>3.46</v>
      </c>
      <c r="G23" s="5">
        <v>2.16</v>
      </c>
      <c r="H23" s="5">
        <v>1.22</v>
      </c>
      <c r="I23" s="5">
        <v>2.76</v>
      </c>
      <c r="J23" s="5">
        <v>2.78</v>
      </c>
      <c r="K23" s="3">
        <v>1.46</v>
      </c>
      <c r="L23" s="3">
        <v>1.78</v>
      </c>
      <c r="M23" s="3">
        <v>3.58</v>
      </c>
      <c r="N23" s="3">
        <v>5.87</v>
      </c>
      <c r="O23" s="30">
        <v>3.81</v>
      </c>
      <c r="P23" s="613">
        <f>O24</f>
        <v>38.56</v>
      </c>
      <c r="Q23" s="609"/>
      <c r="R23" s="609"/>
      <c r="S23" s="609"/>
    </row>
    <row r="24" spans="1:21" ht="39" thickBot="1" x14ac:dyDescent="0.25">
      <c r="B24" s="191" t="s">
        <v>6</v>
      </c>
      <c r="C24" s="2">
        <v>0</v>
      </c>
      <c r="D24" s="2">
        <f t="shared" ref="D24:O24" si="0">C24+D23</f>
        <v>3.81</v>
      </c>
      <c r="E24" s="2">
        <f t="shared" si="0"/>
        <v>9.68</v>
      </c>
      <c r="F24" s="2">
        <f t="shared" si="0"/>
        <v>13.14</v>
      </c>
      <c r="G24" s="2">
        <f t="shared" si="0"/>
        <v>15.3</v>
      </c>
      <c r="H24" s="2">
        <f t="shared" si="0"/>
        <v>16.52</v>
      </c>
      <c r="I24" s="2">
        <f t="shared" si="0"/>
        <v>19.28</v>
      </c>
      <c r="J24" s="2">
        <f t="shared" si="0"/>
        <v>22.060000000000002</v>
      </c>
      <c r="K24" s="2">
        <f t="shared" si="0"/>
        <v>23.520000000000003</v>
      </c>
      <c r="L24" s="2">
        <f t="shared" si="0"/>
        <v>25.300000000000004</v>
      </c>
      <c r="M24" s="2">
        <f t="shared" si="0"/>
        <v>28.880000000000003</v>
      </c>
      <c r="N24" s="2">
        <f t="shared" si="0"/>
        <v>34.75</v>
      </c>
      <c r="O24" s="2">
        <f t="shared" si="0"/>
        <v>38.56</v>
      </c>
      <c r="P24" s="614"/>
      <c r="Q24" s="610"/>
      <c r="R24" s="610"/>
      <c r="S24" s="610"/>
    </row>
    <row r="25" spans="1:21" ht="16.5" thickBot="1" x14ac:dyDescent="0.25">
      <c r="B25" s="682" t="s">
        <v>5</v>
      </c>
      <c r="C25" s="679"/>
      <c r="D25" s="679"/>
      <c r="E25" s="679"/>
      <c r="F25" s="679"/>
      <c r="G25" s="679"/>
      <c r="H25" s="679"/>
      <c r="I25" s="679"/>
      <c r="J25" s="679"/>
      <c r="K25" s="679"/>
      <c r="L25" s="679"/>
      <c r="M25" s="679"/>
      <c r="N25" s="679"/>
      <c r="O25" s="679"/>
      <c r="P25" s="679"/>
      <c r="Q25" s="679"/>
      <c r="R25" s="679"/>
      <c r="S25" s="683"/>
    </row>
    <row r="26" spans="1:21" ht="15.75" hidden="1" x14ac:dyDescent="0.2">
      <c r="B26" s="192"/>
      <c r="C26" s="465"/>
      <c r="D26" s="465"/>
      <c r="E26" s="48">
        <v>1.0416666666666666E-2</v>
      </c>
      <c r="F26" s="48">
        <v>6.9444444444444441E-3</v>
      </c>
      <c r="G26" s="48">
        <v>4.8611111111111112E-3</v>
      </c>
      <c r="H26" s="48">
        <v>4.1666666666666666E-3</v>
      </c>
      <c r="I26" s="48">
        <v>6.2499999999999995E-3</v>
      </c>
      <c r="J26" s="48">
        <v>6.9444444444444441E-3</v>
      </c>
      <c r="K26" s="48">
        <v>4.1666666666666666E-3</v>
      </c>
      <c r="L26" s="48">
        <v>4.8611111111111112E-3</v>
      </c>
      <c r="M26" s="48">
        <v>6.9444444444444441E-3</v>
      </c>
      <c r="N26" s="48">
        <v>1.0416666666666666E-2</v>
      </c>
      <c r="P26" s="465"/>
      <c r="Q26" s="126">
        <f>SUM(E26:N26)</f>
        <v>6.5972222222222224E-2</v>
      </c>
      <c r="R26" s="465"/>
      <c r="S26" s="127"/>
    </row>
    <row r="27" spans="1:21" ht="15.75" hidden="1" x14ac:dyDescent="0.2">
      <c r="B27" s="192"/>
      <c r="C27" s="465"/>
      <c r="D27" s="465"/>
      <c r="E27" s="390">
        <v>1.1111111111111112E-2</v>
      </c>
      <c r="F27" s="390">
        <v>6.9444444444444441E-3</v>
      </c>
      <c r="G27" s="390">
        <v>4.8611111111111112E-3</v>
      </c>
      <c r="H27" s="390">
        <v>4.1666666666666666E-3</v>
      </c>
      <c r="I27" s="390">
        <v>7.6388888888888886E-3</v>
      </c>
      <c r="J27" s="390">
        <v>7.6388888888888886E-3</v>
      </c>
      <c r="K27" s="390">
        <v>4.1666666666666666E-3</v>
      </c>
      <c r="L27" s="390">
        <v>4.8611111111111112E-3</v>
      </c>
      <c r="M27" s="390">
        <v>6.9444444444444441E-3</v>
      </c>
      <c r="N27" s="390">
        <v>1.0416666666666666E-2</v>
      </c>
      <c r="P27" s="465"/>
      <c r="Q27" s="126">
        <f>SUM(E27:N27)</f>
        <v>6.8750000000000006E-2</v>
      </c>
      <c r="R27" s="465"/>
      <c r="S27" s="127"/>
    </row>
    <row r="28" spans="1:21" ht="20.100000000000001" hidden="1" customHeight="1" x14ac:dyDescent="0.2">
      <c r="B28" s="187"/>
      <c r="C28" s="37"/>
      <c r="D28" s="74"/>
      <c r="E28" s="48">
        <v>9.7222222222222224E-3</v>
      </c>
      <c r="F28" s="48">
        <v>6.2499999999999995E-3</v>
      </c>
      <c r="G28" s="48">
        <v>4.8611111111111112E-3</v>
      </c>
      <c r="H28" s="48">
        <v>4.1666666666666666E-3</v>
      </c>
      <c r="I28" s="48">
        <v>6.2499999999999995E-3</v>
      </c>
      <c r="J28" s="48">
        <v>6.9444444444444441E-3</v>
      </c>
      <c r="K28" s="48">
        <v>4.1666666666666666E-3</v>
      </c>
      <c r="L28" s="48">
        <v>4.8611111111111112E-3</v>
      </c>
      <c r="M28" s="48">
        <v>6.2499999999999995E-3</v>
      </c>
      <c r="N28" s="48">
        <v>9.7222222222222224E-3</v>
      </c>
      <c r="O28" s="74"/>
      <c r="P28" s="37"/>
      <c r="Q28" s="74">
        <f>SUM(E28:N28)</f>
        <v>6.3194444444444442E-2</v>
      </c>
      <c r="R28" s="37"/>
      <c r="S28" s="204"/>
    </row>
    <row r="29" spans="1:21" ht="20.100000000000001" hidden="1" customHeight="1" x14ac:dyDescent="0.2">
      <c r="B29" s="187"/>
      <c r="C29" s="37"/>
      <c r="D29" s="74"/>
      <c r="E29" s="390">
        <v>1.0416666666666666E-2</v>
      </c>
      <c r="F29" s="390">
        <v>6.2499999999999995E-3</v>
      </c>
      <c r="G29" s="390">
        <v>4.8611111111111112E-3</v>
      </c>
      <c r="H29" s="390">
        <v>4.1666666666666666E-3</v>
      </c>
      <c r="I29" s="390">
        <v>6.9444444444444441E-3</v>
      </c>
      <c r="J29" s="390">
        <v>7.6388888888888886E-3</v>
      </c>
      <c r="K29" s="390">
        <v>4.1666666666666666E-3</v>
      </c>
      <c r="L29" s="390">
        <v>4.8611111111111112E-3</v>
      </c>
      <c r="M29" s="390">
        <v>6.2499999999999995E-3</v>
      </c>
      <c r="N29" s="390">
        <v>1.0416666666666666E-2</v>
      </c>
      <c r="O29" s="74"/>
      <c r="P29" s="37"/>
      <c r="Q29" s="74">
        <f>SUM(E29:N29)</f>
        <v>6.597222222222221E-2</v>
      </c>
      <c r="R29" s="37"/>
      <c r="S29" s="204"/>
    </row>
    <row r="30" spans="1:21" ht="15" customHeight="1" x14ac:dyDescent="0.25">
      <c r="A30" s="154"/>
      <c r="B30" s="215">
        <v>1</v>
      </c>
      <c r="C30" s="8"/>
      <c r="D30" s="8">
        <v>0.20833333333333334</v>
      </c>
      <c r="E30" s="8">
        <f>D30+$E$26</f>
        <v>0.21875</v>
      </c>
      <c r="F30" s="8">
        <f>E30+$F$26</f>
        <v>0.22569444444444445</v>
      </c>
      <c r="G30" s="8">
        <f>F30+$G$26</f>
        <v>0.23055555555555557</v>
      </c>
      <c r="H30" s="8">
        <f>G30+$H$26</f>
        <v>0.23472222222222225</v>
      </c>
      <c r="I30" s="8">
        <f>H30+$I$26</f>
        <v>0.24097222222222225</v>
      </c>
      <c r="J30" s="8">
        <f>I30+$J$26</f>
        <v>0.2479166666666667</v>
      </c>
      <c r="K30" s="8">
        <f>J30+$K$26</f>
        <v>0.25208333333333338</v>
      </c>
      <c r="L30" s="8">
        <f>K30+$L$26</f>
        <v>0.25694444444444448</v>
      </c>
      <c r="M30" s="8">
        <f>L30+$M$26</f>
        <v>0.2638888888888889</v>
      </c>
      <c r="N30" s="8">
        <f>M30+$N$26</f>
        <v>0.27430555555555558</v>
      </c>
      <c r="O30" s="8"/>
      <c r="P30" s="27">
        <v>29.73</v>
      </c>
      <c r="Q30" s="8">
        <f t="shared" ref="Q30:Q61" si="1">N30-D30</f>
        <v>6.5972222222222238E-2</v>
      </c>
      <c r="R30" s="27">
        <f>(P30/(Q30*24*60)*60)</f>
        <v>18.776842105263153</v>
      </c>
      <c r="S30" s="216"/>
    </row>
    <row r="31" spans="1:21" ht="15" customHeight="1" x14ac:dyDescent="0.25">
      <c r="A31" s="155">
        <f>D31-D30</f>
        <v>1.3194444444444425E-2</v>
      </c>
      <c r="B31" s="215">
        <v>2</v>
      </c>
      <c r="C31" s="8"/>
      <c r="D31" s="8">
        <v>0.22152777777777777</v>
      </c>
      <c r="E31" s="8">
        <f t="shared" ref="E31:E32" si="2">D31+$E$26</f>
        <v>0.23194444444444443</v>
      </c>
      <c r="F31" s="8">
        <f t="shared" ref="F31:F32" si="3">E31+$F$26</f>
        <v>0.23888888888888887</v>
      </c>
      <c r="G31" s="8">
        <f t="shared" ref="G31:G32" si="4">F31+$G$26</f>
        <v>0.24374999999999999</v>
      </c>
      <c r="H31" s="8">
        <f t="shared" ref="H31:H32" si="5">G31+$H$26</f>
        <v>0.24791666666666667</v>
      </c>
      <c r="I31" s="8">
        <f t="shared" ref="I31:I32" si="6">H31+$I$26</f>
        <v>0.25416666666666665</v>
      </c>
      <c r="J31" s="8">
        <f t="shared" ref="J31:J32" si="7">I31+$J$26</f>
        <v>0.26111111111111107</v>
      </c>
      <c r="K31" s="8">
        <f t="shared" ref="K31:K32" si="8">J31+$K$26</f>
        <v>0.26527777777777772</v>
      </c>
      <c r="L31" s="8">
        <f t="shared" ref="L31:L32" si="9">K31+$L$26</f>
        <v>0.27013888888888882</v>
      </c>
      <c r="M31" s="8">
        <f t="shared" ref="M31:M32" si="10">L31+$M$26</f>
        <v>0.27708333333333324</v>
      </c>
      <c r="N31" s="8">
        <f t="shared" ref="N31:N32" si="11">M31+$N$26</f>
        <v>0.28749999999999992</v>
      </c>
      <c r="O31" s="8"/>
      <c r="P31" s="27">
        <v>29.73</v>
      </c>
      <c r="Q31" s="8">
        <f t="shared" si="1"/>
        <v>6.5972222222222154E-2</v>
      </c>
      <c r="R31" s="27">
        <f>(P31/(Q31*24*60)*60)</f>
        <v>18.776842105263178</v>
      </c>
      <c r="S31" s="374"/>
    </row>
    <row r="32" spans="1:21" ht="15" customHeight="1" x14ac:dyDescent="0.25">
      <c r="A32" s="155">
        <f>D32-D31</f>
        <v>1.3194444444444231E-2</v>
      </c>
      <c r="B32" s="215">
        <v>3</v>
      </c>
      <c r="C32" s="8"/>
      <c r="D32" s="8">
        <v>0.234722222222222</v>
      </c>
      <c r="E32" s="8">
        <f t="shared" si="2"/>
        <v>0.24513888888888866</v>
      </c>
      <c r="F32" s="8">
        <f t="shared" si="3"/>
        <v>0.2520833333333331</v>
      </c>
      <c r="G32" s="8">
        <f t="shared" si="4"/>
        <v>0.2569444444444442</v>
      </c>
      <c r="H32" s="8">
        <f t="shared" si="5"/>
        <v>0.26111111111111085</v>
      </c>
      <c r="I32" s="8">
        <f t="shared" si="6"/>
        <v>0.26736111111111083</v>
      </c>
      <c r="J32" s="8">
        <f t="shared" si="7"/>
        <v>0.27430555555555525</v>
      </c>
      <c r="K32" s="8">
        <f t="shared" si="8"/>
        <v>0.2784722222222219</v>
      </c>
      <c r="L32" s="8">
        <f t="shared" si="9"/>
        <v>0.28333333333333299</v>
      </c>
      <c r="M32" s="8">
        <f t="shared" si="10"/>
        <v>0.29027777777777741</v>
      </c>
      <c r="N32" s="8">
        <f t="shared" si="11"/>
        <v>0.3006944444444441</v>
      </c>
      <c r="O32" s="8"/>
      <c r="P32" s="27">
        <v>29.73</v>
      </c>
      <c r="Q32" s="8">
        <f t="shared" si="1"/>
        <v>6.5972222222222099E-2</v>
      </c>
      <c r="R32" s="373">
        <f>(P32/(Q32*24*60)*60)</f>
        <v>18.776842105263192</v>
      </c>
      <c r="S32" s="34"/>
      <c r="T32" s="37"/>
      <c r="U32" s="37"/>
    </row>
    <row r="33" spans="1:21" ht="15" customHeight="1" x14ac:dyDescent="0.25">
      <c r="A33" s="155" t="e">
        <f>D33-#REF!</f>
        <v>#REF!</v>
      </c>
      <c r="B33" s="215">
        <v>4</v>
      </c>
      <c r="C33" s="8"/>
      <c r="D33" s="8">
        <v>0.27430555555555503</v>
      </c>
      <c r="E33" s="8">
        <f>D33+$E$27</f>
        <v>0.28541666666666615</v>
      </c>
      <c r="F33" s="8">
        <f>E33+$F$27</f>
        <v>0.29236111111111057</v>
      </c>
      <c r="G33" s="8">
        <f>F33+$G$27</f>
        <v>0.29722222222222167</v>
      </c>
      <c r="H33" s="8">
        <f>G33+$H$27</f>
        <v>0.30138888888888832</v>
      </c>
      <c r="I33" s="8">
        <f>H33+$I$27</f>
        <v>0.30902777777777718</v>
      </c>
      <c r="J33" s="8">
        <f>I33+$J$27</f>
        <v>0.31666666666666604</v>
      </c>
      <c r="K33" s="8">
        <f>J33+$K$27</f>
        <v>0.32083333333333269</v>
      </c>
      <c r="L33" s="8">
        <f>K33+$L$27</f>
        <v>0.32569444444444379</v>
      </c>
      <c r="M33" s="8">
        <f>L33+$M$27</f>
        <v>0.33263888888888821</v>
      </c>
      <c r="N33" s="8">
        <f>M33+$N$27</f>
        <v>0.34305555555555489</v>
      </c>
      <c r="O33" s="8"/>
      <c r="P33" s="27">
        <v>29.73</v>
      </c>
      <c r="Q33" s="8">
        <f t="shared" si="1"/>
        <v>6.8749999999999867E-2</v>
      </c>
      <c r="R33" s="373">
        <f t="shared" ref="R33:R59" si="12">(P33/(Q33*24*60)*60)</f>
        <v>18.018181818181855</v>
      </c>
      <c r="S33" s="62"/>
      <c r="T33" s="372"/>
      <c r="U33" s="37"/>
    </row>
    <row r="34" spans="1:21" ht="15" customHeight="1" x14ac:dyDescent="0.25">
      <c r="A34" s="155">
        <f>D34-D33</f>
        <v>6.9444444444449749E-3</v>
      </c>
      <c r="B34" s="215">
        <v>5</v>
      </c>
      <c r="C34" s="8"/>
      <c r="D34" s="8">
        <v>0.28125</v>
      </c>
      <c r="E34" s="8">
        <f t="shared" ref="E34:E51" si="13">D34+$E$27</f>
        <v>0.29236111111111113</v>
      </c>
      <c r="F34" s="8">
        <f t="shared" ref="F34:F51" si="14">E34+$F$27</f>
        <v>0.29930555555555555</v>
      </c>
      <c r="G34" s="8">
        <f t="shared" ref="G34:G51" si="15">F34+$G$27</f>
        <v>0.30416666666666664</v>
      </c>
      <c r="H34" s="8">
        <f t="shared" ref="H34:H51" si="16">G34+$H$27</f>
        <v>0.30833333333333329</v>
      </c>
      <c r="I34" s="8">
        <f t="shared" ref="I34:I51" si="17">H34+$I$27</f>
        <v>0.31597222222222215</v>
      </c>
      <c r="J34" s="8">
        <f t="shared" ref="J34:J51" si="18">I34+$J$27</f>
        <v>0.32361111111111102</v>
      </c>
      <c r="K34" s="8">
        <f t="shared" ref="K34:K51" si="19">J34+$K$27</f>
        <v>0.32777777777777767</v>
      </c>
      <c r="L34" s="8">
        <f t="shared" ref="L34:L51" si="20">K34+$L$27</f>
        <v>0.33263888888888876</v>
      </c>
      <c r="M34" s="8">
        <f t="shared" ref="M34:M51" si="21">L34+$M$27</f>
        <v>0.33958333333333318</v>
      </c>
      <c r="N34" s="8">
        <f t="shared" ref="N34:N51" si="22">M34+$N$27</f>
        <v>0.34999999999999987</v>
      </c>
      <c r="O34" s="8"/>
      <c r="P34" s="27">
        <v>29.73</v>
      </c>
      <c r="Q34" s="8">
        <f t="shared" si="1"/>
        <v>6.8749999999999867E-2</v>
      </c>
      <c r="R34" s="373">
        <f t="shared" si="12"/>
        <v>18.018181818181855</v>
      </c>
      <c r="S34" s="62"/>
      <c r="T34" s="372"/>
      <c r="U34" s="37"/>
    </row>
    <row r="35" spans="1:21" ht="15" customHeight="1" x14ac:dyDescent="0.25">
      <c r="A35" s="155">
        <f>D35-D34</f>
        <v>6.2500000000000333E-3</v>
      </c>
      <c r="B35" s="215">
        <v>6</v>
      </c>
      <c r="C35" s="8"/>
      <c r="D35" s="8">
        <v>0.28750000000000003</v>
      </c>
      <c r="E35" s="8">
        <f t="shared" si="13"/>
        <v>0.29861111111111116</v>
      </c>
      <c r="F35" s="8">
        <f t="shared" si="14"/>
        <v>0.30555555555555558</v>
      </c>
      <c r="G35" s="8">
        <f t="shared" si="15"/>
        <v>0.31041666666666667</v>
      </c>
      <c r="H35" s="8">
        <f t="shared" si="16"/>
        <v>0.31458333333333333</v>
      </c>
      <c r="I35" s="8">
        <f t="shared" si="17"/>
        <v>0.32222222222222219</v>
      </c>
      <c r="J35" s="8">
        <f t="shared" si="18"/>
        <v>0.32986111111111105</v>
      </c>
      <c r="K35" s="8">
        <f t="shared" si="19"/>
        <v>0.3340277777777777</v>
      </c>
      <c r="L35" s="8">
        <f t="shared" si="20"/>
        <v>0.3388888888888888</v>
      </c>
      <c r="M35" s="8">
        <f t="shared" si="21"/>
        <v>0.34583333333333321</v>
      </c>
      <c r="N35" s="8">
        <f t="shared" si="22"/>
        <v>0.3562499999999999</v>
      </c>
      <c r="O35" s="8"/>
      <c r="P35" s="27">
        <v>30.73</v>
      </c>
      <c r="Q35" s="8">
        <f t="shared" ref="Q35" si="23">N35-D35</f>
        <v>6.8749999999999867E-2</v>
      </c>
      <c r="R35" s="373">
        <f t="shared" ref="R35" si="24">(P35/(Q35*24*60)*60)</f>
        <v>18.62424242424246</v>
      </c>
      <c r="S35" s="62"/>
      <c r="T35" s="372"/>
      <c r="U35" s="37"/>
    </row>
    <row r="36" spans="1:21" ht="15" customHeight="1" x14ac:dyDescent="0.25">
      <c r="A36" s="155">
        <f t="shared" ref="A36" si="25">D36-D35</f>
        <v>6.2499999999999778E-3</v>
      </c>
      <c r="B36" s="215">
        <v>7</v>
      </c>
      <c r="C36" s="8"/>
      <c r="D36" s="8">
        <v>0.29375000000000001</v>
      </c>
      <c r="E36" s="8">
        <f t="shared" si="13"/>
        <v>0.30486111111111114</v>
      </c>
      <c r="F36" s="8">
        <f t="shared" si="14"/>
        <v>0.31180555555555556</v>
      </c>
      <c r="G36" s="8">
        <f t="shared" si="15"/>
        <v>0.31666666666666665</v>
      </c>
      <c r="H36" s="8">
        <f t="shared" si="16"/>
        <v>0.3208333333333333</v>
      </c>
      <c r="I36" s="8">
        <f t="shared" si="17"/>
        <v>0.32847222222222217</v>
      </c>
      <c r="J36" s="8">
        <f t="shared" si="18"/>
        <v>0.33611111111111103</v>
      </c>
      <c r="K36" s="8">
        <f t="shared" si="19"/>
        <v>0.34027777777777768</v>
      </c>
      <c r="L36" s="8">
        <f t="shared" si="20"/>
        <v>0.34513888888888877</v>
      </c>
      <c r="M36" s="8">
        <f t="shared" si="21"/>
        <v>0.35208333333333319</v>
      </c>
      <c r="N36" s="8">
        <f t="shared" si="22"/>
        <v>0.36249999999999988</v>
      </c>
      <c r="O36" s="8"/>
      <c r="P36" s="27">
        <v>29.73</v>
      </c>
      <c r="Q36" s="8">
        <f t="shared" si="1"/>
        <v>6.8749999999999867E-2</v>
      </c>
      <c r="R36" s="373">
        <f t="shared" si="12"/>
        <v>18.018181818181855</v>
      </c>
      <c r="S36" s="34"/>
      <c r="T36" s="37"/>
      <c r="U36" s="37"/>
    </row>
    <row r="37" spans="1:21" ht="15" customHeight="1" x14ac:dyDescent="0.25">
      <c r="A37" s="155">
        <f>D37-D36</f>
        <v>6.9444444444444198E-3</v>
      </c>
      <c r="B37" s="215">
        <v>8</v>
      </c>
      <c r="C37" s="8"/>
      <c r="D37" s="8">
        <v>0.30069444444444443</v>
      </c>
      <c r="E37" s="8">
        <f t="shared" si="13"/>
        <v>0.31180555555555556</v>
      </c>
      <c r="F37" s="8">
        <f t="shared" si="14"/>
        <v>0.31874999999999998</v>
      </c>
      <c r="G37" s="8">
        <f t="shared" si="15"/>
        <v>0.32361111111111107</v>
      </c>
      <c r="H37" s="8">
        <f t="shared" si="16"/>
        <v>0.32777777777777772</v>
      </c>
      <c r="I37" s="8">
        <f t="shared" si="17"/>
        <v>0.33541666666666659</v>
      </c>
      <c r="J37" s="8">
        <f t="shared" si="18"/>
        <v>0.34305555555555545</v>
      </c>
      <c r="K37" s="8">
        <f t="shared" si="19"/>
        <v>0.3472222222222221</v>
      </c>
      <c r="L37" s="8">
        <f t="shared" si="20"/>
        <v>0.35208333333333319</v>
      </c>
      <c r="M37" s="8">
        <f t="shared" si="21"/>
        <v>0.35902777777777761</v>
      </c>
      <c r="N37" s="8">
        <f t="shared" si="22"/>
        <v>0.3694444444444443</v>
      </c>
      <c r="O37" s="8"/>
      <c r="P37" s="27">
        <v>29.73</v>
      </c>
      <c r="Q37" s="8">
        <f t="shared" si="1"/>
        <v>6.8749999999999867E-2</v>
      </c>
      <c r="R37" s="373">
        <f t="shared" si="12"/>
        <v>18.018181818181855</v>
      </c>
      <c r="S37" s="34"/>
      <c r="T37" s="37"/>
      <c r="U37" s="37"/>
    </row>
    <row r="38" spans="1:21" ht="15" customHeight="1" x14ac:dyDescent="0.25">
      <c r="A38" s="155">
        <f t="shared" ref="A38" si="26">D38-D37</f>
        <v>1.3194444444443565E-2</v>
      </c>
      <c r="B38" s="215">
        <v>9</v>
      </c>
      <c r="C38" s="8"/>
      <c r="D38" s="8">
        <v>0.313888888888888</v>
      </c>
      <c r="E38" s="8">
        <f t="shared" si="13"/>
        <v>0.32499999999999912</v>
      </c>
      <c r="F38" s="8">
        <f t="shared" si="14"/>
        <v>0.33194444444444354</v>
      </c>
      <c r="G38" s="8">
        <f t="shared" si="15"/>
        <v>0.33680555555555464</v>
      </c>
      <c r="H38" s="8">
        <f t="shared" si="16"/>
        <v>0.34097222222222129</v>
      </c>
      <c r="I38" s="8">
        <f t="shared" si="17"/>
        <v>0.34861111111111015</v>
      </c>
      <c r="J38" s="8">
        <f t="shared" si="18"/>
        <v>0.35624999999999901</v>
      </c>
      <c r="K38" s="8">
        <f t="shared" si="19"/>
        <v>0.36041666666666566</v>
      </c>
      <c r="L38" s="8">
        <f t="shared" si="20"/>
        <v>0.36527777777777676</v>
      </c>
      <c r="M38" s="8">
        <f t="shared" si="21"/>
        <v>0.37222222222222118</v>
      </c>
      <c r="N38" s="8">
        <f t="shared" si="22"/>
        <v>0.38263888888888786</v>
      </c>
      <c r="O38" s="8"/>
      <c r="P38" s="27">
        <v>29.73</v>
      </c>
      <c r="Q38" s="8">
        <f t="shared" si="1"/>
        <v>6.8749999999999867E-2</v>
      </c>
      <c r="R38" s="27">
        <f t="shared" si="12"/>
        <v>18.018181818181855</v>
      </c>
      <c r="S38" s="371"/>
    </row>
    <row r="39" spans="1:21" ht="15" customHeight="1" x14ac:dyDescent="0.25">
      <c r="A39" s="155">
        <f>D39-D38</f>
        <v>6.2500000000009215E-3</v>
      </c>
      <c r="B39" s="215">
        <v>10</v>
      </c>
      <c r="C39" s="8"/>
      <c r="D39" s="8">
        <v>0.32013888888888892</v>
      </c>
      <c r="E39" s="8">
        <f t="shared" si="13"/>
        <v>0.33125000000000004</v>
      </c>
      <c r="F39" s="8">
        <f t="shared" si="14"/>
        <v>0.33819444444444446</v>
      </c>
      <c r="G39" s="8">
        <f t="shared" si="15"/>
        <v>0.34305555555555556</v>
      </c>
      <c r="H39" s="8">
        <f t="shared" si="16"/>
        <v>0.34722222222222221</v>
      </c>
      <c r="I39" s="8">
        <f t="shared" si="17"/>
        <v>0.35486111111111107</v>
      </c>
      <c r="J39" s="8">
        <f t="shared" si="18"/>
        <v>0.36249999999999993</v>
      </c>
      <c r="K39" s="8">
        <f t="shared" si="19"/>
        <v>0.36666666666666659</v>
      </c>
      <c r="L39" s="8">
        <f t="shared" si="20"/>
        <v>0.37152777777777768</v>
      </c>
      <c r="M39" s="8">
        <f t="shared" si="21"/>
        <v>0.3784722222222221</v>
      </c>
      <c r="N39" s="8">
        <f t="shared" si="22"/>
        <v>0.38888888888888878</v>
      </c>
      <c r="O39" s="8"/>
      <c r="P39" s="27">
        <v>29.73</v>
      </c>
      <c r="Q39" s="8">
        <f t="shared" si="1"/>
        <v>6.8749999999999867E-2</v>
      </c>
      <c r="R39" s="27">
        <f t="shared" si="12"/>
        <v>18.018181818181855</v>
      </c>
      <c r="S39" s="216"/>
    </row>
    <row r="40" spans="1:21" ht="15" customHeight="1" x14ac:dyDescent="0.25">
      <c r="A40" s="155">
        <f t="shared" ref="A40:A91" si="27">D40-D39</f>
        <v>6.250000000001088E-3</v>
      </c>
      <c r="B40" s="215">
        <v>11</v>
      </c>
      <c r="C40" s="8"/>
      <c r="D40" s="8">
        <v>0.32638888888889001</v>
      </c>
      <c r="E40" s="8">
        <f t="shared" si="13"/>
        <v>0.33750000000000113</v>
      </c>
      <c r="F40" s="8">
        <f t="shared" si="14"/>
        <v>0.34444444444444555</v>
      </c>
      <c r="G40" s="8">
        <f t="shared" si="15"/>
        <v>0.34930555555555665</v>
      </c>
      <c r="H40" s="8">
        <f t="shared" si="16"/>
        <v>0.3534722222222233</v>
      </c>
      <c r="I40" s="8">
        <f t="shared" si="17"/>
        <v>0.36111111111111216</v>
      </c>
      <c r="J40" s="8">
        <f t="shared" si="18"/>
        <v>0.36875000000000102</v>
      </c>
      <c r="K40" s="8">
        <f t="shared" si="19"/>
        <v>0.37291666666666767</v>
      </c>
      <c r="L40" s="8">
        <f t="shared" si="20"/>
        <v>0.37777777777777877</v>
      </c>
      <c r="M40" s="8">
        <f t="shared" si="21"/>
        <v>0.38472222222222319</v>
      </c>
      <c r="N40" s="8">
        <f t="shared" si="22"/>
        <v>0.39513888888888987</v>
      </c>
      <c r="O40" s="8"/>
      <c r="P40" s="27">
        <v>29.73</v>
      </c>
      <c r="Q40" s="8">
        <f t="shared" si="1"/>
        <v>6.8749999999999867E-2</v>
      </c>
      <c r="R40" s="27">
        <f t="shared" si="12"/>
        <v>18.018181818181855</v>
      </c>
      <c r="S40" s="216"/>
    </row>
    <row r="41" spans="1:21" ht="15" customHeight="1" x14ac:dyDescent="0.25">
      <c r="A41" s="155">
        <f t="shared" si="27"/>
        <v>6.250000000000977E-3</v>
      </c>
      <c r="B41" s="215">
        <v>12</v>
      </c>
      <c r="C41" s="8"/>
      <c r="D41" s="8">
        <v>0.33263888888889098</v>
      </c>
      <c r="E41" s="8">
        <f t="shared" si="13"/>
        <v>0.34375000000000211</v>
      </c>
      <c r="F41" s="8">
        <f t="shared" si="14"/>
        <v>0.35069444444444653</v>
      </c>
      <c r="G41" s="8">
        <f t="shared" si="15"/>
        <v>0.35555555555555762</v>
      </c>
      <c r="H41" s="8">
        <f t="shared" si="16"/>
        <v>0.35972222222222427</v>
      </c>
      <c r="I41" s="8">
        <f t="shared" si="17"/>
        <v>0.36736111111111314</v>
      </c>
      <c r="J41" s="8">
        <f t="shared" si="18"/>
        <v>0.375000000000002</v>
      </c>
      <c r="K41" s="8">
        <f t="shared" si="19"/>
        <v>0.37916666666666865</v>
      </c>
      <c r="L41" s="8">
        <f t="shared" si="20"/>
        <v>0.38402777777777974</v>
      </c>
      <c r="M41" s="8">
        <f t="shared" si="21"/>
        <v>0.39097222222222416</v>
      </c>
      <c r="N41" s="8">
        <f t="shared" si="22"/>
        <v>0.40138888888889085</v>
      </c>
      <c r="O41" s="8"/>
      <c r="P41" s="27">
        <v>29.73</v>
      </c>
      <c r="Q41" s="8">
        <f t="shared" si="1"/>
        <v>6.8749999999999867E-2</v>
      </c>
      <c r="R41" s="27">
        <f t="shared" si="12"/>
        <v>18.018181818181855</v>
      </c>
      <c r="S41" s="216"/>
    </row>
    <row r="42" spans="1:21" ht="15" customHeight="1" x14ac:dyDescent="0.25">
      <c r="A42" s="155">
        <f t="shared" si="27"/>
        <v>6.2500000000010325E-3</v>
      </c>
      <c r="B42" s="215">
        <v>13</v>
      </c>
      <c r="C42" s="8"/>
      <c r="D42" s="8">
        <v>0.33888888888889201</v>
      </c>
      <c r="E42" s="8">
        <f t="shared" si="13"/>
        <v>0.35000000000000314</v>
      </c>
      <c r="F42" s="8">
        <f t="shared" si="14"/>
        <v>0.35694444444444756</v>
      </c>
      <c r="G42" s="8">
        <f t="shared" si="15"/>
        <v>0.36180555555555866</v>
      </c>
      <c r="H42" s="8">
        <f t="shared" si="16"/>
        <v>0.36597222222222531</v>
      </c>
      <c r="I42" s="8">
        <f t="shared" si="17"/>
        <v>0.37361111111111417</v>
      </c>
      <c r="J42" s="8">
        <f t="shared" si="18"/>
        <v>0.38125000000000303</v>
      </c>
      <c r="K42" s="8">
        <f t="shared" si="19"/>
        <v>0.38541666666666968</v>
      </c>
      <c r="L42" s="8">
        <f t="shared" si="20"/>
        <v>0.39027777777778078</v>
      </c>
      <c r="M42" s="8">
        <f t="shared" si="21"/>
        <v>0.3972222222222252</v>
      </c>
      <c r="N42" s="8">
        <f t="shared" si="22"/>
        <v>0.40763888888889188</v>
      </c>
      <c r="O42" s="8"/>
      <c r="P42" s="27">
        <v>29.73</v>
      </c>
      <c r="Q42" s="8">
        <f t="shared" si="1"/>
        <v>6.8749999999999867E-2</v>
      </c>
      <c r="R42" s="27">
        <f t="shared" si="12"/>
        <v>18.018181818181855</v>
      </c>
      <c r="S42" s="216"/>
    </row>
    <row r="43" spans="1:21" ht="15" customHeight="1" x14ac:dyDescent="0.25">
      <c r="A43" s="155">
        <f t="shared" si="27"/>
        <v>6.250000000000977E-3</v>
      </c>
      <c r="B43" s="215">
        <v>14</v>
      </c>
      <c r="C43" s="8"/>
      <c r="D43" s="8">
        <v>0.34513888888889299</v>
      </c>
      <c r="E43" s="8">
        <f t="shared" si="13"/>
        <v>0.35625000000000412</v>
      </c>
      <c r="F43" s="8">
        <f t="shared" si="14"/>
        <v>0.36319444444444854</v>
      </c>
      <c r="G43" s="8">
        <f t="shared" si="15"/>
        <v>0.36805555555555963</v>
      </c>
      <c r="H43" s="8">
        <f t="shared" si="16"/>
        <v>0.37222222222222628</v>
      </c>
      <c r="I43" s="8">
        <f t="shared" si="17"/>
        <v>0.37986111111111515</v>
      </c>
      <c r="J43" s="8">
        <f t="shared" si="18"/>
        <v>0.38750000000000401</v>
      </c>
      <c r="K43" s="8">
        <f t="shared" si="19"/>
        <v>0.39166666666667066</v>
      </c>
      <c r="L43" s="8">
        <f t="shared" si="20"/>
        <v>0.39652777777778175</v>
      </c>
      <c r="M43" s="8">
        <f t="shared" si="21"/>
        <v>0.40347222222222617</v>
      </c>
      <c r="N43" s="8">
        <f t="shared" si="22"/>
        <v>0.41388888888889286</v>
      </c>
      <c r="O43" s="8"/>
      <c r="P43" s="27">
        <v>29.73</v>
      </c>
      <c r="Q43" s="8">
        <f t="shared" si="1"/>
        <v>6.8749999999999867E-2</v>
      </c>
      <c r="R43" s="27">
        <f t="shared" si="12"/>
        <v>18.018181818181855</v>
      </c>
      <c r="S43" s="216"/>
    </row>
    <row r="44" spans="1:21" ht="15" x14ac:dyDescent="0.25">
      <c r="A44" s="155">
        <f t="shared" si="27"/>
        <v>6.2500000000010325E-3</v>
      </c>
      <c r="B44" s="215">
        <v>15</v>
      </c>
      <c r="C44" s="8"/>
      <c r="D44" s="8">
        <v>0.35138888888889402</v>
      </c>
      <c r="E44" s="8">
        <f t="shared" si="13"/>
        <v>0.36250000000000515</v>
      </c>
      <c r="F44" s="8">
        <f t="shared" si="14"/>
        <v>0.36944444444444957</v>
      </c>
      <c r="G44" s="8">
        <f t="shared" si="15"/>
        <v>0.37430555555556067</v>
      </c>
      <c r="H44" s="8">
        <f t="shared" si="16"/>
        <v>0.37847222222222732</v>
      </c>
      <c r="I44" s="8">
        <f t="shared" si="17"/>
        <v>0.38611111111111618</v>
      </c>
      <c r="J44" s="8">
        <f t="shared" si="18"/>
        <v>0.39375000000000504</v>
      </c>
      <c r="K44" s="8">
        <f t="shared" si="19"/>
        <v>0.39791666666667169</v>
      </c>
      <c r="L44" s="8">
        <f t="shared" si="20"/>
        <v>0.40277777777778279</v>
      </c>
      <c r="M44" s="8">
        <f t="shared" si="21"/>
        <v>0.40972222222222721</v>
      </c>
      <c r="N44" s="8">
        <f t="shared" si="22"/>
        <v>0.42013888888889389</v>
      </c>
      <c r="O44" s="8"/>
      <c r="P44" s="27">
        <v>29.73</v>
      </c>
      <c r="Q44" s="8">
        <f t="shared" si="1"/>
        <v>6.8749999999999867E-2</v>
      </c>
      <c r="R44" s="27">
        <f t="shared" si="12"/>
        <v>18.018181818181855</v>
      </c>
      <c r="S44" s="216"/>
    </row>
    <row r="45" spans="1:21" ht="15" x14ac:dyDescent="0.25">
      <c r="A45" s="155">
        <f t="shared" si="27"/>
        <v>6.250000000000977E-3</v>
      </c>
      <c r="B45" s="215">
        <v>16</v>
      </c>
      <c r="C45" s="8"/>
      <c r="D45" s="8">
        <v>0.357638888888895</v>
      </c>
      <c r="E45" s="8">
        <f t="shared" si="13"/>
        <v>0.36875000000000613</v>
      </c>
      <c r="F45" s="8">
        <f t="shared" si="14"/>
        <v>0.37569444444445055</v>
      </c>
      <c r="G45" s="8">
        <f t="shared" si="15"/>
        <v>0.38055555555556164</v>
      </c>
      <c r="H45" s="8">
        <f t="shared" si="16"/>
        <v>0.38472222222222829</v>
      </c>
      <c r="I45" s="8">
        <f t="shared" si="17"/>
        <v>0.39236111111111716</v>
      </c>
      <c r="J45" s="8">
        <f t="shared" si="18"/>
        <v>0.40000000000000602</v>
      </c>
      <c r="K45" s="8">
        <f t="shared" si="19"/>
        <v>0.40416666666667267</v>
      </c>
      <c r="L45" s="8">
        <f t="shared" si="20"/>
        <v>0.40902777777778376</v>
      </c>
      <c r="M45" s="8">
        <f t="shared" si="21"/>
        <v>0.41597222222222818</v>
      </c>
      <c r="N45" s="8">
        <f t="shared" si="22"/>
        <v>0.42638888888889487</v>
      </c>
      <c r="O45" s="8"/>
      <c r="P45" s="27">
        <v>29.73</v>
      </c>
      <c r="Q45" s="8">
        <f t="shared" si="1"/>
        <v>6.8749999999999867E-2</v>
      </c>
      <c r="R45" s="27">
        <f t="shared" si="12"/>
        <v>18.018181818181855</v>
      </c>
      <c r="S45" s="216"/>
    </row>
    <row r="46" spans="1:21" ht="15" x14ac:dyDescent="0.25">
      <c r="A46" s="155">
        <f t="shared" si="27"/>
        <v>6.2499999999999778E-3</v>
      </c>
      <c r="B46" s="215">
        <v>17</v>
      </c>
      <c r="C46" s="8"/>
      <c r="D46" s="8">
        <v>0.36388888888889498</v>
      </c>
      <c r="E46" s="8">
        <f t="shared" si="13"/>
        <v>0.37500000000000611</v>
      </c>
      <c r="F46" s="8">
        <f t="shared" si="14"/>
        <v>0.38194444444445053</v>
      </c>
      <c r="G46" s="8">
        <f t="shared" si="15"/>
        <v>0.38680555555556162</v>
      </c>
      <c r="H46" s="8">
        <f t="shared" si="16"/>
        <v>0.39097222222222827</v>
      </c>
      <c r="I46" s="8">
        <f t="shared" si="17"/>
        <v>0.39861111111111713</v>
      </c>
      <c r="J46" s="8">
        <f t="shared" si="18"/>
        <v>0.406250000000006</v>
      </c>
      <c r="K46" s="8">
        <f t="shared" si="19"/>
        <v>0.41041666666667265</v>
      </c>
      <c r="L46" s="8">
        <f t="shared" si="20"/>
        <v>0.41527777777778374</v>
      </c>
      <c r="M46" s="8">
        <f t="shared" si="21"/>
        <v>0.42222222222222816</v>
      </c>
      <c r="N46" s="8">
        <f t="shared" si="22"/>
        <v>0.43263888888889485</v>
      </c>
      <c r="O46" s="8"/>
      <c r="P46" s="27">
        <v>29.73</v>
      </c>
      <c r="Q46" s="8">
        <f t="shared" si="1"/>
        <v>6.8749999999999867E-2</v>
      </c>
      <c r="R46" s="27">
        <f t="shared" si="12"/>
        <v>18.018181818181855</v>
      </c>
      <c r="S46" s="216"/>
    </row>
    <row r="47" spans="1:21" ht="15" x14ac:dyDescent="0.25">
      <c r="A47" s="155">
        <f t="shared" si="27"/>
        <v>6.2500000000010325E-3</v>
      </c>
      <c r="B47" s="215">
        <v>18</v>
      </c>
      <c r="C47" s="8"/>
      <c r="D47" s="8">
        <v>0.37013888888889601</v>
      </c>
      <c r="E47" s="8">
        <f t="shared" si="13"/>
        <v>0.38125000000000714</v>
      </c>
      <c r="F47" s="8">
        <f t="shared" si="14"/>
        <v>0.38819444444445156</v>
      </c>
      <c r="G47" s="8">
        <f t="shared" si="15"/>
        <v>0.39305555555556265</v>
      </c>
      <c r="H47" s="8">
        <f t="shared" si="16"/>
        <v>0.3972222222222293</v>
      </c>
      <c r="I47" s="8">
        <f t="shared" si="17"/>
        <v>0.40486111111111817</v>
      </c>
      <c r="J47" s="8">
        <f t="shared" si="18"/>
        <v>0.41250000000000703</v>
      </c>
      <c r="K47" s="8">
        <f t="shared" si="19"/>
        <v>0.41666666666667368</v>
      </c>
      <c r="L47" s="8">
        <f t="shared" si="20"/>
        <v>0.42152777777778477</v>
      </c>
      <c r="M47" s="8">
        <f t="shared" si="21"/>
        <v>0.42847222222222919</v>
      </c>
      <c r="N47" s="8">
        <f t="shared" si="22"/>
        <v>0.43888888888889588</v>
      </c>
      <c r="O47" s="8"/>
      <c r="P47" s="27">
        <v>29.73</v>
      </c>
      <c r="Q47" s="8">
        <f t="shared" si="1"/>
        <v>6.8749999999999867E-2</v>
      </c>
      <c r="R47" s="27">
        <f t="shared" si="12"/>
        <v>18.018181818181855</v>
      </c>
      <c r="S47" s="216"/>
    </row>
    <row r="48" spans="1:21" ht="15" x14ac:dyDescent="0.25">
      <c r="A48" s="155">
        <f t="shared" si="27"/>
        <v>6.250000000000977E-3</v>
      </c>
      <c r="B48" s="215">
        <v>19</v>
      </c>
      <c r="C48" s="8"/>
      <c r="D48" s="8">
        <v>0.37638888888889699</v>
      </c>
      <c r="E48" s="8">
        <f t="shared" si="13"/>
        <v>0.38750000000000812</v>
      </c>
      <c r="F48" s="8">
        <f t="shared" si="14"/>
        <v>0.39444444444445254</v>
      </c>
      <c r="G48" s="8">
        <f t="shared" si="15"/>
        <v>0.39930555555556363</v>
      </c>
      <c r="H48" s="8">
        <f t="shared" si="16"/>
        <v>0.40347222222223028</v>
      </c>
      <c r="I48" s="8">
        <f t="shared" si="17"/>
        <v>0.41111111111111914</v>
      </c>
      <c r="J48" s="8">
        <f t="shared" si="18"/>
        <v>0.418750000000008</v>
      </c>
      <c r="K48" s="8">
        <f t="shared" si="19"/>
        <v>0.42291666666667466</v>
      </c>
      <c r="L48" s="8">
        <f t="shared" si="20"/>
        <v>0.42777777777778575</v>
      </c>
      <c r="M48" s="8">
        <f t="shared" si="21"/>
        <v>0.43472222222223017</v>
      </c>
      <c r="N48" s="8">
        <f t="shared" si="22"/>
        <v>0.44513888888889686</v>
      </c>
      <c r="O48" s="8"/>
      <c r="P48" s="27">
        <v>29.73</v>
      </c>
      <c r="Q48" s="8">
        <f t="shared" si="1"/>
        <v>6.8749999999999867E-2</v>
      </c>
      <c r="R48" s="27">
        <f t="shared" si="12"/>
        <v>18.018181818181855</v>
      </c>
      <c r="S48" s="216"/>
    </row>
    <row r="49" spans="1:19" ht="15" x14ac:dyDescent="0.25">
      <c r="A49" s="155">
        <f t="shared" si="27"/>
        <v>1.3194444444436348E-2</v>
      </c>
      <c r="B49" s="215">
        <v>20</v>
      </c>
      <c r="C49" s="8"/>
      <c r="D49" s="8">
        <v>0.38958333333333334</v>
      </c>
      <c r="E49" s="8">
        <f t="shared" si="13"/>
        <v>0.40069444444444446</v>
      </c>
      <c r="F49" s="8">
        <f t="shared" si="14"/>
        <v>0.40763888888888888</v>
      </c>
      <c r="G49" s="8">
        <f t="shared" si="15"/>
        <v>0.41249999999999998</v>
      </c>
      <c r="H49" s="8">
        <f t="shared" si="16"/>
        <v>0.41666666666666663</v>
      </c>
      <c r="I49" s="8">
        <f t="shared" si="17"/>
        <v>0.42430555555555549</v>
      </c>
      <c r="J49" s="8">
        <f t="shared" si="18"/>
        <v>0.43194444444444435</v>
      </c>
      <c r="K49" s="8">
        <f t="shared" si="19"/>
        <v>0.43611111111111101</v>
      </c>
      <c r="L49" s="8">
        <f t="shared" si="20"/>
        <v>0.4409722222222221</v>
      </c>
      <c r="M49" s="8">
        <f t="shared" si="21"/>
        <v>0.44791666666666652</v>
      </c>
      <c r="N49" s="8">
        <f t="shared" si="22"/>
        <v>0.4583333333333332</v>
      </c>
      <c r="O49" s="8"/>
      <c r="P49" s="27">
        <v>29.73</v>
      </c>
      <c r="Q49" s="8">
        <f t="shared" si="1"/>
        <v>6.8749999999999867E-2</v>
      </c>
      <c r="R49" s="27">
        <f t="shared" si="12"/>
        <v>18.018181818181855</v>
      </c>
      <c r="S49" s="216"/>
    </row>
    <row r="50" spans="1:19" ht="15" x14ac:dyDescent="0.25">
      <c r="A50" s="155">
        <f t="shared" si="27"/>
        <v>1.3194444444436682E-2</v>
      </c>
      <c r="B50" s="215">
        <v>21</v>
      </c>
      <c r="C50" s="8"/>
      <c r="D50" s="8">
        <v>0.40277777777777002</v>
      </c>
      <c r="E50" s="8">
        <f t="shared" si="13"/>
        <v>0.41388888888888115</v>
      </c>
      <c r="F50" s="8">
        <f t="shared" si="14"/>
        <v>0.42083333333332557</v>
      </c>
      <c r="G50" s="8">
        <f t="shared" si="15"/>
        <v>0.42569444444443666</v>
      </c>
      <c r="H50" s="8">
        <f t="shared" si="16"/>
        <v>0.42986111111110331</v>
      </c>
      <c r="I50" s="8">
        <f t="shared" si="17"/>
        <v>0.43749999999999217</v>
      </c>
      <c r="J50" s="8">
        <f t="shared" si="18"/>
        <v>0.44513888888888103</v>
      </c>
      <c r="K50" s="8">
        <f t="shared" si="19"/>
        <v>0.44930555555554769</v>
      </c>
      <c r="L50" s="8">
        <f t="shared" si="20"/>
        <v>0.45416666666665878</v>
      </c>
      <c r="M50" s="8">
        <f t="shared" si="21"/>
        <v>0.4611111111111032</v>
      </c>
      <c r="N50" s="8">
        <f t="shared" si="22"/>
        <v>0.47152777777776989</v>
      </c>
      <c r="O50" s="8"/>
      <c r="P50" s="27">
        <v>29.73</v>
      </c>
      <c r="Q50" s="8">
        <f t="shared" si="1"/>
        <v>6.8749999999999867E-2</v>
      </c>
      <c r="R50" s="27">
        <f t="shared" si="12"/>
        <v>18.018181818181855</v>
      </c>
      <c r="S50" s="216"/>
    </row>
    <row r="51" spans="1:19" ht="15" x14ac:dyDescent="0.25">
      <c r="A51" s="155">
        <f t="shared" si="27"/>
        <v>1.319444444443596E-2</v>
      </c>
      <c r="B51" s="215">
        <v>22</v>
      </c>
      <c r="C51" s="8"/>
      <c r="D51" s="8">
        <v>0.41597222222220598</v>
      </c>
      <c r="E51" s="8">
        <f t="shared" si="13"/>
        <v>0.42708333333331711</v>
      </c>
      <c r="F51" s="8">
        <f t="shared" si="14"/>
        <v>0.43402777777776153</v>
      </c>
      <c r="G51" s="8">
        <f t="shared" si="15"/>
        <v>0.43888888888887262</v>
      </c>
      <c r="H51" s="8">
        <f t="shared" si="16"/>
        <v>0.44305555555553927</v>
      </c>
      <c r="I51" s="8">
        <f t="shared" si="17"/>
        <v>0.45069444444442813</v>
      </c>
      <c r="J51" s="8">
        <f t="shared" si="18"/>
        <v>0.45833333333331699</v>
      </c>
      <c r="K51" s="8">
        <f t="shared" si="19"/>
        <v>0.46249999999998365</v>
      </c>
      <c r="L51" s="8">
        <f t="shared" si="20"/>
        <v>0.46736111111109474</v>
      </c>
      <c r="M51" s="8">
        <f t="shared" si="21"/>
        <v>0.47430555555553916</v>
      </c>
      <c r="N51" s="8">
        <f t="shared" si="22"/>
        <v>0.48472222222220585</v>
      </c>
      <c r="O51" s="8"/>
      <c r="P51" s="27">
        <v>29.73</v>
      </c>
      <c r="Q51" s="8">
        <f t="shared" si="1"/>
        <v>6.8749999999999867E-2</v>
      </c>
      <c r="R51" s="27">
        <f t="shared" si="12"/>
        <v>18.018181818181855</v>
      </c>
      <c r="S51" s="216"/>
    </row>
    <row r="52" spans="1:19" ht="15" x14ac:dyDescent="0.25">
      <c r="A52" s="155">
        <f t="shared" si="27"/>
        <v>1.3194444444436015E-2</v>
      </c>
      <c r="B52" s="215">
        <v>23</v>
      </c>
      <c r="C52" s="8"/>
      <c r="D52" s="8">
        <v>0.42916666666664199</v>
      </c>
      <c r="E52" s="8">
        <f t="shared" ref="E52:E58" si="28">D52+$E$26</f>
        <v>0.43958333333330868</v>
      </c>
      <c r="F52" s="8">
        <f t="shared" ref="F52:F58" si="29">E52+$F$26</f>
        <v>0.4465277777777531</v>
      </c>
      <c r="G52" s="8">
        <f t="shared" ref="G52:G58" si="30">F52+$G$26</f>
        <v>0.45138888888886419</v>
      </c>
      <c r="H52" s="8">
        <f t="shared" ref="H52:H58" si="31">G52+$H$26</f>
        <v>0.45555555555553084</v>
      </c>
      <c r="I52" s="8">
        <f t="shared" ref="I52:I58" si="32">H52+$I$26</f>
        <v>0.46180555555553082</v>
      </c>
      <c r="J52" s="8">
        <f t="shared" ref="J52:J58" si="33">I52+$J$26</f>
        <v>0.46874999999997524</v>
      </c>
      <c r="K52" s="8">
        <f t="shared" ref="K52:K58" si="34">J52+$K$26</f>
        <v>0.47291666666664189</v>
      </c>
      <c r="L52" s="8">
        <f t="shared" ref="L52:L58" si="35">K52+$L$26</f>
        <v>0.47777777777775299</v>
      </c>
      <c r="M52" s="8">
        <f t="shared" ref="M52:M58" si="36">L52+$M$26</f>
        <v>0.48472222222219741</v>
      </c>
      <c r="N52" s="8">
        <f t="shared" ref="N52:N58" si="37">M52+$N$26</f>
        <v>0.49513888888886409</v>
      </c>
      <c r="O52" s="241"/>
      <c r="P52" s="273">
        <v>29.73</v>
      </c>
      <c r="Q52" s="241">
        <f t="shared" si="1"/>
        <v>6.5972222222222099E-2</v>
      </c>
      <c r="R52" s="273">
        <f t="shared" si="12"/>
        <v>18.776842105263192</v>
      </c>
      <c r="S52" s="216"/>
    </row>
    <row r="53" spans="1:19" ht="15" x14ac:dyDescent="0.25">
      <c r="A53" s="155">
        <f t="shared" si="27"/>
        <v>1.3194444444437015E-2</v>
      </c>
      <c r="B53" s="215">
        <v>24</v>
      </c>
      <c r="C53" s="8"/>
      <c r="D53" s="8">
        <v>0.44236111111107901</v>
      </c>
      <c r="E53" s="8">
        <f t="shared" si="28"/>
        <v>0.45277777777774569</v>
      </c>
      <c r="F53" s="8">
        <f t="shared" si="29"/>
        <v>0.45972222222219011</v>
      </c>
      <c r="G53" s="8">
        <f t="shared" si="30"/>
        <v>0.46458333333330121</v>
      </c>
      <c r="H53" s="8">
        <f t="shared" si="31"/>
        <v>0.46874999999996786</v>
      </c>
      <c r="I53" s="8">
        <f t="shared" si="32"/>
        <v>0.47499999999996784</v>
      </c>
      <c r="J53" s="8">
        <f t="shared" si="33"/>
        <v>0.48194444444441226</v>
      </c>
      <c r="K53" s="8">
        <f t="shared" si="34"/>
        <v>0.48611111111107891</v>
      </c>
      <c r="L53" s="8">
        <f t="shared" si="35"/>
        <v>0.49097222222219</v>
      </c>
      <c r="M53" s="8">
        <f t="shared" si="36"/>
        <v>0.49791666666663442</v>
      </c>
      <c r="N53" s="8">
        <f t="shared" si="37"/>
        <v>0.50833333333330111</v>
      </c>
      <c r="O53" s="241"/>
      <c r="P53" s="273">
        <v>29.73</v>
      </c>
      <c r="Q53" s="241">
        <f t="shared" si="1"/>
        <v>6.5972222222222099E-2</v>
      </c>
      <c r="R53" s="273">
        <f t="shared" si="12"/>
        <v>18.776842105263192</v>
      </c>
      <c r="S53" s="216"/>
    </row>
    <row r="54" spans="1:19" ht="15" x14ac:dyDescent="0.25">
      <c r="A54" s="155">
        <f t="shared" si="27"/>
        <v>1.3194444444436015E-2</v>
      </c>
      <c r="B54" s="215">
        <v>25</v>
      </c>
      <c r="C54" s="8"/>
      <c r="D54" s="8">
        <v>0.45555555555551502</v>
      </c>
      <c r="E54" s="8">
        <f t="shared" si="28"/>
        <v>0.46597222222218171</v>
      </c>
      <c r="F54" s="8">
        <f t="shared" si="29"/>
        <v>0.47291666666662613</v>
      </c>
      <c r="G54" s="8">
        <f t="shared" si="30"/>
        <v>0.47777777777773722</v>
      </c>
      <c r="H54" s="8">
        <f t="shared" si="31"/>
        <v>0.48194444444440387</v>
      </c>
      <c r="I54" s="8">
        <f t="shared" si="32"/>
        <v>0.48819444444440385</v>
      </c>
      <c r="J54" s="8">
        <f t="shared" si="33"/>
        <v>0.49513888888884827</v>
      </c>
      <c r="K54" s="8">
        <f t="shared" si="34"/>
        <v>0.49930555555551492</v>
      </c>
      <c r="L54" s="8">
        <f t="shared" si="35"/>
        <v>0.50416666666662602</v>
      </c>
      <c r="M54" s="8">
        <f t="shared" si="36"/>
        <v>0.51111111111107044</v>
      </c>
      <c r="N54" s="8">
        <f t="shared" si="37"/>
        <v>0.52152777777773707</v>
      </c>
      <c r="O54" s="241"/>
      <c r="P54" s="273">
        <v>29.73</v>
      </c>
      <c r="Q54" s="241">
        <f t="shared" si="1"/>
        <v>6.5972222222222043E-2</v>
      </c>
      <c r="R54" s="273">
        <f t="shared" si="12"/>
        <v>18.77684210526321</v>
      </c>
      <c r="S54" s="672"/>
    </row>
    <row r="55" spans="1:19" ht="15" x14ac:dyDescent="0.25">
      <c r="A55" s="155">
        <f t="shared" si="27"/>
        <v>1.319444444443596E-2</v>
      </c>
      <c r="B55" s="215">
        <v>26</v>
      </c>
      <c r="C55" s="8"/>
      <c r="D55" s="8">
        <v>0.46874999999995098</v>
      </c>
      <c r="E55" s="8">
        <f t="shared" si="28"/>
        <v>0.47916666666661767</v>
      </c>
      <c r="F55" s="8">
        <f t="shared" si="29"/>
        <v>0.48611111111106209</v>
      </c>
      <c r="G55" s="8">
        <f t="shared" si="30"/>
        <v>0.49097222222217318</v>
      </c>
      <c r="H55" s="8">
        <f t="shared" si="31"/>
        <v>0.49513888888883983</v>
      </c>
      <c r="I55" s="8">
        <f t="shared" si="32"/>
        <v>0.50138888888883981</v>
      </c>
      <c r="J55" s="8">
        <f t="shared" si="33"/>
        <v>0.50833333333328423</v>
      </c>
      <c r="K55" s="8">
        <f t="shared" si="34"/>
        <v>0.51249999999995088</v>
      </c>
      <c r="L55" s="8">
        <f t="shared" si="35"/>
        <v>0.51736111111106198</v>
      </c>
      <c r="M55" s="8">
        <f t="shared" si="36"/>
        <v>0.5243055555555064</v>
      </c>
      <c r="N55" s="8">
        <f t="shared" si="37"/>
        <v>0.53472222222217303</v>
      </c>
      <c r="O55" s="241"/>
      <c r="P55" s="273">
        <v>29.73</v>
      </c>
      <c r="Q55" s="241">
        <f t="shared" si="1"/>
        <v>6.5972222222222043E-2</v>
      </c>
      <c r="R55" s="273">
        <f t="shared" si="12"/>
        <v>18.77684210526321</v>
      </c>
      <c r="S55" s="673"/>
    </row>
    <row r="56" spans="1:19" ht="15" x14ac:dyDescent="0.25">
      <c r="A56" s="155">
        <f t="shared" si="27"/>
        <v>1.3194444444437015E-2</v>
      </c>
      <c r="B56" s="215">
        <v>27</v>
      </c>
      <c r="C56" s="8"/>
      <c r="D56" s="8">
        <v>0.481944444444388</v>
      </c>
      <c r="E56" s="8">
        <f t="shared" si="28"/>
        <v>0.49236111111105468</v>
      </c>
      <c r="F56" s="8">
        <f t="shared" si="29"/>
        <v>0.4993055555554991</v>
      </c>
      <c r="G56" s="8">
        <f t="shared" si="30"/>
        <v>0.50416666666661025</v>
      </c>
      <c r="H56" s="8">
        <f t="shared" si="31"/>
        <v>0.5083333333332769</v>
      </c>
      <c r="I56" s="8">
        <f t="shared" si="32"/>
        <v>0.51458333333327688</v>
      </c>
      <c r="J56" s="8">
        <f t="shared" si="33"/>
        <v>0.5215277777777213</v>
      </c>
      <c r="K56" s="8">
        <f t="shared" si="34"/>
        <v>0.52569444444438795</v>
      </c>
      <c r="L56" s="8">
        <f t="shared" si="35"/>
        <v>0.53055555555549905</v>
      </c>
      <c r="M56" s="8">
        <f t="shared" si="36"/>
        <v>0.53749999999994347</v>
      </c>
      <c r="N56" s="8">
        <f t="shared" si="37"/>
        <v>0.5479166666666101</v>
      </c>
      <c r="O56" s="241"/>
      <c r="P56" s="273">
        <v>29.73</v>
      </c>
      <c r="Q56" s="241">
        <f t="shared" si="1"/>
        <v>6.5972222222222099E-2</v>
      </c>
      <c r="R56" s="273">
        <f t="shared" si="12"/>
        <v>18.776842105263192</v>
      </c>
      <c r="S56" s="216"/>
    </row>
    <row r="57" spans="1:19" ht="15" x14ac:dyDescent="0.25">
      <c r="A57" s="155">
        <f t="shared" si="27"/>
        <v>1.3194444444436015E-2</v>
      </c>
      <c r="B57" s="215">
        <v>28</v>
      </c>
      <c r="C57" s="8"/>
      <c r="D57" s="8">
        <v>0.49513888888882401</v>
      </c>
      <c r="E57" s="8">
        <f t="shared" si="28"/>
        <v>0.5055555555554907</v>
      </c>
      <c r="F57" s="8">
        <f t="shared" si="29"/>
        <v>0.51249999999993512</v>
      </c>
      <c r="G57" s="8">
        <f t="shared" si="30"/>
        <v>0.51736111111104621</v>
      </c>
      <c r="H57" s="8">
        <f t="shared" si="31"/>
        <v>0.52152777777771286</v>
      </c>
      <c r="I57" s="8">
        <f t="shared" si="32"/>
        <v>0.52777777777771284</v>
      </c>
      <c r="J57" s="8">
        <f t="shared" si="33"/>
        <v>0.53472222222215726</v>
      </c>
      <c r="K57" s="8">
        <f t="shared" si="34"/>
        <v>0.53888888888882391</v>
      </c>
      <c r="L57" s="8">
        <f t="shared" si="35"/>
        <v>0.54374999999993501</v>
      </c>
      <c r="M57" s="8">
        <f t="shared" si="36"/>
        <v>0.55069444444437943</v>
      </c>
      <c r="N57" s="8">
        <f t="shared" si="37"/>
        <v>0.56111111111104606</v>
      </c>
      <c r="O57" s="241"/>
      <c r="P57" s="273">
        <v>29.73</v>
      </c>
      <c r="Q57" s="241">
        <f t="shared" si="1"/>
        <v>6.5972222222222043E-2</v>
      </c>
      <c r="R57" s="273">
        <f t="shared" si="12"/>
        <v>18.77684210526321</v>
      </c>
      <c r="S57" s="216"/>
    </row>
    <row r="58" spans="1:19" ht="15" x14ac:dyDescent="0.25">
      <c r="A58" s="155">
        <f t="shared" si="27"/>
        <v>1.3194444444436015E-2</v>
      </c>
      <c r="B58" s="215">
        <v>29</v>
      </c>
      <c r="C58" s="8"/>
      <c r="D58" s="8">
        <v>0.50833333333326003</v>
      </c>
      <c r="E58" s="8">
        <f t="shared" si="28"/>
        <v>0.51874999999992666</v>
      </c>
      <c r="F58" s="8">
        <f t="shared" si="29"/>
        <v>0.52569444444437108</v>
      </c>
      <c r="G58" s="8">
        <f t="shared" si="30"/>
        <v>0.53055555555548217</v>
      </c>
      <c r="H58" s="8">
        <f t="shared" si="31"/>
        <v>0.53472222222214882</v>
      </c>
      <c r="I58" s="8">
        <f t="shared" si="32"/>
        <v>0.5409722222221488</v>
      </c>
      <c r="J58" s="8">
        <f t="shared" si="33"/>
        <v>0.54791666666659322</v>
      </c>
      <c r="K58" s="8">
        <f t="shared" si="34"/>
        <v>0.55208333333325987</v>
      </c>
      <c r="L58" s="8">
        <f t="shared" si="35"/>
        <v>0.55694444444437097</v>
      </c>
      <c r="M58" s="8">
        <f t="shared" si="36"/>
        <v>0.56388888888881539</v>
      </c>
      <c r="N58" s="8">
        <f t="shared" si="37"/>
        <v>0.57430555555548202</v>
      </c>
      <c r="O58" s="241"/>
      <c r="P58" s="273">
        <v>29.73</v>
      </c>
      <c r="Q58" s="241">
        <f t="shared" si="1"/>
        <v>6.5972222222221988E-2</v>
      </c>
      <c r="R58" s="273">
        <f t="shared" si="12"/>
        <v>18.776842105263224</v>
      </c>
      <c r="S58" s="216"/>
    </row>
    <row r="59" spans="1:19" ht="15" x14ac:dyDescent="0.25">
      <c r="A59" s="155">
        <f t="shared" si="27"/>
        <v>1.3194444444436959E-2</v>
      </c>
      <c r="B59" s="215">
        <v>30</v>
      </c>
      <c r="C59" s="8"/>
      <c r="D59" s="8">
        <v>0.52152777777769699</v>
      </c>
      <c r="E59" s="8">
        <f t="shared" ref="E59:E64" si="38">D59+$E$27</f>
        <v>0.53263888888880806</v>
      </c>
      <c r="F59" s="8">
        <f t="shared" ref="F59:F64" si="39">E59+$F$27</f>
        <v>0.53958333333325248</v>
      </c>
      <c r="G59" s="8">
        <f t="shared" ref="G59:G64" si="40">F59+$G$27</f>
        <v>0.54444444444436357</v>
      </c>
      <c r="H59" s="8">
        <f t="shared" ref="H59:H64" si="41">G59+$H$27</f>
        <v>0.54861111111103023</v>
      </c>
      <c r="I59" s="8">
        <f t="shared" ref="I59:I64" si="42">H59+$I$27</f>
        <v>0.55624999999991909</v>
      </c>
      <c r="J59" s="8">
        <f t="shared" ref="J59:J64" si="43">I59+$J$27</f>
        <v>0.56388888888880795</v>
      </c>
      <c r="K59" s="8">
        <f t="shared" ref="K59:K64" si="44">J59+$K$27</f>
        <v>0.5680555555554746</v>
      </c>
      <c r="L59" s="8">
        <f t="shared" ref="L59:L64" si="45">K59+$L$27</f>
        <v>0.57291666666658569</v>
      </c>
      <c r="M59" s="8">
        <f t="shared" ref="M59:M64" si="46">L59+$M$27</f>
        <v>0.57986111111103011</v>
      </c>
      <c r="N59" s="8">
        <f t="shared" ref="N59:N64" si="47">M59+$N$27</f>
        <v>0.59027777777769674</v>
      </c>
      <c r="O59" s="241"/>
      <c r="P59" s="273">
        <v>29.73</v>
      </c>
      <c r="Q59" s="241">
        <f t="shared" si="1"/>
        <v>6.8749999999999756E-2</v>
      </c>
      <c r="R59" s="273">
        <f t="shared" si="12"/>
        <v>18.018181818181883</v>
      </c>
      <c r="S59" s="216"/>
    </row>
    <row r="60" spans="1:19" ht="15" x14ac:dyDescent="0.25">
      <c r="A60" s="155">
        <f t="shared" si="27"/>
        <v>1.319444444443596E-2</v>
      </c>
      <c r="B60" s="215">
        <v>31</v>
      </c>
      <c r="C60" s="8"/>
      <c r="D60" s="8">
        <v>0.53472222222213295</v>
      </c>
      <c r="E60" s="8">
        <f t="shared" si="38"/>
        <v>0.54583333333324402</v>
      </c>
      <c r="F60" s="8">
        <f t="shared" si="39"/>
        <v>0.55277777777768844</v>
      </c>
      <c r="G60" s="8">
        <f t="shared" si="40"/>
        <v>0.55763888888879953</v>
      </c>
      <c r="H60" s="8">
        <f t="shared" si="41"/>
        <v>0.56180555555546619</v>
      </c>
      <c r="I60" s="8">
        <f t="shared" si="42"/>
        <v>0.56944444444435505</v>
      </c>
      <c r="J60" s="8">
        <f t="shared" si="43"/>
        <v>0.57708333333324391</v>
      </c>
      <c r="K60" s="8">
        <f t="shared" si="44"/>
        <v>0.58124999999991056</v>
      </c>
      <c r="L60" s="8">
        <f t="shared" si="45"/>
        <v>0.58611111111102165</v>
      </c>
      <c r="M60" s="8">
        <f t="shared" si="46"/>
        <v>0.59305555555546607</v>
      </c>
      <c r="N60" s="8">
        <f t="shared" si="47"/>
        <v>0.6034722222221327</v>
      </c>
      <c r="O60" s="241"/>
      <c r="P60" s="273">
        <v>29.73</v>
      </c>
      <c r="Q60" s="241">
        <f t="shared" si="1"/>
        <v>6.8749999999999756E-2</v>
      </c>
      <c r="R60" s="273">
        <f>(P60/(Q60*24*60)*60)</f>
        <v>18.018181818181883</v>
      </c>
      <c r="S60" s="216"/>
    </row>
    <row r="61" spans="1:19" ht="15" x14ac:dyDescent="0.25">
      <c r="A61" s="155" t="e">
        <f>D61-#REF!</f>
        <v>#REF!</v>
      </c>
      <c r="B61" s="215">
        <v>32</v>
      </c>
      <c r="C61" s="8"/>
      <c r="D61" s="8">
        <v>0.56111111111111112</v>
      </c>
      <c r="E61" s="8">
        <f t="shared" si="38"/>
        <v>0.57222222222222219</v>
      </c>
      <c r="F61" s="8">
        <f t="shared" si="39"/>
        <v>0.57916666666666661</v>
      </c>
      <c r="G61" s="8">
        <f t="shared" si="40"/>
        <v>0.5840277777777777</v>
      </c>
      <c r="H61" s="8">
        <f t="shared" si="41"/>
        <v>0.58819444444444435</v>
      </c>
      <c r="I61" s="8">
        <f t="shared" si="42"/>
        <v>0.59583333333333321</v>
      </c>
      <c r="J61" s="8">
        <f t="shared" si="43"/>
        <v>0.60347222222222208</v>
      </c>
      <c r="K61" s="8">
        <f t="shared" si="44"/>
        <v>0.60763888888888873</v>
      </c>
      <c r="L61" s="8">
        <f t="shared" si="45"/>
        <v>0.61249999999999982</v>
      </c>
      <c r="M61" s="8">
        <f t="shared" si="46"/>
        <v>0.61944444444444424</v>
      </c>
      <c r="N61" s="8">
        <f t="shared" si="47"/>
        <v>0.62986111111111087</v>
      </c>
      <c r="O61" s="241"/>
      <c r="P61" s="273">
        <v>29.73</v>
      </c>
      <c r="Q61" s="241">
        <f t="shared" si="1"/>
        <v>6.8749999999999756E-2</v>
      </c>
      <c r="R61" s="273">
        <f t="shared" ref="R61" si="48">(P61/(Q61*24*60)*60)</f>
        <v>18.018181818181883</v>
      </c>
      <c r="S61" s="216"/>
    </row>
    <row r="62" spans="1:19" ht="15" x14ac:dyDescent="0.25">
      <c r="A62" s="155" t="e">
        <f>D62-#REF!</f>
        <v>#REF!</v>
      </c>
      <c r="B62" s="215">
        <v>33</v>
      </c>
      <c r="C62" s="8"/>
      <c r="D62" s="8">
        <v>0.58749999999987901</v>
      </c>
      <c r="E62" s="8">
        <f t="shared" si="38"/>
        <v>0.59861111111099008</v>
      </c>
      <c r="F62" s="8">
        <f t="shared" si="39"/>
        <v>0.6055555555554345</v>
      </c>
      <c r="G62" s="8">
        <f t="shared" si="40"/>
        <v>0.61041666666654559</v>
      </c>
      <c r="H62" s="8">
        <f t="shared" si="41"/>
        <v>0.61458333333321225</v>
      </c>
      <c r="I62" s="8">
        <f t="shared" si="42"/>
        <v>0.62222222222210111</v>
      </c>
      <c r="J62" s="8">
        <f t="shared" si="43"/>
        <v>0.62986111111098997</v>
      </c>
      <c r="K62" s="8">
        <f t="shared" si="44"/>
        <v>0.63402777777765662</v>
      </c>
      <c r="L62" s="8">
        <f t="shared" si="45"/>
        <v>0.63888888888876771</v>
      </c>
      <c r="M62" s="8">
        <f t="shared" si="46"/>
        <v>0.64583333333321213</v>
      </c>
      <c r="N62" s="8">
        <f t="shared" si="47"/>
        <v>0.65624999999987876</v>
      </c>
      <c r="O62" s="241"/>
      <c r="P62" s="273">
        <v>29.73</v>
      </c>
      <c r="Q62" s="241">
        <f t="shared" ref="Q62:Q90" si="49">N62-D62</f>
        <v>6.8749999999999756E-2</v>
      </c>
      <c r="R62" s="273">
        <f t="shared" ref="R62:R90" si="50">(P62/(Q62*24*60)*60)</f>
        <v>18.018181818181883</v>
      </c>
      <c r="S62" s="216"/>
    </row>
    <row r="63" spans="1:19" ht="15" x14ac:dyDescent="0.25">
      <c r="A63" s="155">
        <f t="shared" si="27"/>
        <v>1.319444444443596E-2</v>
      </c>
      <c r="B63" s="215">
        <v>34</v>
      </c>
      <c r="C63" s="8"/>
      <c r="D63" s="8">
        <v>0.60069444444431497</v>
      </c>
      <c r="E63" s="8">
        <f t="shared" si="38"/>
        <v>0.61180555555542604</v>
      </c>
      <c r="F63" s="8">
        <f t="shared" si="39"/>
        <v>0.61874999999987046</v>
      </c>
      <c r="G63" s="8">
        <f t="shared" si="40"/>
        <v>0.62361111111098155</v>
      </c>
      <c r="H63" s="8">
        <f t="shared" si="41"/>
        <v>0.6277777777776482</v>
      </c>
      <c r="I63" s="8">
        <f t="shared" si="42"/>
        <v>0.63541666666653707</v>
      </c>
      <c r="J63" s="8">
        <f t="shared" si="43"/>
        <v>0.64305555555542593</v>
      </c>
      <c r="K63" s="8">
        <f t="shared" si="44"/>
        <v>0.64722222222209258</v>
      </c>
      <c r="L63" s="8">
        <f t="shared" si="45"/>
        <v>0.65208333333320367</v>
      </c>
      <c r="M63" s="8">
        <f t="shared" si="46"/>
        <v>0.65902777777764809</v>
      </c>
      <c r="N63" s="8">
        <f t="shared" si="47"/>
        <v>0.66944444444431472</v>
      </c>
      <c r="O63" s="241"/>
      <c r="P63" s="273">
        <v>29.73</v>
      </c>
      <c r="Q63" s="241">
        <f t="shared" si="49"/>
        <v>6.8749999999999756E-2</v>
      </c>
      <c r="R63" s="273">
        <f t="shared" si="50"/>
        <v>18.018181818181883</v>
      </c>
      <c r="S63" s="216"/>
    </row>
    <row r="64" spans="1:19" ht="15" x14ac:dyDescent="0.25">
      <c r="A64" s="155">
        <f t="shared" si="27"/>
        <v>1.3194444444436071E-2</v>
      </c>
      <c r="B64" s="215">
        <v>35</v>
      </c>
      <c r="C64" s="8"/>
      <c r="D64" s="8">
        <v>0.61388888888875104</v>
      </c>
      <c r="E64" s="8">
        <f t="shared" si="38"/>
        <v>0.62499999999986211</v>
      </c>
      <c r="F64" s="8">
        <f t="shared" si="39"/>
        <v>0.63194444444430653</v>
      </c>
      <c r="G64" s="8">
        <f t="shared" si="40"/>
        <v>0.63680555555541762</v>
      </c>
      <c r="H64" s="8">
        <f t="shared" si="41"/>
        <v>0.64097222222208428</v>
      </c>
      <c r="I64" s="8">
        <f t="shared" si="42"/>
        <v>0.64861111111097314</v>
      </c>
      <c r="J64" s="8">
        <f t="shared" si="43"/>
        <v>0.656249999999862</v>
      </c>
      <c r="K64" s="8">
        <f t="shared" si="44"/>
        <v>0.66041666666652865</v>
      </c>
      <c r="L64" s="8">
        <f t="shared" si="45"/>
        <v>0.66527777777763974</v>
      </c>
      <c r="M64" s="8">
        <f t="shared" si="46"/>
        <v>0.67222222222208416</v>
      </c>
      <c r="N64" s="8">
        <f t="shared" si="47"/>
        <v>0.68263888888875079</v>
      </c>
      <c r="O64" s="241"/>
      <c r="P64" s="273">
        <v>29.73</v>
      </c>
      <c r="Q64" s="241">
        <f t="shared" si="49"/>
        <v>6.8749999999999756E-2</v>
      </c>
      <c r="R64" s="273">
        <f t="shared" si="50"/>
        <v>18.018181818181883</v>
      </c>
      <c r="S64" s="216"/>
    </row>
    <row r="65" spans="1:19" ht="15" x14ac:dyDescent="0.25">
      <c r="A65" s="155">
        <f t="shared" si="27"/>
        <v>1.3194444444436959E-2</v>
      </c>
      <c r="B65" s="215">
        <v>36</v>
      </c>
      <c r="C65" s="8"/>
      <c r="D65" s="8">
        <v>0.627083333333188</v>
      </c>
      <c r="E65" s="8">
        <f t="shared" ref="E65:E71" si="51">D65+$E$26</f>
        <v>0.63749999999985463</v>
      </c>
      <c r="F65" s="8">
        <f t="shared" ref="F65:F71" si="52">E65+$F$26</f>
        <v>0.64444444444429905</v>
      </c>
      <c r="G65" s="8">
        <f t="shared" ref="G65:G71" si="53">F65+$G$26</f>
        <v>0.64930555555541014</v>
      </c>
      <c r="H65" s="8">
        <f t="shared" ref="H65:H71" si="54">G65+$H$26</f>
        <v>0.65347222222207679</v>
      </c>
      <c r="I65" s="8">
        <f t="shared" ref="I65:I71" si="55">H65+$I$26</f>
        <v>0.65972222222207677</v>
      </c>
      <c r="J65" s="8">
        <f t="shared" ref="J65:J71" si="56">I65+$J$26</f>
        <v>0.66666666666652119</v>
      </c>
      <c r="K65" s="8">
        <f t="shared" ref="K65:K71" si="57">J65+$K$26</f>
        <v>0.67083333333318784</v>
      </c>
      <c r="L65" s="8">
        <f t="shared" ref="L65:L71" si="58">K65+$L$26</f>
        <v>0.67569444444429894</v>
      </c>
      <c r="M65" s="8">
        <f t="shared" ref="M65:M71" si="59">L65+$M$26</f>
        <v>0.68263888888874336</v>
      </c>
      <c r="N65" s="8">
        <f t="shared" ref="N65:N71" si="60">M65+$N$26</f>
        <v>0.69305555555540999</v>
      </c>
      <c r="O65" s="241"/>
      <c r="P65" s="273">
        <v>29.73</v>
      </c>
      <c r="Q65" s="241">
        <f t="shared" si="49"/>
        <v>6.5972222222221988E-2</v>
      </c>
      <c r="R65" s="273">
        <f t="shared" si="50"/>
        <v>18.776842105263224</v>
      </c>
      <c r="S65" s="216"/>
    </row>
    <row r="66" spans="1:19" ht="15" x14ac:dyDescent="0.25">
      <c r="A66" s="155">
        <f t="shared" si="27"/>
        <v>1.319444444443596E-2</v>
      </c>
      <c r="B66" s="215">
        <v>37</v>
      </c>
      <c r="C66" s="8"/>
      <c r="D66" s="8">
        <v>0.64027777777762396</v>
      </c>
      <c r="E66" s="8">
        <f t="shared" si="51"/>
        <v>0.65069444444429059</v>
      </c>
      <c r="F66" s="8">
        <f t="shared" si="52"/>
        <v>0.65763888888873501</v>
      </c>
      <c r="G66" s="8">
        <f t="shared" si="53"/>
        <v>0.6624999999998461</v>
      </c>
      <c r="H66" s="8">
        <f t="shared" si="54"/>
        <v>0.66666666666651275</v>
      </c>
      <c r="I66" s="8">
        <f t="shared" si="55"/>
        <v>0.67291666666651273</v>
      </c>
      <c r="J66" s="8">
        <f t="shared" si="56"/>
        <v>0.67986111111095715</v>
      </c>
      <c r="K66" s="8">
        <f t="shared" si="57"/>
        <v>0.6840277777776238</v>
      </c>
      <c r="L66" s="8">
        <f t="shared" si="58"/>
        <v>0.6888888888887349</v>
      </c>
      <c r="M66" s="8">
        <f t="shared" si="59"/>
        <v>0.69583333333317932</v>
      </c>
      <c r="N66" s="8">
        <f t="shared" si="60"/>
        <v>0.70624999999984595</v>
      </c>
      <c r="O66" s="241"/>
      <c r="P66" s="273">
        <v>29.73</v>
      </c>
      <c r="Q66" s="241">
        <f t="shared" si="49"/>
        <v>6.5972222222221988E-2</v>
      </c>
      <c r="R66" s="273">
        <f t="shared" si="50"/>
        <v>18.776842105263224</v>
      </c>
      <c r="S66" s="216"/>
    </row>
    <row r="67" spans="1:19" ht="15" x14ac:dyDescent="0.25">
      <c r="A67" s="155">
        <f t="shared" si="27"/>
        <v>1.3194444444436071E-2</v>
      </c>
      <c r="B67" s="215">
        <v>38</v>
      </c>
      <c r="C67" s="8"/>
      <c r="D67" s="8">
        <v>0.65347222222206003</v>
      </c>
      <c r="E67" s="8">
        <f t="shared" si="51"/>
        <v>0.66388888888872666</v>
      </c>
      <c r="F67" s="8">
        <f t="shared" si="52"/>
        <v>0.67083333333317108</v>
      </c>
      <c r="G67" s="8">
        <f t="shared" si="53"/>
        <v>0.67569444444428217</v>
      </c>
      <c r="H67" s="8">
        <f t="shared" si="54"/>
        <v>0.67986111111094882</v>
      </c>
      <c r="I67" s="8">
        <f t="shared" si="55"/>
        <v>0.6861111111109488</v>
      </c>
      <c r="J67" s="8">
        <f t="shared" si="56"/>
        <v>0.69305555555539322</v>
      </c>
      <c r="K67" s="8">
        <f t="shared" si="57"/>
        <v>0.69722222222205987</v>
      </c>
      <c r="L67" s="8">
        <f t="shared" si="58"/>
        <v>0.70208333333317097</v>
      </c>
      <c r="M67" s="8">
        <f t="shared" si="59"/>
        <v>0.70902777777761539</v>
      </c>
      <c r="N67" s="8">
        <f t="shared" si="60"/>
        <v>0.71944444444428202</v>
      </c>
      <c r="O67" s="241"/>
      <c r="P67" s="273">
        <v>29.73</v>
      </c>
      <c r="Q67" s="241">
        <f t="shared" si="49"/>
        <v>6.5972222222221988E-2</v>
      </c>
      <c r="R67" s="273">
        <f t="shared" si="50"/>
        <v>18.776842105263224</v>
      </c>
      <c r="S67" s="216"/>
    </row>
    <row r="68" spans="1:19" ht="15" x14ac:dyDescent="0.25">
      <c r="A68" s="155">
        <f t="shared" si="27"/>
        <v>1.3194444444436959E-2</v>
      </c>
      <c r="B68" s="215">
        <v>39</v>
      </c>
      <c r="C68" s="8"/>
      <c r="D68" s="8">
        <v>0.66666666666649699</v>
      </c>
      <c r="E68" s="8">
        <f t="shared" si="51"/>
        <v>0.67708333333316362</v>
      </c>
      <c r="F68" s="8">
        <f t="shared" si="52"/>
        <v>0.68402777777760804</v>
      </c>
      <c r="G68" s="8">
        <f t="shared" si="53"/>
        <v>0.68888888888871913</v>
      </c>
      <c r="H68" s="8">
        <f t="shared" si="54"/>
        <v>0.69305555555538578</v>
      </c>
      <c r="I68" s="8">
        <f t="shared" si="55"/>
        <v>0.69930555555538576</v>
      </c>
      <c r="J68" s="8">
        <f t="shared" si="56"/>
        <v>0.70624999999983018</v>
      </c>
      <c r="K68" s="8">
        <f t="shared" si="57"/>
        <v>0.71041666666649683</v>
      </c>
      <c r="L68" s="8">
        <f t="shared" si="58"/>
        <v>0.71527777777760793</v>
      </c>
      <c r="M68" s="8">
        <f t="shared" si="59"/>
        <v>0.72222222222205235</v>
      </c>
      <c r="N68" s="8">
        <f t="shared" si="60"/>
        <v>0.73263888888871898</v>
      </c>
      <c r="O68" s="241"/>
      <c r="P68" s="273">
        <v>29.73</v>
      </c>
      <c r="Q68" s="241">
        <f t="shared" si="49"/>
        <v>6.5972222222221988E-2</v>
      </c>
      <c r="R68" s="273">
        <f t="shared" si="50"/>
        <v>18.776842105263224</v>
      </c>
      <c r="S68" s="216"/>
    </row>
    <row r="69" spans="1:19" ht="15" x14ac:dyDescent="0.25">
      <c r="A69" s="155">
        <f t="shared" si="27"/>
        <v>1.319444444443596E-2</v>
      </c>
      <c r="B69" s="215">
        <v>40</v>
      </c>
      <c r="C69" s="8"/>
      <c r="D69" s="8">
        <v>0.67986111111093295</v>
      </c>
      <c r="E69" s="8">
        <f t="shared" si="51"/>
        <v>0.69027777777759958</v>
      </c>
      <c r="F69" s="8">
        <f t="shared" si="52"/>
        <v>0.697222222222044</v>
      </c>
      <c r="G69" s="8">
        <f t="shared" si="53"/>
        <v>0.70208333333315509</v>
      </c>
      <c r="H69" s="8">
        <f t="shared" si="54"/>
        <v>0.70624999999982174</v>
      </c>
      <c r="I69" s="8">
        <f t="shared" si="55"/>
        <v>0.71249999999982172</v>
      </c>
      <c r="J69" s="8">
        <f t="shared" si="56"/>
        <v>0.71944444444426614</v>
      </c>
      <c r="K69" s="8">
        <f t="shared" si="57"/>
        <v>0.72361111111093279</v>
      </c>
      <c r="L69" s="8">
        <f t="shared" si="58"/>
        <v>0.72847222222204389</v>
      </c>
      <c r="M69" s="8">
        <f t="shared" si="59"/>
        <v>0.73541666666648831</v>
      </c>
      <c r="N69" s="8">
        <f t="shared" si="60"/>
        <v>0.74583333333315494</v>
      </c>
      <c r="O69" s="241"/>
      <c r="P69" s="273">
        <v>29.73</v>
      </c>
      <c r="Q69" s="241">
        <f t="shared" si="49"/>
        <v>6.5972222222221988E-2</v>
      </c>
      <c r="R69" s="273">
        <f t="shared" si="50"/>
        <v>18.776842105263224</v>
      </c>
      <c r="S69" s="216"/>
    </row>
    <row r="70" spans="1:19" ht="15" x14ac:dyDescent="0.25">
      <c r="A70" s="155">
        <f t="shared" si="27"/>
        <v>1.3194444444436071E-2</v>
      </c>
      <c r="B70" s="215">
        <v>41</v>
      </c>
      <c r="C70" s="8"/>
      <c r="D70" s="8">
        <v>0.69305555555536902</v>
      </c>
      <c r="E70" s="8">
        <f t="shared" si="51"/>
        <v>0.70347222222203565</v>
      </c>
      <c r="F70" s="8">
        <f t="shared" si="52"/>
        <v>0.71041666666648007</v>
      </c>
      <c r="G70" s="8">
        <f t="shared" si="53"/>
        <v>0.71527777777759116</v>
      </c>
      <c r="H70" s="8">
        <f t="shared" si="54"/>
        <v>0.71944444444425781</v>
      </c>
      <c r="I70" s="8">
        <f t="shared" si="55"/>
        <v>0.72569444444425779</v>
      </c>
      <c r="J70" s="8">
        <f t="shared" si="56"/>
        <v>0.73263888888870221</v>
      </c>
      <c r="K70" s="8">
        <f t="shared" si="57"/>
        <v>0.73680555555536886</v>
      </c>
      <c r="L70" s="8">
        <f t="shared" si="58"/>
        <v>0.74166666666647996</v>
      </c>
      <c r="M70" s="8">
        <f t="shared" si="59"/>
        <v>0.74861111111092438</v>
      </c>
      <c r="N70" s="8">
        <f t="shared" si="60"/>
        <v>0.75902777777759101</v>
      </c>
      <c r="O70" s="241"/>
      <c r="P70" s="273">
        <v>29.73</v>
      </c>
      <c r="Q70" s="241">
        <f t="shared" si="49"/>
        <v>6.5972222222221988E-2</v>
      </c>
      <c r="R70" s="273">
        <f t="shared" si="50"/>
        <v>18.776842105263224</v>
      </c>
      <c r="S70" s="216"/>
    </row>
    <row r="71" spans="1:19" ht="15" x14ac:dyDescent="0.25">
      <c r="A71" s="155">
        <f t="shared" si="27"/>
        <v>1.3194444444436959E-2</v>
      </c>
      <c r="B71" s="215">
        <v>42</v>
      </c>
      <c r="C71" s="8"/>
      <c r="D71" s="8">
        <v>0.70624999999980598</v>
      </c>
      <c r="E71" s="8">
        <f t="shared" si="51"/>
        <v>0.71666666666647261</v>
      </c>
      <c r="F71" s="8">
        <f t="shared" si="52"/>
        <v>0.72361111111091703</v>
      </c>
      <c r="G71" s="8">
        <f t="shared" si="53"/>
        <v>0.72847222222202812</v>
      </c>
      <c r="H71" s="8">
        <f t="shared" si="54"/>
        <v>0.73263888888869477</v>
      </c>
      <c r="I71" s="8">
        <f t="shared" si="55"/>
        <v>0.73888888888869475</v>
      </c>
      <c r="J71" s="8">
        <f t="shared" si="56"/>
        <v>0.74583333333313917</v>
      </c>
      <c r="K71" s="8">
        <f t="shared" si="57"/>
        <v>0.74999999999980582</v>
      </c>
      <c r="L71" s="8">
        <f t="shared" si="58"/>
        <v>0.75486111111091692</v>
      </c>
      <c r="M71" s="8">
        <f t="shared" si="59"/>
        <v>0.76180555555536134</v>
      </c>
      <c r="N71" s="8">
        <f t="shared" si="60"/>
        <v>0.77222222222202797</v>
      </c>
      <c r="O71" s="241"/>
      <c r="P71" s="273">
        <v>29.73</v>
      </c>
      <c r="Q71" s="241">
        <f t="shared" si="49"/>
        <v>6.5972222222221988E-2</v>
      </c>
      <c r="R71" s="273">
        <f t="shared" si="50"/>
        <v>18.776842105263224</v>
      </c>
      <c r="S71" s="216"/>
    </row>
    <row r="72" spans="1:19" ht="15" x14ac:dyDescent="0.25">
      <c r="A72" s="155">
        <f t="shared" si="27"/>
        <v>6.2500000001940448E-3</v>
      </c>
      <c r="B72" s="215">
        <v>43</v>
      </c>
      <c r="C72" s="8"/>
      <c r="D72" s="8">
        <v>0.71250000000000002</v>
      </c>
      <c r="E72" s="8">
        <f>D72+$E$28</f>
        <v>0.72222222222222221</v>
      </c>
      <c r="F72" s="8">
        <f>E72+$F$28</f>
        <v>0.72847222222222219</v>
      </c>
      <c r="G72" s="8">
        <f>F72+$G$28</f>
        <v>0.73333333333333328</v>
      </c>
      <c r="H72" s="8">
        <f>G72+$H$28</f>
        <v>0.73749999999999993</v>
      </c>
      <c r="I72" s="8">
        <f>H72+$I$28</f>
        <v>0.74374999999999991</v>
      </c>
      <c r="J72" s="8">
        <f>I72+$J$28</f>
        <v>0.75069444444444433</v>
      </c>
      <c r="K72" s="8">
        <f>J72+$K$28</f>
        <v>0.75486111111111098</v>
      </c>
      <c r="L72" s="8">
        <f>K72+$L$28</f>
        <v>0.75972222222222208</v>
      </c>
      <c r="M72" s="8">
        <f>L72+$M$28</f>
        <v>0.76597222222222205</v>
      </c>
      <c r="N72" s="8">
        <f>M72+$N$28</f>
        <v>0.77569444444444424</v>
      </c>
      <c r="O72" s="8"/>
      <c r="P72" s="27">
        <v>29.73</v>
      </c>
      <c r="Q72" s="8">
        <f t="shared" si="49"/>
        <v>6.319444444444422E-2</v>
      </c>
      <c r="R72" s="27">
        <f t="shared" si="50"/>
        <v>19.602197802197875</v>
      </c>
      <c r="S72" s="216"/>
    </row>
    <row r="73" spans="1:19" ht="15" x14ac:dyDescent="0.25">
      <c r="A73" s="155">
        <f t="shared" si="27"/>
        <v>6.2500000001939338E-3</v>
      </c>
      <c r="B73" s="215">
        <v>44</v>
      </c>
      <c r="C73" s="8"/>
      <c r="D73" s="8">
        <v>0.71875000000019396</v>
      </c>
      <c r="E73" s="8">
        <f t="shared" ref="E73:E83" si="61">D73+$E$27</f>
        <v>0.72986111111130503</v>
      </c>
      <c r="F73" s="8">
        <f t="shared" ref="F73:F83" si="62">E73+$F$27</f>
        <v>0.73680555555574945</v>
      </c>
      <c r="G73" s="8">
        <f t="shared" ref="G73:G83" si="63">F73+$G$27</f>
        <v>0.74166666666686054</v>
      </c>
      <c r="H73" s="8">
        <f t="shared" ref="H73:H83" si="64">G73+$H$27</f>
        <v>0.74583333333352719</v>
      </c>
      <c r="I73" s="8">
        <f t="shared" ref="I73:I83" si="65">H73+$I$27</f>
        <v>0.75347222222241605</v>
      </c>
      <c r="J73" s="8">
        <f t="shared" ref="J73:J83" si="66">I73+$J$27</f>
        <v>0.76111111111130492</v>
      </c>
      <c r="K73" s="8">
        <f t="shared" ref="K73:K83" si="67">J73+$K$27</f>
        <v>0.76527777777797157</v>
      </c>
      <c r="L73" s="8">
        <f t="shared" ref="L73:L83" si="68">K73+$L$27</f>
        <v>0.77013888888908266</v>
      </c>
      <c r="M73" s="8">
        <f t="shared" ref="M73:M83" si="69">L73+$M$27</f>
        <v>0.77708333333352708</v>
      </c>
      <c r="N73" s="8">
        <f t="shared" ref="N73:N83" si="70">M73+$N$27</f>
        <v>0.78750000000019371</v>
      </c>
      <c r="O73" s="241"/>
      <c r="P73" s="273">
        <v>29.73</v>
      </c>
      <c r="Q73" s="241">
        <f t="shared" si="49"/>
        <v>6.8749999999999756E-2</v>
      </c>
      <c r="R73" s="273">
        <f t="shared" si="50"/>
        <v>18.018181818181883</v>
      </c>
      <c r="S73" s="216"/>
    </row>
    <row r="74" spans="1:19" ht="15" x14ac:dyDescent="0.25">
      <c r="A74" s="155">
        <f t="shared" si="27"/>
        <v>6.2500000001940448E-3</v>
      </c>
      <c r="B74" s="215">
        <v>45</v>
      </c>
      <c r="C74" s="8"/>
      <c r="D74" s="241">
        <v>0.725000000000388</v>
      </c>
      <c r="E74" s="8">
        <f t="shared" si="61"/>
        <v>0.73611111111149907</v>
      </c>
      <c r="F74" s="8">
        <f t="shared" si="62"/>
        <v>0.74305555555594349</v>
      </c>
      <c r="G74" s="8">
        <f t="shared" si="63"/>
        <v>0.74791666666705459</v>
      </c>
      <c r="H74" s="8">
        <f t="shared" si="64"/>
        <v>0.75208333333372124</v>
      </c>
      <c r="I74" s="8">
        <f t="shared" si="65"/>
        <v>0.7597222222226101</v>
      </c>
      <c r="J74" s="8">
        <f t="shared" si="66"/>
        <v>0.76736111111149896</v>
      </c>
      <c r="K74" s="8">
        <f t="shared" si="67"/>
        <v>0.77152777777816561</v>
      </c>
      <c r="L74" s="8">
        <f t="shared" si="68"/>
        <v>0.77638888888927671</v>
      </c>
      <c r="M74" s="8">
        <f t="shared" si="69"/>
        <v>0.78333333333372113</v>
      </c>
      <c r="N74" s="8">
        <f t="shared" si="70"/>
        <v>0.79375000000038776</v>
      </c>
      <c r="O74" s="241"/>
      <c r="P74" s="273">
        <v>29.73</v>
      </c>
      <c r="Q74" s="241">
        <f t="shared" si="49"/>
        <v>6.8749999999999756E-2</v>
      </c>
      <c r="R74" s="273">
        <f t="shared" si="50"/>
        <v>18.018181818181883</v>
      </c>
      <c r="S74" s="216"/>
    </row>
    <row r="75" spans="1:19" ht="15" x14ac:dyDescent="0.25">
      <c r="A75" s="155">
        <f t="shared" si="27"/>
        <v>6.2500000001940448E-3</v>
      </c>
      <c r="B75" s="215">
        <v>46</v>
      </c>
      <c r="C75" s="8"/>
      <c r="D75" s="8">
        <v>0.73125000000058205</v>
      </c>
      <c r="E75" s="8">
        <f t="shared" si="61"/>
        <v>0.74236111111169312</v>
      </c>
      <c r="F75" s="8">
        <f t="shared" si="62"/>
        <v>0.74930555555613754</v>
      </c>
      <c r="G75" s="8">
        <f t="shared" si="63"/>
        <v>0.75416666666724863</v>
      </c>
      <c r="H75" s="8">
        <f t="shared" si="64"/>
        <v>0.75833333333391528</v>
      </c>
      <c r="I75" s="8">
        <f t="shared" si="65"/>
        <v>0.76597222222280414</v>
      </c>
      <c r="J75" s="8">
        <f t="shared" si="66"/>
        <v>0.77361111111169301</v>
      </c>
      <c r="K75" s="8">
        <f t="shared" si="67"/>
        <v>0.77777777777835966</v>
      </c>
      <c r="L75" s="8">
        <f t="shared" si="68"/>
        <v>0.78263888888947075</v>
      </c>
      <c r="M75" s="8">
        <f t="shared" si="69"/>
        <v>0.78958333333391517</v>
      </c>
      <c r="N75" s="8">
        <f t="shared" si="70"/>
        <v>0.8000000000005818</v>
      </c>
      <c r="O75" s="241"/>
      <c r="P75" s="273">
        <v>29.73</v>
      </c>
      <c r="Q75" s="241">
        <f t="shared" si="49"/>
        <v>6.8749999999999756E-2</v>
      </c>
      <c r="R75" s="273">
        <f t="shared" si="50"/>
        <v>18.018181818181883</v>
      </c>
      <c r="S75" s="216"/>
    </row>
    <row r="76" spans="1:19" ht="15" x14ac:dyDescent="0.25">
      <c r="A76" s="155">
        <f t="shared" si="27"/>
        <v>6.2500000001939338E-3</v>
      </c>
      <c r="B76" s="215">
        <v>47</v>
      </c>
      <c r="C76" s="8"/>
      <c r="D76" s="241">
        <v>0.73750000000077598</v>
      </c>
      <c r="E76" s="8">
        <f t="shared" si="61"/>
        <v>0.74861111111188705</v>
      </c>
      <c r="F76" s="8">
        <f t="shared" si="62"/>
        <v>0.75555555555633147</v>
      </c>
      <c r="G76" s="8">
        <f t="shared" si="63"/>
        <v>0.76041666666744256</v>
      </c>
      <c r="H76" s="8">
        <f t="shared" si="64"/>
        <v>0.76458333333410922</v>
      </c>
      <c r="I76" s="8">
        <f t="shared" si="65"/>
        <v>0.77222222222299808</v>
      </c>
      <c r="J76" s="8">
        <f t="shared" si="66"/>
        <v>0.77986111111188694</v>
      </c>
      <c r="K76" s="8">
        <f t="shared" si="67"/>
        <v>0.78402777777855359</v>
      </c>
      <c r="L76" s="8">
        <f t="shared" si="68"/>
        <v>0.78888888888966469</v>
      </c>
      <c r="M76" s="8">
        <f t="shared" si="69"/>
        <v>0.79583333333410911</v>
      </c>
      <c r="N76" s="8">
        <f t="shared" si="70"/>
        <v>0.80625000000077574</v>
      </c>
      <c r="O76" s="241"/>
      <c r="P76" s="273">
        <v>29.73</v>
      </c>
      <c r="Q76" s="241">
        <f t="shared" si="49"/>
        <v>6.8749999999999756E-2</v>
      </c>
      <c r="R76" s="273">
        <f t="shared" si="50"/>
        <v>18.018181818181883</v>
      </c>
      <c r="S76" s="216"/>
    </row>
    <row r="77" spans="1:19" ht="15" x14ac:dyDescent="0.25">
      <c r="A77" s="155">
        <f t="shared" si="27"/>
        <v>6.2500000001940448E-3</v>
      </c>
      <c r="B77" s="215">
        <v>48</v>
      </c>
      <c r="C77" s="8"/>
      <c r="D77" s="8">
        <v>0.74375000000097002</v>
      </c>
      <c r="E77" s="8">
        <f t="shared" si="61"/>
        <v>0.7548611111120811</v>
      </c>
      <c r="F77" s="8">
        <f t="shared" si="62"/>
        <v>0.76180555555652552</v>
      </c>
      <c r="G77" s="8">
        <f t="shared" si="63"/>
        <v>0.76666666666763661</v>
      </c>
      <c r="H77" s="8">
        <f t="shared" si="64"/>
        <v>0.77083333333430326</v>
      </c>
      <c r="I77" s="8">
        <f t="shared" si="65"/>
        <v>0.77847222222319212</v>
      </c>
      <c r="J77" s="8">
        <f t="shared" si="66"/>
        <v>0.78611111111208098</v>
      </c>
      <c r="K77" s="8">
        <f t="shared" si="67"/>
        <v>0.79027777777874764</v>
      </c>
      <c r="L77" s="8">
        <f t="shared" si="68"/>
        <v>0.79513888888985873</v>
      </c>
      <c r="M77" s="8">
        <f t="shared" si="69"/>
        <v>0.80208333333430315</v>
      </c>
      <c r="N77" s="8">
        <f t="shared" si="70"/>
        <v>0.81250000000096978</v>
      </c>
      <c r="O77" s="241"/>
      <c r="P77" s="273">
        <v>29.73</v>
      </c>
      <c r="Q77" s="241">
        <f t="shared" si="49"/>
        <v>6.8749999999999756E-2</v>
      </c>
      <c r="R77" s="273">
        <f t="shared" si="50"/>
        <v>18.018181818181883</v>
      </c>
      <c r="S77" s="216"/>
    </row>
    <row r="78" spans="1:19" ht="15" x14ac:dyDescent="0.25">
      <c r="A78" s="155">
        <f t="shared" si="27"/>
        <v>6.2500000001939338E-3</v>
      </c>
      <c r="B78" s="215">
        <v>49</v>
      </c>
      <c r="C78" s="8"/>
      <c r="D78" s="241">
        <v>0.75000000000116396</v>
      </c>
      <c r="E78" s="8">
        <f t="shared" si="61"/>
        <v>0.76111111111227503</v>
      </c>
      <c r="F78" s="8">
        <f t="shared" si="62"/>
        <v>0.76805555555671945</v>
      </c>
      <c r="G78" s="8">
        <f t="shared" si="63"/>
        <v>0.77291666666783054</v>
      </c>
      <c r="H78" s="8">
        <f t="shared" si="64"/>
        <v>0.77708333333449719</v>
      </c>
      <c r="I78" s="8">
        <f t="shared" si="65"/>
        <v>0.78472222222338606</v>
      </c>
      <c r="J78" s="8">
        <f t="shared" si="66"/>
        <v>0.79236111111227492</v>
      </c>
      <c r="K78" s="8">
        <f t="shared" si="67"/>
        <v>0.79652777777894157</v>
      </c>
      <c r="L78" s="8">
        <f t="shared" si="68"/>
        <v>0.80138888889005266</v>
      </c>
      <c r="M78" s="8">
        <f t="shared" si="69"/>
        <v>0.80833333333449708</v>
      </c>
      <c r="N78" s="8">
        <f t="shared" si="70"/>
        <v>0.81875000000116371</v>
      </c>
      <c r="O78" s="241"/>
      <c r="P78" s="273">
        <v>29.73</v>
      </c>
      <c r="Q78" s="241">
        <f t="shared" si="49"/>
        <v>6.8749999999999756E-2</v>
      </c>
      <c r="R78" s="273">
        <f t="shared" si="50"/>
        <v>18.018181818181883</v>
      </c>
      <c r="S78" s="216"/>
    </row>
    <row r="79" spans="1:19" ht="15" x14ac:dyDescent="0.25">
      <c r="A79" s="155">
        <f t="shared" si="27"/>
        <v>6.2500000001940448E-3</v>
      </c>
      <c r="B79" s="215">
        <v>50</v>
      </c>
      <c r="C79" s="8"/>
      <c r="D79" s="8">
        <v>0.756250000001358</v>
      </c>
      <c r="E79" s="8">
        <f t="shared" si="61"/>
        <v>0.76736111111246907</v>
      </c>
      <c r="F79" s="8">
        <f t="shared" si="62"/>
        <v>0.77430555555691349</v>
      </c>
      <c r="G79" s="8">
        <f t="shared" si="63"/>
        <v>0.77916666666802459</v>
      </c>
      <c r="H79" s="8">
        <f t="shared" si="64"/>
        <v>0.78333333333469124</v>
      </c>
      <c r="I79" s="8">
        <f t="shared" si="65"/>
        <v>0.7909722222235801</v>
      </c>
      <c r="J79" s="8">
        <f t="shared" si="66"/>
        <v>0.79861111111246896</v>
      </c>
      <c r="K79" s="8">
        <f t="shared" si="67"/>
        <v>0.80277777777913562</v>
      </c>
      <c r="L79" s="8">
        <f t="shared" si="68"/>
        <v>0.80763888889024671</v>
      </c>
      <c r="M79" s="8">
        <f t="shared" si="69"/>
        <v>0.81458333333469113</v>
      </c>
      <c r="N79" s="8">
        <f t="shared" si="70"/>
        <v>0.82500000000135776</v>
      </c>
      <c r="O79" s="241"/>
      <c r="P79" s="273">
        <v>29.73</v>
      </c>
      <c r="Q79" s="241">
        <f t="shared" si="49"/>
        <v>6.8749999999999756E-2</v>
      </c>
      <c r="R79" s="273">
        <f t="shared" si="50"/>
        <v>18.018181818181883</v>
      </c>
      <c r="S79" s="216"/>
    </row>
    <row r="80" spans="1:19" ht="15" x14ac:dyDescent="0.25">
      <c r="A80" s="155">
        <f t="shared" si="27"/>
        <v>6.2500000001940448E-3</v>
      </c>
      <c r="B80" s="215">
        <v>51</v>
      </c>
      <c r="C80" s="8"/>
      <c r="D80" s="241">
        <v>0.76250000000155205</v>
      </c>
      <c r="E80" s="8">
        <f t="shared" si="61"/>
        <v>0.77361111111266312</v>
      </c>
      <c r="F80" s="8">
        <f t="shared" si="62"/>
        <v>0.78055555555710754</v>
      </c>
      <c r="G80" s="8">
        <f t="shared" si="63"/>
        <v>0.78541666666821863</v>
      </c>
      <c r="H80" s="8">
        <f t="shared" si="64"/>
        <v>0.78958333333488528</v>
      </c>
      <c r="I80" s="8">
        <f t="shared" si="65"/>
        <v>0.79722222222377415</v>
      </c>
      <c r="J80" s="8">
        <f t="shared" si="66"/>
        <v>0.80486111111266301</v>
      </c>
      <c r="K80" s="8">
        <f t="shared" si="67"/>
        <v>0.80902777777932966</v>
      </c>
      <c r="L80" s="8">
        <f t="shared" si="68"/>
        <v>0.81388888889044075</v>
      </c>
      <c r="M80" s="8">
        <f t="shared" si="69"/>
        <v>0.82083333333488517</v>
      </c>
      <c r="N80" s="8">
        <f t="shared" si="70"/>
        <v>0.8312500000015518</v>
      </c>
      <c r="O80" s="241"/>
      <c r="P80" s="273">
        <v>29.73</v>
      </c>
      <c r="Q80" s="241">
        <f t="shared" si="49"/>
        <v>6.8749999999999756E-2</v>
      </c>
      <c r="R80" s="273">
        <f t="shared" si="50"/>
        <v>18.018181818181883</v>
      </c>
      <c r="S80" s="216"/>
    </row>
    <row r="81" spans="1:19" ht="15" x14ac:dyDescent="0.25">
      <c r="A81" s="155">
        <f t="shared" si="27"/>
        <v>6.2500000001939338E-3</v>
      </c>
      <c r="B81" s="215">
        <v>52</v>
      </c>
      <c r="C81" s="8"/>
      <c r="D81" s="8">
        <v>0.76875000000174598</v>
      </c>
      <c r="E81" s="8">
        <f t="shared" si="61"/>
        <v>0.77986111111285705</v>
      </c>
      <c r="F81" s="8">
        <f t="shared" si="62"/>
        <v>0.78680555555730147</v>
      </c>
      <c r="G81" s="8">
        <f t="shared" si="63"/>
        <v>0.79166666666841257</v>
      </c>
      <c r="H81" s="8">
        <f t="shared" si="64"/>
        <v>0.79583333333507922</v>
      </c>
      <c r="I81" s="8">
        <f t="shared" si="65"/>
        <v>0.80347222222396808</v>
      </c>
      <c r="J81" s="8">
        <f t="shared" si="66"/>
        <v>0.81111111111285694</v>
      </c>
      <c r="K81" s="8">
        <f t="shared" si="67"/>
        <v>0.81527777777952359</v>
      </c>
      <c r="L81" s="8">
        <f t="shared" si="68"/>
        <v>0.82013888889063469</v>
      </c>
      <c r="M81" s="8">
        <f t="shared" si="69"/>
        <v>0.82708333333507911</v>
      </c>
      <c r="N81" s="8">
        <f t="shared" si="70"/>
        <v>0.83750000000174574</v>
      </c>
      <c r="O81" s="241"/>
      <c r="P81" s="273">
        <v>29.73</v>
      </c>
      <c r="Q81" s="241">
        <f t="shared" si="49"/>
        <v>6.8749999999999756E-2</v>
      </c>
      <c r="R81" s="273">
        <f t="shared" si="50"/>
        <v>18.018181818181883</v>
      </c>
      <c r="S81" s="672"/>
    </row>
    <row r="82" spans="1:19" ht="15" x14ac:dyDescent="0.25">
      <c r="A82" s="155">
        <f t="shared" si="27"/>
        <v>6.2500000001940448E-3</v>
      </c>
      <c r="B82" s="215">
        <v>53</v>
      </c>
      <c r="C82" s="8"/>
      <c r="D82" s="241">
        <v>0.77500000000194003</v>
      </c>
      <c r="E82" s="8">
        <f t="shared" si="61"/>
        <v>0.7861111111130511</v>
      </c>
      <c r="F82" s="8">
        <f t="shared" si="62"/>
        <v>0.79305555555749552</v>
      </c>
      <c r="G82" s="8">
        <f t="shared" si="63"/>
        <v>0.79791666666860661</v>
      </c>
      <c r="H82" s="8">
        <f t="shared" si="64"/>
        <v>0.80208333333527326</v>
      </c>
      <c r="I82" s="8">
        <f t="shared" si="65"/>
        <v>0.80972222222416212</v>
      </c>
      <c r="J82" s="8">
        <f t="shared" si="66"/>
        <v>0.81736111111305099</v>
      </c>
      <c r="K82" s="8">
        <f t="shared" si="67"/>
        <v>0.82152777777971764</v>
      </c>
      <c r="L82" s="8">
        <f t="shared" si="68"/>
        <v>0.82638888889082873</v>
      </c>
      <c r="M82" s="8">
        <f t="shared" si="69"/>
        <v>0.83333333333527315</v>
      </c>
      <c r="N82" s="8">
        <f t="shared" si="70"/>
        <v>0.84375000000193978</v>
      </c>
      <c r="O82" s="241"/>
      <c r="P82" s="273">
        <v>29.73</v>
      </c>
      <c r="Q82" s="241">
        <f t="shared" si="49"/>
        <v>6.8749999999999756E-2</v>
      </c>
      <c r="R82" s="273">
        <f t="shared" si="50"/>
        <v>18.018181818181883</v>
      </c>
      <c r="S82" s="681"/>
    </row>
    <row r="83" spans="1:19" ht="15" x14ac:dyDescent="0.25">
      <c r="A83" s="155">
        <f t="shared" si="27"/>
        <v>6.250000000194933E-3</v>
      </c>
      <c r="B83" s="215">
        <v>54</v>
      </c>
      <c r="C83" s="8"/>
      <c r="D83" s="8">
        <v>0.78125000000213496</v>
      </c>
      <c r="E83" s="8">
        <f t="shared" si="61"/>
        <v>0.79236111111324603</v>
      </c>
      <c r="F83" s="8">
        <f t="shared" si="62"/>
        <v>0.79930555555769045</v>
      </c>
      <c r="G83" s="8">
        <f t="shared" si="63"/>
        <v>0.80416666666880154</v>
      </c>
      <c r="H83" s="8">
        <f t="shared" si="64"/>
        <v>0.8083333333354682</v>
      </c>
      <c r="I83" s="8">
        <f t="shared" si="65"/>
        <v>0.81597222222435706</v>
      </c>
      <c r="J83" s="8">
        <f t="shared" si="66"/>
        <v>0.82361111111324592</v>
      </c>
      <c r="K83" s="8">
        <f t="shared" si="67"/>
        <v>0.82777777777991257</v>
      </c>
      <c r="L83" s="8">
        <f t="shared" si="68"/>
        <v>0.83263888889102367</v>
      </c>
      <c r="M83" s="8">
        <f t="shared" si="69"/>
        <v>0.83958333333546808</v>
      </c>
      <c r="N83" s="8">
        <f t="shared" si="70"/>
        <v>0.85000000000213471</v>
      </c>
      <c r="O83" s="241"/>
      <c r="P83" s="273">
        <v>29.73</v>
      </c>
      <c r="Q83" s="241">
        <f t="shared" si="49"/>
        <v>6.8749999999999756E-2</v>
      </c>
      <c r="R83" s="273">
        <f t="shared" si="50"/>
        <v>18.018181818181883</v>
      </c>
      <c r="S83" s="681"/>
    </row>
    <row r="84" spans="1:19" ht="15" x14ac:dyDescent="0.25">
      <c r="A84" s="155">
        <f t="shared" si="27"/>
        <v>6.2500000001940448E-3</v>
      </c>
      <c r="B84" s="215">
        <v>55</v>
      </c>
      <c r="C84" s="8"/>
      <c r="D84" s="241">
        <v>0.787500000002329</v>
      </c>
      <c r="E84" s="8">
        <f t="shared" ref="E84:E90" si="71">D84+$E$26</f>
        <v>0.79791666666899563</v>
      </c>
      <c r="F84" s="8">
        <f t="shared" ref="F84:F90" si="72">E84+$F$26</f>
        <v>0.80486111111344005</v>
      </c>
      <c r="G84" s="8">
        <f t="shared" ref="G84:G90" si="73">F84+$G$26</f>
        <v>0.80972222222455115</v>
      </c>
      <c r="H84" s="8">
        <f t="shared" ref="H84:H90" si="74">G84+$H$26</f>
        <v>0.8138888888912178</v>
      </c>
      <c r="I84" s="8">
        <f t="shared" ref="I84:I90" si="75">H84+$I$26</f>
        <v>0.82013888889121778</v>
      </c>
      <c r="J84" s="8">
        <f t="shared" ref="J84:J90" si="76">I84+$J$26</f>
        <v>0.8270833333356622</v>
      </c>
      <c r="K84" s="8">
        <f t="shared" ref="K84:K90" si="77">J84+$K$26</f>
        <v>0.83125000000232885</v>
      </c>
      <c r="L84" s="8">
        <f t="shared" ref="L84:L90" si="78">K84+$L$26</f>
        <v>0.83611111111343994</v>
      </c>
      <c r="M84" s="8">
        <f t="shared" ref="M84:M90" si="79">L84+$M$26</f>
        <v>0.84305555555788436</v>
      </c>
      <c r="N84" s="8">
        <f t="shared" ref="N84:N90" si="80">M84+$N$26</f>
        <v>0.85347222222455099</v>
      </c>
      <c r="O84" s="241"/>
      <c r="P84" s="273">
        <v>29.73</v>
      </c>
      <c r="Q84" s="241">
        <f t="shared" si="49"/>
        <v>6.5972222222221988E-2</v>
      </c>
      <c r="R84" s="273">
        <f t="shared" si="50"/>
        <v>18.776842105263224</v>
      </c>
      <c r="S84" s="681"/>
    </row>
    <row r="85" spans="1:19" ht="15" x14ac:dyDescent="0.25">
      <c r="A85" s="155">
        <f t="shared" si="27"/>
        <v>6.2500000001940448E-3</v>
      </c>
      <c r="B85" s="215">
        <v>56</v>
      </c>
      <c r="C85" s="8"/>
      <c r="D85" s="8">
        <v>0.79375000000252305</v>
      </c>
      <c r="E85" s="8">
        <f t="shared" si="71"/>
        <v>0.80416666666918968</v>
      </c>
      <c r="F85" s="8">
        <f t="shared" si="72"/>
        <v>0.8111111111136341</v>
      </c>
      <c r="G85" s="8">
        <f t="shared" si="73"/>
        <v>0.81597222222474519</v>
      </c>
      <c r="H85" s="8">
        <f t="shared" si="74"/>
        <v>0.82013888889141184</v>
      </c>
      <c r="I85" s="8">
        <f t="shared" si="75"/>
        <v>0.82638888889141182</v>
      </c>
      <c r="J85" s="8">
        <f t="shared" si="76"/>
        <v>0.83333333333585624</v>
      </c>
      <c r="K85" s="8">
        <f t="shared" si="77"/>
        <v>0.83750000000252289</v>
      </c>
      <c r="L85" s="8">
        <f t="shared" si="78"/>
        <v>0.84236111111363399</v>
      </c>
      <c r="M85" s="8">
        <f t="shared" si="79"/>
        <v>0.84930555555807841</v>
      </c>
      <c r="N85" s="8">
        <f t="shared" si="80"/>
        <v>0.85972222222474504</v>
      </c>
      <c r="O85" s="241"/>
      <c r="P85" s="273">
        <v>29.73</v>
      </c>
      <c r="Q85" s="241">
        <f t="shared" si="49"/>
        <v>6.5972222222221988E-2</v>
      </c>
      <c r="R85" s="273">
        <f t="shared" si="50"/>
        <v>18.776842105263224</v>
      </c>
      <c r="S85" s="681"/>
    </row>
    <row r="86" spans="1:19" ht="15" x14ac:dyDescent="0.25">
      <c r="A86" s="155">
        <f t="shared" si="27"/>
        <v>1.3194444441921416E-2</v>
      </c>
      <c r="B86" s="215">
        <v>57</v>
      </c>
      <c r="C86" s="8"/>
      <c r="D86" s="241">
        <v>0.80694444444444446</v>
      </c>
      <c r="E86" s="8">
        <f t="shared" si="71"/>
        <v>0.81736111111111109</v>
      </c>
      <c r="F86" s="8">
        <f t="shared" si="72"/>
        <v>0.82430555555555551</v>
      </c>
      <c r="G86" s="8">
        <f t="shared" si="73"/>
        <v>0.82916666666666661</v>
      </c>
      <c r="H86" s="8">
        <f t="shared" si="74"/>
        <v>0.83333333333333326</v>
      </c>
      <c r="I86" s="8">
        <f t="shared" si="75"/>
        <v>0.83958333333333324</v>
      </c>
      <c r="J86" s="8">
        <f t="shared" si="76"/>
        <v>0.84652777777777766</v>
      </c>
      <c r="K86" s="8">
        <f t="shared" si="77"/>
        <v>0.85069444444444431</v>
      </c>
      <c r="L86" s="8">
        <f t="shared" si="78"/>
        <v>0.8555555555555554</v>
      </c>
      <c r="M86" s="8">
        <f t="shared" si="79"/>
        <v>0.86249999999999982</v>
      </c>
      <c r="N86" s="8">
        <f t="shared" si="80"/>
        <v>0.87291666666666645</v>
      </c>
      <c r="O86" s="241"/>
      <c r="P86" s="273">
        <v>29.73</v>
      </c>
      <c r="Q86" s="241">
        <f t="shared" si="49"/>
        <v>6.5972222222221988E-2</v>
      </c>
      <c r="R86" s="273">
        <f t="shared" si="50"/>
        <v>18.776842105263224</v>
      </c>
      <c r="S86" s="681"/>
    </row>
    <row r="87" spans="1:19" ht="15" x14ac:dyDescent="0.25">
      <c r="A87" s="155">
        <f t="shared" si="27"/>
        <v>1.3194444441921527E-2</v>
      </c>
      <c r="B87" s="215">
        <v>58</v>
      </c>
      <c r="C87" s="8"/>
      <c r="D87" s="8">
        <v>0.82013888888636599</v>
      </c>
      <c r="E87" s="8">
        <f t="shared" si="71"/>
        <v>0.83055555555303262</v>
      </c>
      <c r="F87" s="8">
        <f t="shared" si="72"/>
        <v>0.83749999999747704</v>
      </c>
      <c r="G87" s="8">
        <f t="shared" si="73"/>
        <v>0.84236111110858813</v>
      </c>
      <c r="H87" s="8">
        <f t="shared" si="74"/>
        <v>0.84652777777525479</v>
      </c>
      <c r="I87" s="8">
        <f t="shared" si="75"/>
        <v>0.85277777777525476</v>
      </c>
      <c r="J87" s="8">
        <f t="shared" si="76"/>
        <v>0.85972222221969918</v>
      </c>
      <c r="K87" s="8">
        <f t="shared" si="77"/>
        <v>0.86388888888636584</v>
      </c>
      <c r="L87" s="8">
        <f t="shared" si="78"/>
        <v>0.86874999999747693</v>
      </c>
      <c r="M87" s="8">
        <f t="shared" si="79"/>
        <v>0.87569444444192135</v>
      </c>
      <c r="N87" s="8">
        <f t="shared" si="80"/>
        <v>0.88611111110858798</v>
      </c>
      <c r="O87" s="241"/>
      <c r="P87" s="273">
        <v>29.73</v>
      </c>
      <c r="Q87" s="241">
        <f t="shared" si="49"/>
        <v>6.5972222222221988E-2</v>
      </c>
      <c r="R87" s="273">
        <f t="shared" si="50"/>
        <v>18.776842105263224</v>
      </c>
      <c r="S87" s="673"/>
    </row>
    <row r="88" spans="1:19" ht="15" x14ac:dyDescent="0.25">
      <c r="A88" s="155">
        <f t="shared" si="27"/>
        <v>1.3194444441920972E-2</v>
      </c>
      <c r="B88" s="215">
        <v>59</v>
      </c>
      <c r="C88" s="8"/>
      <c r="D88" s="241">
        <v>0.83333333332828696</v>
      </c>
      <c r="E88" s="8">
        <f t="shared" si="71"/>
        <v>0.84374999999495359</v>
      </c>
      <c r="F88" s="8">
        <f t="shared" si="72"/>
        <v>0.85069444443939801</v>
      </c>
      <c r="G88" s="8">
        <f t="shared" si="73"/>
        <v>0.85555555555050911</v>
      </c>
      <c r="H88" s="8">
        <f t="shared" si="74"/>
        <v>0.85972222221717576</v>
      </c>
      <c r="I88" s="8">
        <f t="shared" si="75"/>
        <v>0.86597222221717574</v>
      </c>
      <c r="J88" s="8">
        <f t="shared" si="76"/>
        <v>0.87291666666162016</v>
      </c>
      <c r="K88" s="8">
        <f t="shared" si="77"/>
        <v>0.87708333332828681</v>
      </c>
      <c r="L88" s="8">
        <f t="shared" si="78"/>
        <v>0.8819444444393979</v>
      </c>
      <c r="M88" s="8">
        <f t="shared" si="79"/>
        <v>0.88888888888384232</v>
      </c>
      <c r="N88" s="8">
        <f t="shared" si="80"/>
        <v>0.89930555555050895</v>
      </c>
      <c r="O88" s="241"/>
      <c r="P88" s="273">
        <v>29.73</v>
      </c>
      <c r="Q88" s="241">
        <f t="shared" si="49"/>
        <v>6.5972222222221988E-2</v>
      </c>
      <c r="R88" s="273">
        <f t="shared" si="50"/>
        <v>18.776842105263224</v>
      </c>
      <c r="S88" s="216"/>
    </row>
    <row r="89" spans="1:19" ht="15" x14ac:dyDescent="0.25">
      <c r="A89" s="155">
        <f t="shared" si="27"/>
        <v>1.3194444441922082E-2</v>
      </c>
      <c r="B89" s="215">
        <v>60</v>
      </c>
      <c r="C89" s="8"/>
      <c r="D89" s="8">
        <v>0.84652777777020904</v>
      </c>
      <c r="E89" s="8">
        <f t="shared" si="71"/>
        <v>0.85694444443687567</v>
      </c>
      <c r="F89" s="8">
        <f t="shared" si="72"/>
        <v>0.86388888888132009</v>
      </c>
      <c r="G89" s="8">
        <f t="shared" si="73"/>
        <v>0.86874999999243119</v>
      </c>
      <c r="H89" s="8">
        <f t="shared" si="74"/>
        <v>0.87291666665909784</v>
      </c>
      <c r="I89" s="8">
        <f t="shared" si="75"/>
        <v>0.87916666665909782</v>
      </c>
      <c r="J89" s="8">
        <f t="shared" si="76"/>
        <v>0.88611111110354224</v>
      </c>
      <c r="K89" s="8">
        <f t="shared" si="77"/>
        <v>0.89027777777020889</v>
      </c>
      <c r="L89" s="8">
        <f t="shared" si="78"/>
        <v>0.89513888888131998</v>
      </c>
      <c r="M89" s="8">
        <f t="shared" si="79"/>
        <v>0.9020833333257644</v>
      </c>
      <c r="N89" s="8">
        <f t="shared" si="80"/>
        <v>0.91249999999243103</v>
      </c>
      <c r="O89" s="241"/>
      <c r="P89" s="273">
        <v>29.73</v>
      </c>
      <c r="Q89" s="241">
        <f t="shared" si="49"/>
        <v>6.5972222222221988E-2</v>
      </c>
      <c r="R89" s="273">
        <f t="shared" si="50"/>
        <v>18.776842105263224</v>
      </c>
      <c r="S89" s="216"/>
    </row>
    <row r="90" spans="1:19" ht="15" x14ac:dyDescent="0.25">
      <c r="A90" s="155">
        <f t="shared" si="27"/>
        <v>1.3194444441920972E-2</v>
      </c>
      <c r="B90" s="215">
        <v>61</v>
      </c>
      <c r="C90" s="8"/>
      <c r="D90" s="241">
        <v>0.85972222221213002</v>
      </c>
      <c r="E90" s="8">
        <f t="shared" si="71"/>
        <v>0.87013888887879665</v>
      </c>
      <c r="F90" s="8">
        <f t="shared" si="72"/>
        <v>0.87708333332324107</v>
      </c>
      <c r="G90" s="8">
        <f t="shared" si="73"/>
        <v>0.88194444443435216</v>
      </c>
      <c r="H90" s="8">
        <f t="shared" si="74"/>
        <v>0.88611111110101881</v>
      </c>
      <c r="I90" s="8">
        <f t="shared" si="75"/>
        <v>0.89236111110101879</v>
      </c>
      <c r="J90" s="8">
        <f t="shared" si="76"/>
        <v>0.89930555554546321</v>
      </c>
      <c r="K90" s="8">
        <f t="shared" si="77"/>
        <v>0.90347222221212986</v>
      </c>
      <c r="L90" s="8">
        <f t="shared" si="78"/>
        <v>0.90833333332324095</v>
      </c>
      <c r="M90" s="8">
        <f t="shared" si="79"/>
        <v>0.91527777776768537</v>
      </c>
      <c r="N90" s="8">
        <f t="shared" si="80"/>
        <v>0.925694444434352</v>
      </c>
      <c r="O90" s="241"/>
      <c r="P90" s="273">
        <v>29.73</v>
      </c>
      <c r="Q90" s="241">
        <f t="shared" si="49"/>
        <v>6.5972222222221988E-2</v>
      </c>
      <c r="R90" s="273">
        <f t="shared" si="50"/>
        <v>18.776842105263224</v>
      </c>
      <c r="S90" s="216"/>
    </row>
    <row r="91" spans="1:19" ht="15" x14ac:dyDescent="0.25">
      <c r="A91" s="155">
        <f t="shared" si="27"/>
        <v>2.9166666676758823E-2</v>
      </c>
      <c r="B91" s="215">
        <v>62</v>
      </c>
      <c r="C91" s="8"/>
      <c r="D91" s="8">
        <v>0.88888888888888884</v>
      </c>
      <c r="E91" s="8">
        <f t="shared" ref="E91:E96" si="81">D91+$E$28</f>
        <v>0.89861111111111103</v>
      </c>
      <c r="F91" s="8">
        <f t="shared" ref="F91:F96" si="82">E91+$F$28</f>
        <v>0.90486111111111101</v>
      </c>
      <c r="G91" s="8">
        <f t="shared" ref="G91:G96" si="83">F91+$G$28</f>
        <v>0.9097222222222221</v>
      </c>
      <c r="H91" s="8">
        <f t="shared" ref="H91:H96" si="84">G91+$H$28</f>
        <v>0.91388888888888875</v>
      </c>
      <c r="I91" s="8">
        <f t="shared" ref="I91:I96" si="85">H91+$I$28</f>
        <v>0.92013888888888873</v>
      </c>
      <c r="J91" s="8">
        <f t="shared" ref="J91:J96" si="86">I91+$J$28</f>
        <v>0.92708333333333315</v>
      </c>
      <c r="K91" s="8">
        <f t="shared" ref="K91:K96" si="87">J91+$K$28</f>
        <v>0.9312499999999998</v>
      </c>
      <c r="L91" s="8">
        <f t="shared" ref="L91:L96" si="88">K91+$L$28</f>
        <v>0.93611111111111089</v>
      </c>
      <c r="M91" s="8">
        <f t="shared" ref="M91:M96" si="89">L91+$M$28</f>
        <v>0.94236111111111087</v>
      </c>
      <c r="N91" s="8">
        <f t="shared" ref="N91:N96" si="90">M91+$N$28</f>
        <v>0.95208333333333306</v>
      </c>
      <c r="O91" s="241"/>
      <c r="P91" s="273">
        <v>29.73</v>
      </c>
      <c r="Q91" s="241">
        <f t="shared" ref="Q91:Q95" si="91">N91-D91</f>
        <v>6.319444444444422E-2</v>
      </c>
      <c r="R91" s="273">
        <f t="shared" ref="R91:R95" si="92">(P91/(Q91*24*60)*60)</f>
        <v>19.602197802197875</v>
      </c>
      <c r="S91" s="216"/>
    </row>
    <row r="92" spans="1:19" ht="15" x14ac:dyDescent="0.25">
      <c r="A92" s="155">
        <f t="shared" ref="A92:A96" si="93">D92-D91</f>
        <v>2.083333333333337E-2</v>
      </c>
      <c r="B92" s="215">
        <v>63</v>
      </c>
      <c r="C92" s="8"/>
      <c r="D92" s="8">
        <v>0.90972222222222221</v>
      </c>
      <c r="E92" s="8">
        <f t="shared" si="81"/>
        <v>0.9194444444444444</v>
      </c>
      <c r="F92" s="8">
        <f t="shared" si="82"/>
        <v>0.92569444444444438</v>
      </c>
      <c r="G92" s="8">
        <f t="shared" si="83"/>
        <v>0.93055555555555547</v>
      </c>
      <c r="H92" s="8">
        <f t="shared" si="84"/>
        <v>0.93472222222222212</v>
      </c>
      <c r="I92" s="8">
        <f t="shared" si="85"/>
        <v>0.9409722222222221</v>
      </c>
      <c r="J92" s="8">
        <f t="shared" si="86"/>
        <v>0.94791666666666652</v>
      </c>
      <c r="K92" s="8">
        <f t="shared" si="87"/>
        <v>0.95208333333333317</v>
      </c>
      <c r="L92" s="8">
        <f t="shared" si="88"/>
        <v>0.95694444444444426</v>
      </c>
      <c r="M92" s="8">
        <f t="shared" si="89"/>
        <v>0.96319444444444424</v>
      </c>
      <c r="N92" s="8">
        <f t="shared" si="90"/>
        <v>0.97291666666666643</v>
      </c>
      <c r="O92" s="241"/>
      <c r="P92" s="273">
        <v>29.73</v>
      </c>
      <c r="Q92" s="241">
        <f t="shared" si="91"/>
        <v>6.319444444444422E-2</v>
      </c>
      <c r="R92" s="273">
        <f t="shared" si="92"/>
        <v>19.602197802197875</v>
      </c>
      <c r="S92" s="216"/>
    </row>
    <row r="93" spans="1:19" ht="15" x14ac:dyDescent="0.25">
      <c r="A93" s="155">
        <f t="shared" si="93"/>
        <v>2.430555555555558E-2</v>
      </c>
      <c r="B93" s="215">
        <v>64</v>
      </c>
      <c r="C93" s="8"/>
      <c r="D93" s="8">
        <v>0.93402777777777779</v>
      </c>
      <c r="E93" s="8">
        <f t="shared" si="81"/>
        <v>0.94374999999999998</v>
      </c>
      <c r="F93" s="8">
        <f t="shared" si="82"/>
        <v>0.95</v>
      </c>
      <c r="G93" s="8">
        <f t="shared" si="83"/>
        <v>0.95486111111111105</v>
      </c>
      <c r="H93" s="8">
        <f t="shared" si="84"/>
        <v>0.9590277777777777</v>
      </c>
      <c r="I93" s="8">
        <f t="shared" si="85"/>
        <v>0.96527777777777768</v>
      </c>
      <c r="J93" s="8">
        <f t="shared" si="86"/>
        <v>0.9722222222222221</v>
      </c>
      <c r="K93" s="8">
        <f t="shared" si="87"/>
        <v>0.97638888888888875</v>
      </c>
      <c r="L93" s="8">
        <f t="shared" si="88"/>
        <v>0.98124999999999984</v>
      </c>
      <c r="M93" s="8">
        <f t="shared" si="89"/>
        <v>0.98749999999999982</v>
      </c>
      <c r="N93" s="8">
        <f t="shared" si="90"/>
        <v>0.99722222222222201</v>
      </c>
      <c r="O93" s="241"/>
      <c r="P93" s="273">
        <v>29.73</v>
      </c>
      <c r="Q93" s="241">
        <f t="shared" si="91"/>
        <v>6.319444444444422E-2</v>
      </c>
      <c r="R93" s="273">
        <f t="shared" si="92"/>
        <v>19.602197802197875</v>
      </c>
      <c r="S93" s="216"/>
    </row>
    <row r="94" spans="1:19" ht="15" x14ac:dyDescent="0.25">
      <c r="A94" s="155">
        <f t="shared" si="93"/>
        <v>2.7777777777777679E-2</v>
      </c>
      <c r="B94" s="215">
        <v>65</v>
      </c>
      <c r="C94" s="8"/>
      <c r="D94" s="8">
        <v>0.96180555555555547</v>
      </c>
      <c r="E94" s="8">
        <f t="shared" si="81"/>
        <v>0.97152777777777766</v>
      </c>
      <c r="F94" s="8">
        <f t="shared" si="82"/>
        <v>0.97777777777777763</v>
      </c>
      <c r="G94" s="8">
        <f t="shared" si="83"/>
        <v>0.98263888888888873</v>
      </c>
      <c r="H94" s="8">
        <f t="shared" si="84"/>
        <v>0.98680555555555538</v>
      </c>
      <c r="I94" s="8">
        <f t="shared" si="85"/>
        <v>0.99305555555555536</v>
      </c>
      <c r="J94" s="8">
        <f t="shared" si="86"/>
        <v>0.99999999999999978</v>
      </c>
      <c r="K94" s="8">
        <f t="shared" si="87"/>
        <v>1.0041666666666664</v>
      </c>
      <c r="L94" s="8">
        <f t="shared" si="88"/>
        <v>1.0090277777777776</v>
      </c>
      <c r="M94" s="8">
        <f t="shared" si="89"/>
        <v>1.0152777777777777</v>
      </c>
      <c r="N94" s="8">
        <f t="shared" si="90"/>
        <v>1.0249999999999999</v>
      </c>
      <c r="O94" s="241"/>
      <c r="P94" s="273">
        <v>29.73</v>
      </c>
      <c r="Q94" s="241">
        <f t="shared" si="91"/>
        <v>6.3194444444444442E-2</v>
      </c>
      <c r="R94" s="273">
        <f t="shared" si="92"/>
        <v>19.602197802197804</v>
      </c>
      <c r="S94" s="216"/>
    </row>
    <row r="95" spans="1:19" ht="15" x14ac:dyDescent="0.25">
      <c r="A95" s="155">
        <f t="shared" si="93"/>
        <v>2.4305555555555691E-2</v>
      </c>
      <c r="B95" s="215">
        <v>66</v>
      </c>
      <c r="C95" s="8"/>
      <c r="D95" s="8">
        <v>0.98611111111111116</v>
      </c>
      <c r="E95" s="8">
        <f t="shared" si="81"/>
        <v>0.99583333333333335</v>
      </c>
      <c r="F95" s="8">
        <f t="shared" si="82"/>
        <v>1.0020833333333334</v>
      </c>
      <c r="G95" s="8">
        <f t="shared" si="83"/>
        <v>1.0069444444444446</v>
      </c>
      <c r="H95" s="8">
        <f t="shared" si="84"/>
        <v>1.0111111111111113</v>
      </c>
      <c r="I95" s="8">
        <f t="shared" si="85"/>
        <v>1.0173611111111114</v>
      </c>
      <c r="J95" s="8">
        <f t="shared" si="86"/>
        <v>1.0243055555555558</v>
      </c>
      <c r="K95" s="8">
        <f t="shared" si="87"/>
        <v>1.0284722222222225</v>
      </c>
      <c r="L95" s="8">
        <f t="shared" si="88"/>
        <v>1.0333333333333337</v>
      </c>
      <c r="M95" s="8">
        <f t="shared" si="89"/>
        <v>1.0395833333333337</v>
      </c>
      <c r="N95" s="8">
        <f t="shared" si="90"/>
        <v>1.0493055555555559</v>
      </c>
      <c r="O95" s="241"/>
      <c r="P95" s="273">
        <v>29.73</v>
      </c>
      <c r="Q95" s="241">
        <f t="shared" si="91"/>
        <v>6.3194444444444775E-2</v>
      </c>
      <c r="R95" s="273">
        <f t="shared" si="92"/>
        <v>19.602197802197697</v>
      </c>
      <c r="S95" s="216"/>
    </row>
    <row r="96" spans="1:19" ht="15" x14ac:dyDescent="0.25">
      <c r="A96" s="155">
        <f t="shared" si="93"/>
        <v>-0.97916666666666674</v>
      </c>
      <c r="B96" s="215">
        <v>67</v>
      </c>
      <c r="C96" s="62"/>
      <c r="D96" s="8">
        <v>6.9444444444444441E-3</v>
      </c>
      <c r="E96" s="8">
        <f t="shared" si="81"/>
        <v>1.6666666666666666E-2</v>
      </c>
      <c r="F96" s="8">
        <f t="shared" si="82"/>
        <v>2.2916666666666665E-2</v>
      </c>
      <c r="G96" s="8">
        <f t="shared" si="83"/>
        <v>2.7777777777777776E-2</v>
      </c>
      <c r="H96" s="8">
        <f t="shared" si="84"/>
        <v>3.1944444444444442E-2</v>
      </c>
      <c r="I96" s="8">
        <f t="shared" si="85"/>
        <v>3.8194444444444441E-2</v>
      </c>
      <c r="J96" s="8">
        <f t="shared" si="86"/>
        <v>4.5138888888888881E-2</v>
      </c>
      <c r="K96" s="8">
        <f t="shared" si="87"/>
        <v>4.9305555555555547E-2</v>
      </c>
      <c r="L96" s="8">
        <f t="shared" si="88"/>
        <v>5.4166666666666655E-2</v>
      </c>
      <c r="M96" s="8">
        <f t="shared" si="89"/>
        <v>6.0416666666666653E-2</v>
      </c>
      <c r="N96" s="8">
        <f t="shared" si="90"/>
        <v>7.0138888888888876E-2</v>
      </c>
      <c r="O96" s="62"/>
      <c r="P96" s="27">
        <v>29.73</v>
      </c>
      <c r="Q96" s="8">
        <f>N96-D96</f>
        <v>6.3194444444444428E-2</v>
      </c>
      <c r="R96" s="27">
        <f>(P96/(Q96*24*60)*60)</f>
        <v>19.602197802197807</v>
      </c>
      <c r="S96" s="34"/>
    </row>
    <row r="97" spans="2:19" x14ac:dyDescent="0.2">
      <c r="E97" s="310"/>
      <c r="F97" s="310"/>
      <c r="G97" s="310"/>
      <c r="H97" s="310"/>
      <c r="J97" s="310"/>
      <c r="K97" s="310"/>
      <c r="L97" s="310"/>
      <c r="M97" s="310"/>
      <c r="N97" s="310"/>
      <c r="O97" s="310"/>
      <c r="P97" s="310"/>
      <c r="Q97" s="310"/>
      <c r="R97" s="310"/>
      <c r="S97" s="371"/>
    </row>
    <row r="98" spans="2:19" x14ac:dyDescent="0.2">
      <c r="S98" s="216"/>
    </row>
    <row r="99" spans="2:19" x14ac:dyDescent="0.2">
      <c r="S99" s="216"/>
    </row>
    <row r="101" spans="2:19" x14ac:dyDescent="0.2">
      <c r="B101" s="187"/>
      <c r="C101" s="37" t="s">
        <v>3</v>
      </c>
      <c r="D101" s="37"/>
      <c r="E101" s="37"/>
      <c r="F101" s="37"/>
      <c r="G101" s="37"/>
      <c r="H101" s="37"/>
      <c r="I101" s="37"/>
      <c r="J101" s="37">
        <v>61</v>
      </c>
      <c r="K101" s="37"/>
      <c r="L101" s="37"/>
      <c r="M101" s="37"/>
      <c r="N101" s="37"/>
      <c r="O101" s="37"/>
      <c r="P101" s="37"/>
      <c r="Q101" s="37"/>
      <c r="R101" s="37"/>
      <c r="S101" s="204"/>
    </row>
    <row r="102" spans="2:19" x14ac:dyDescent="0.2">
      <c r="B102" s="187"/>
      <c r="C102" s="37" t="s">
        <v>2</v>
      </c>
      <c r="D102" s="37"/>
      <c r="E102" s="37"/>
      <c r="F102" s="37"/>
      <c r="G102" s="37"/>
      <c r="H102" s="37"/>
      <c r="I102" s="37"/>
      <c r="J102" s="37">
        <v>6</v>
      </c>
      <c r="K102" s="37"/>
      <c r="L102" s="37"/>
      <c r="M102" s="37"/>
      <c r="N102" s="37"/>
      <c r="O102" s="37"/>
      <c r="P102" s="37"/>
      <c r="Q102" s="37"/>
      <c r="R102" s="37"/>
      <c r="S102" s="204"/>
    </row>
    <row r="103" spans="2:19" x14ac:dyDescent="0.2">
      <c r="B103" s="187"/>
      <c r="C103" s="37" t="s">
        <v>1</v>
      </c>
      <c r="D103" s="37"/>
      <c r="E103" s="37"/>
      <c r="F103" s="37"/>
      <c r="G103" s="37"/>
      <c r="H103" s="37"/>
      <c r="I103" s="37"/>
      <c r="J103" s="37">
        <f>J102+J101</f>
        <v>67</v>
      </c>
      <c r="K103" s="37"/>
      <c r="L103" s="37"/>
      <c r="M103" s="37"/>
      <c r="N103" s="37"/>
      <c r="O103" s="37"/>
      <c r="P103" s="37"/>
      <c r="Q103" s="37"/>
      <c r="R103" s="37"/>
      <c r="S103" s="204"/>
    </row>
    <row r="104" spans="2:19" x14ac:dyDescent="0.2">
      <c r="B104" s="187"/>
      <c r="C104" s="16" t="s">
        <v>48</v>
      </c>
      <c r="D104" s="16"/>
      <c r="E104" s="16"/>
      <c r="F104" s="16"/>
      <c r="G104" s="16"/>
      <c r="H104" s="16"/>
      <c r="I104" s="16"/>
      <c r="J104" s="139">
        <v>29.73</v>
      </c>
      <c r="K104" s="136"/>
      <c r="L104" s="136"/>
      <c r="M104" s="136"/>
      <c r="N104" s="16"/>
      <c r="O104" s="37"/>
      <c r="P104" s="37"/>
      <c r="Q104" s="37"/>
      <c r="R104" s="37"/>
      <c r="S104" s="204"/>
    </row>
  </sheetData>
  <mergeCells count="11">
    <mergeCell ref="S54:S55"/>
    <mergeCell ref="S81:S87"/>
    <mergeCell ref="B25:S25"/>
    <mergeCell ref="B21:C21"/>
    <mergeCell ref="D21:N21"/>
    <mergeCell ref="P21:P22"/>
    <mergeCell ref="Q21:Q24"/>
    <mergeCell ref="R21:R24"/>
    <mergeCell ref="S21:S24"/>
    <mergeCell ref="B22:C22"/>
    <mergeCell ref="P23:P24"/>
  </mergeCells>
  <pageMargins left="0.51181102362204722" right="0.31496062992125984" top="0.55118110236220474" bottom="0.35433070866141736" header="0.31496062992125984" footer="0.31496062992125984"/>
  <pageSetup paperSize="9" scale="67"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3">
    <tabColor rgb="FFFFFF00"/>
  </sheetPr>
  <dimension ref="A5:S100"/>
  <sheetViews>
    <sheetView topLeftCell="A13" zoomScale="80" zoomScaleNormal="80" workbookViewId="0">
      <selection activeCell="T30" sqref="T30"/>
    </sheetView>
  </sheetViews>
  <sheetFormatPr baseColWidth="10" defaultColWidth="11.42578125" defaultRowHeight="14.25" x14ac:dyDescent="0.2"/>
  <cols>
    <col min="1" max="2" width="11.42578125" style="57" customWidth="1"/>
    <col min="3" max="3" width="10.28515625" style="57" customWidth="1"/>
    <col min="4" max="9" width="11" style="57" customWidth="1"/>
    <col min="10" max="10" width="8" style="57" bestFit="1" customWidth="1"/>
    <col min="11" max="11" width="10.85546875" style="57" bestFit="1" customWidth="1"/>
    <col min="12" max="12" width="11" style="57" bestFit="1" customWidth="1"/>
    <col min="13" max="13" width="10.85546875" style="57" bestFit="1" customWidth="1"/>
    <col min="14" max="14" width="10.5703125" style="57" bestFit="1" customWidth="1"/>
    <col min="15" max="15" width="10.85546875" style="57" bestFit="1" customWidth="1"/>
    <col min="16" max="16" width="11.140625" style="57" customWidth="1"/>
    <col min="17" max="17" width="6.85546875" style="57" customWidth="1"/>
    <col min="18" max="18" width="8.85546875" style="57" customWidth="1"/>
    <col min="19" max="19" width="20" style="57" bestFit="1" customWidth="1"/>
    <col min="20" max="16384" width="11.42578125" style="57"/>
  </cols>
  <sheetData>
    <row r="5" spans="2:19" ht="15" x14ac:dyDescent="0.25">
      <c r="B5" s="43" t="s">
        <v>27</v>
      </c>
      <c r="C5" s="42"/>
      <c r="D5" s="42"/>
      <c r="E5" s="42"/>
      <c r="F5" s="42"/>
      <c r="G5" s="42"/>
      <c r="H5" s="42"/>
      <c r="I5" s="42"/>
      <c r="J5" s="42"/>
      <c r="K5" s="42"/>
      <c r="L5" s="42"/>
      <c r="M5" s="41"/>
      <c r="N5" s="41"/>
      <c r="O5" s="41"/>
      <c r="P5" s="41"/>
      <c r="Q5" s="41"/>
      <c r="R5" s="41"/>
      <c r="S5" s="40"/>
    </row>
    <row r="6" spans="2:19" x14ac:dyDescent="0.2">
      <c r="B6" s="38" t="s">
        <v>26</v>
      </c>
      <c r="C6" s="37"/>
      <c r="D6" s="37"/>
      <c r="E6" s="37"/>
      <c r="F6" s="37"/>
      <c r="G6" s="37"/>
      <c r="H6" s="37"/>
      <c r="I6" s="37"/>
      <c r="J6" s="37"/>
      <c r="K6" s="37"/>
      <c r="L6" s="37"/>
      <c r="M6" s="37"/>
      <c r="N6" s="37"/>
      <c r="O6" s="37"/>
      <c r="P6" s="37"/>
      <c r="Q6" s="37"/>
      <c r="R6" s="37"/>
      <c r="S6" s="36"/>
    </row>
    <row r="7" spans="2:19" x14ac:dyDescent="0.2">
      <c r="B7" s="38"/>
      <c r="C7" s="37"/>
      <c r="D7" s="37"/>
      <c r="E7" s="37"/>
      <c r="F7" s="37"/>
      <c r="G7" s="37"/>
      <c r="H7" s="37"/>
      <c r="I7" s="37"/>
      <c r="J7" s="37"/>
      <c r="K7" s="37"/>
      <c r="L7" s="37"/>
      <c r="M7" s="37"/>
      <c r="N7" s="37"/>
      <c r="O7" s="37"/>
      <c r="P7" s="37"/>
      <c r="Q7" s="37"/>
      <c r="R7" s="37"/>
      <c r="S7" s="36"/>
    </row>
    <row r="8" spans="2:19" x14ac:dyDescent="0.2">
      <c r="B8" s="38" t="s">
        <v>201</v>
      </c>
      <c r="C8" s="37"/>
      <c r="D8" s="37"/>
      <c r="E8" s="37"/>
      <c r="F8" s="37"/>
      <c r="G8" s="37"/>
      <c r="H8" s="37"/>
      <c r="I8" s="37"/>
      <c r="J8" s="37"/>
      <c r="K8" s="37"/>
      <c r="L8" s="37"/>
      <c r="M8" s="37"/>
      <c r="N8" s="37"/>
      <c r="O8" s="37"/>
      <c r="P8" s="37"/>
      <c r="Q8" s="37"/>
      <c r="R8" s="37"/>
      <c r="S8" s="36"/>
    </row>
    <row r="9" spans="2:19" ht="15" x14ac:dyDescent="0.25">
      <c r="B9" s="38" t="s">
        <v>179</v>
      </c>
      <c r="C9" s="58"/>
      <c r="D9" s="37"/>
      <c r="E9" s="37"/>
      <c r="F9" s="37"/>
      <c r="G9" s="37"/>
      <c r="H9" s="37"/>
      <c r="I9" s="37"/>
      <c r="J9" s="37"/>
      <c r="K9" s="37"/>
      <c r="L9" s="37"/>
      <c r="M9" s="37"/>
      <c r="N9" s="37"/>
      <c r="O9" s="37"/>
      <c r="P9" s="37"/>
      <c r="Q9" s="37"/>
      <c r="R9" s="37"/>
      <c r="S9" s="36"/>
    </row>
    <row r="10" spans="2:19" x14ac:dyDescent="0.2">
      <c r="B10" s="38" t="s">
        <v>25</v>
      </c>
      <c r="C10" s="37"/>
      <c r="D10" s="37"/>
      <c r="E10" s="37"/>
      <c r="F10" s="37"/>
      <c r="G10" s="37"/>
      <c r="H10" s="37"/>
      <c r="I10" s="37"/>
      <c r="J10" s="37"/>
      <c r="K10" s="37"/>
      <c r="L10" s="37"/>
      <c r="M10" s="37"/>
      <c r="N10" s="37"/>
      <c r="O10" s="37"/>
      <c r="P10" s="37"/>
      <c r="Q10" s="37"/>
      <c r="R10" s="37"/>
      <c r="S10" s="36"/>
    </row>
    <row r="11" spans="2:19" ht="15.75" x14ac:dyDescent="0.25">
      <c r="B11" s="38" t="s">
        <v>55</v>
      </c>
      <c r="C11" s="37"/>
      <c r="D11" s="58"/>
      <c r="E11" s="58"/>
      <c r="F11" s="58"/>
      <c r="G11" s="58"/>
      <c r="H11" s="58"/>
      <c r="I11" s="58"/>
      <c r="J11" s="148"/>
      <c r="K11" s="37"/>
      <c r="L11" s="37"/>
      <c r="M11" s="37"/>
      <c r="N11" s="37"/>
      <c r="O11" s="37"/>
      <c r="P11" s="37"/>
      <c r="Q11" s="37"/>
      <c r="R11" s="37"/>
      <c r="S11" s="36"/>
    </row>
    <row r="12" spans="2:19" x14ac:dyDescent="0.2">
      <c r="B12" s="38" t="s">
        <v>54</v>
      </c>
      <c r="C12" s="37"/>
      <c r="D12" s="37"/>
      <c r="E12" s="37"/>
      <c r="F12" s="37"/>
      <c r="G12" s="37"/>
      <c r="H12" s="37"/>
      <c r="I12" s="37"/>
      <c r="J12" s="37"/>
      <c r="K12" s="37"/>
      <c r="L12" s="37"/>
      <c r="M12" s="37"/>
      <c r="N12" s="37"/>
      <c r="O12" s="37"/>
      <c r="P12" s="37"/>
      <c r="Q12" s="37"/>
      <c r="R12" s="37"/>
      <c r="S12" s="36"/>
    </row>
    <row r="13" spans="2:19" x14ac:dyDescent="0.2">
      <c r="B13" s="38" t="s">
        <v>22</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1:19" x14ac:dyDescent="0.2">
      <c r="B17" s="38"/>
      <c r="C17" s="37"/>
      <c r="D17" s="37"/>
      <c r="E17" s="37"/>
      <c r="F17" s="37"/>
      <c r="G17" s="37"/>
      <c r="H17" s="37"/>
      <c r="I17" s="37"/>
      <c r="J17" s="37"/>
      <c r="K17" s="37"/>
      <c r="L17" s="37"/>
      <c r="M17" s="37"/>
      <c r="N17" s="37"/>
      <c r="O17" s="37"/>
      <c r="P17" s="37"/>
      <c r="Q17" s="37"/>
      <c r="R17" s="37"/>
      <c r="S17" s="36"/>
    </row>
    <row r="18" spans="1:19" x14ac:dyDescent="0.2">
      <c r="B18" s="38"/>
      <c r="C18" s="37"/>
      <c r="D18" s="37"/>
      <c r="E18" s="37"/>
      <c r="F18" s="37"/>
      <c r="G18" s="37"/>
      <c r="H18" s="37"/>
      <c r="I18" s="37"/>
      <c r="J18" s="37"/>
      <c r="K18" s="37"/>
      <c r="L18" s="37"/>
      <c r="M18" s="37"/>
      <c r="N18" s="37"/>
      <c r="O18" s="37"/>
      <c r="P18" s="37"/>
      <c r="Q18" s="37"/>
      <c r="R18" s="37"/>
      <c r="S18" s="36"/>
    </row>
    <row r="19" spans="1:19" x14ac:dyDescent="0.2">
      <c r="B19" s="38"/>
      <c r="C19" s="37"/>
      <c r="D19" s="37"/>
      <c r="E19" s="37"/>
      <c r="F19" s="37"/>
      <c r="G19" s="37"/>
      <c r="H19" s="37"/>
      <c r="I19" s="37"/>
      <c r="J19" s="37"/>
      <c r="K19" s="37"/>
      <c r="L19" s="37"/>
      <c r="M19" s="37"/>
      <c r="N19" s="37"/>
      <c r="O19" s="37"/>
      <c r="P19" s="37"/>
      <c r="Q19" s="37"/>
      <c r="R19" s="37"/>
      <c r="S19" s="36"/>
    </row>
    <row r="20" spans="1:19" ht="15" thickBot="1" x14ac:dyDescent="0.25">
      <c r="B20" s="38"/>
      <c r="C20" s="37"/>
      <c r="D20" s="37"/>
      <c r="E20" s="37"/>
      <c r="F20" s="37"/>
      <c r="G20" s="37"/>
      <c r="H20" s="37"/>
      <c r="I20" s="37"/>
      <c r="J20" s="37"/>
      <c r="K20" s="37"/>
      <c r="L20" s="37"/>
      <c r="M20" s="37"/>
      <c r="N20" s="37"/>
      <c r="O20" s="37"/>
      <c r="P20" s="37"/>
      <c r="Q20" s="37"/>
      <c r="R20" s="37"/>
      <c r="S20" s="36"/>
    </row>
    <row r="21" spans="1:19" ht="15" customHeight="1" thickBot="1" x14ac:dyDescent="0.25">
      <c r="B21" s="624" t="s">
        <v>21</v>
      </c>
      <c r="C21" s="616"/>
      <c r="D21" s="615" t="s">
        <v>20</v>
      </c>
      <c r="E21" s="616"/>
      <c r="F21" s="616"/>
      <c r="G21" s="616"/>
      <c r="H21" s="616"/>
      <c r="I21" s="616"/>
      <c r="J21" s="616"/>
      <c r="K21" s="616"/>
      <c r="L21" s="616"/>
      <c r="M21" s="616"/>
      <c r="N21" s="619"/>
      <c r="O21" s="479" t="s">
        <v>19</v>
      </c>
      <c r="P21" s="617" t="s">
        <v>18</v>
      </c>
      <c r="Q21" s="608" t="s">
        <v>17</v>
      </c>
      <c r="R21" s="608" t="s">
        <v>16</v>
      </c>
      <c r="S21" s="626" t="s">
        <v>15</v>
      </c>
    </row>
    <row r="22" spans="1:19" ht="51.75" thickBot="1" x14ac:dyDescent="0.25">
      <c r="B22" s="611" t="s">
        <v>202</v>
      </c>
      <c r="C22" s="612"/>
      <c r="D22" s="471" t="s">
        <v>206</v>
      </c>
      <c r="E22" s="472" t="s">
        <v>53</v>
      </c>
      <c r="F22" s="472" t="s">
        <v>10</v>
      </c>
      <c r="G22" s="472" t="s">
        <v>52</v>
      </c>
      <c r="H22" s="472" t="s">
        <v>51</v>
      </c>
      <c r="I22" s="485" t="s">
        <v>50</v>
      </c>
      <c r="J22" s="485" t="s">
        <v>51</v>
      </c>
      <c r="K22" s="485" t="s">
        <v>11</v>
      </c>
      <c r="L22" s="485" t="s">
        <v>49</v>
      </c>
      <c r="M22" s="485" t="s">
        <v>53</v>
      </c>
      <c r="N22" s="486" t="s">
        <v>206</v>
      </c>
      <c r="O22" s="487" t="s">
        <v>202</v>
      </c>
      <c r="P22" s="618"/>
      <c r="Q22" s="609"/>
      <c r="R22" s="609"/>
      <c r="S22" s="627"/>
    </row>
    <row r="23" spans="1:19" ht="15" customHeight="1" x14ac:dyDescent="0.2">
      <c r="B23" s="72" t="s">
        <v>7</v>
      </c>
      <c r="C23" s="3">
        <v>0</v>
      </c>
      <c r="D23" s="3">
        <v>3.81</v>
      </c>
      <c r="E23" s="5">
        <v>5.87</v>
      </c>
      <c r="F23" s="5">
        <v>3.46</v>
      </c>
      <c r="G23" s="5">
        <v>2.16</v>
      </c>
      <c r="H23" s="5">
        <v>1.22</v>
      </c>
      <c r="I23" s="5">
        <v>2.76</v>
      </c>
      <c r="J23" s="5">
        <v>2.78</v>
      </c>
      <c r="K23" s="3">
        <v>1.46</v>
      </c>
      <c r="L23" s="3">
        <v>1.78</v>
      </c>
      <c r="M23" s="3">
        <v>3.58</v>
      </c>
      <c r="N23" s="3">
        <v>5.87</v>
      </c>
      <c r="O23" s="30">
        <v>3.81</v>
      </c>
      <c r="P23" s="613">
        <f>O24</f>
        <v>38.56</v>
      </c>
      <c r="Q23" s="609"/>
      <c r="R23" s="609"/>
      <c r="S23" s="627"/>
    </row>
    <row r="24" spans="1:19" ht="39" thickBot="1" x14ac:dyDescent="0.25">
      <c r="B24" s="73" t="s">
        <v>6</v>
      </c>
      <c r="C24" s="2">
        <v>0</v>
      </c>
      <c r="D24" s="2">
        <f t="shared" ref="D24:O24" si="0">C24+D23</f>
        <v>3.81</v>
      </c>
      <c r="E24" s="2">
        <f t="shared" si="0"/>
        <v>9.68</v>
      </c>
      <c r="F24" s="2">
        <f t="shared" si="0"/>
        <v>13.14</v>
      </c>
      <c r="G24" s="2">
        <f t="shared" si="0"/>
        <v>15.3</v>
      </c>
      <c r="H24" s="2">
        <f t="shared" si="0"/>
        <v>16.52</v>
      </c>
      <c r="I24" s="2">
        <f t="shared" si="0"/>
        <v>19.28</v>
      </c>
      <c r="J24" s="2">
        <f t="shared" si="0"/>
        <v>22.060000000000002</v>
      </c>
      <c r="K24" s="2">
        <f t="shared" si="0"/>
        <v>23.520000000000003</v>
      </c>
      <c r="L24" s="2">
        <f t="shared" si="0"/>
        <v>25.300000000000004</v>
      </c>
      <c r="M24" s="2">
        <f t="shared" si="0"/>
        <v>28.880000000000003</v>
      </c>
      <c r="N24" s="2">
        <f t="shared" si="0"/>
        <v>34.75</v>
      </c>
      <c r="O24" s="2">
        <f t="shared" si="0"/>
        <v>38.56</v>
      </c>
      <c r="P24" s="614"/>
      <c r="Q24" s="610"/>
      <c r="R24" s="610"/>
      <c r="S24" s="628"/>
    </row>
    <row r="25" spans="1:19" ht="16.5" thickBot="1" x14ac:dyDescent="0.25">
      <c r="B25" s="678" t="s">
        <v>5</v>
      </c>
      <c r="C25" s="679"/>
      <c r="D25" s="679"/>
      <c r="E25" s="679"/>
      <c r="F25" s="679"/>
      <c r="G25" s="679"/>
      <c r="H25" s="679"/>
      <c r="I25" s="679"/>
      <c r="J25" s="679"/>
      <c r="K25" s="679"/>
      <c r="L25" s="679"/>
      <c r="M25" s="679"/>
      <c r="N25" s="679"/>
      <c r="O25" s="679"/>
      <c r="P25" s="679"/>
      <c r="Q25" s="679"/>
      <c r="R25" s="679"/>
      <c r="S25" s="680"/>
    </row>
    <row r="26" spans="1:19" ht="14.25" hidden="1" customHeight="1" x14ac:dyDescent="0.2">
      <c r="B26" s="38"/>
      <c r="C26" s="37"/>
      <c r="D26" s="74"/>
      <c r="E26" s="390">
        <v>1.0416666666666666E-2</v>
      </c>
      <c r="F26" s="390">
        <v>6.2499999999999995E-3</v>
      </c>
      <c r="G26" s="390">
        <v>4.8611111111111112E-3</v>
      </c>
      <c r="H26" s="390">
        <v>4.1666666666666666E-3</v>
      </c>
      <c r="I26" s="48">
        <v>6.9444444444444441E-3</v>
      </c>
      <c r="J26" s="48">
        <v>7.6388888888888886E-3</v>
      </c>
      <c r="K26" s="48">
        <v>4.1666666666666666E-3</v>
      </c>
      <c r="L26" s="48">
        <v>4.8611111111111112E-3</v>
      </c>
      <c r="M26" s="48">
        <v>6.2499999999999995E-3</v>
      </c>
      <c r="N26" s="48">
        <v>1.0416666666666666E-2</v>
      </c>
      <c r="O26" s="74"/>
      <c r="P26" s="37"/>
      <c r="Q26" s="74">
        <f>SUM(E26:N26)</f>
        <v>6.597222222222221E-2</v>
      </c>
      <c r="R26" s="37"/>
      <c r="S26" s="36"/>
    </row>
    <row r="27" spans="1:19" ht="14.25" hidden="1" customHeight="1" x14ac:dyDescent="0.2">
      <c r="B27" s="38"/>
      <c r="C27" s="37"/>
      <c r="D27" s="74"/>
      <c r="E27" s="48">
        <v>9.7222222222222224E-3</v>
      </c>
      <c r="F27" s="48">
        <v>6.2499999999999995E-3</v>
      </c>
      <c r="G27" s="48">
        <v>4.8611111111111112E-3</v>
      </c>
      <c r="H27" s="48">
        <v>4.1666666666666666E-3</v>
      </c>
      <c r="I27" s="48">
        <v>6.2499999999999995E-3</v>
      </c>
      <c r="J27" s="48">
        <v>6.9444444444444441E-3</v>
      </c>
      <c r="K27" s="48">
        <v>4.1666666666666666E-3</v>
      </c>
      <c r="L27" s="48">
        <v>4.8611111111111112E-3</v>
      </c>
      <c r="M27" s="48">
        <v>6.2499999999999995E-3</v>
      </c>
      <c r="N27" s="48">
        <v>9.7222222222222224E-3</v>
      </c>
      <c r="O27" s="74"/>
      <c r="P27" s="37"/>
      <c r="Q27" s="74">
        <f>SUM(E27:N27)</f>
        <v>6.3194444444444442E-2</v>
      </c>
      <c r="R27" s="37"/>
      <c r="S27" s="36"/>
    </row>
    <row r="28" spans="1:19" ht="15" customHeight="1" x14ac:dyDescent="0.25">
      <c r="A28" s="154"/>
      <c r="B28" s="18">
        <v>1</v>
      </c>
      <c r="C28" s="8"/>
      <c r="D28" s="8">
        <v>0.21527777777777779</v>
      </c>
      <c r="E28" s="8">
        <f>D28+$E$27</f>
        <v>0.22500000000000001</v>
      </c>
      <c r="F28" s="8">
        <f>E28+$F$27</f>
        <v>0.23125000000000001</v>
      </c>
      <c r="G28" s="8">
        <f>F28+$G$27</f>
        <v>0.23611111111111113</v>
      </c>
      <c r="H28" s="8">
        <f>G28+$H$27</f>
        <v>0.24027777777777781</v>
      </c>
      <c r="I28" s="8">
        <f>H28+$I$27</f>
        <v>0.24652777777777782</v>
      </c>
      <c r="J28" s="8">
        <f>I28+$J$27</f>
        <v>0.25347222222222227</v>
      </c>
      <c r="K28" s="8">
        <f>J28+$K$27</f>
        <v>0.25763888888888892</v>
      </c>
      <c r="L28" s="8">
        <f>K28+$L$27</f>
        <v>0.26250000000000001</v>
      </c>
      <c r="M28" s="8">
        <f>L28+$M$27</f>
        <v>0.26874999999999999</v>
      </c>
      <c r="N28" s="8">
        <f>M28+$N$27</f>
        <v>0.27847222222222223</v>
      </c>
      <c r="O28" s="8"/>
      <c r="P28" s="27">
        <v>29.73</v>
      </c>
      <c r="Q28" s="8">
        <f t="shared" ref="Q28:Q59" si="1">N28-D28</f>
        <v>6.3194444444444442E-2</v>
      </c>
      <c r="R28" s="27">
        <f t="shared" ref="R28:R59" si="2">(P28/(Q28*24*60)*60)</f>
        <v>19.602197802197804</v>
      </c>
      <c r="S28" s="34"/>
    </row>
    <row r="29" spans="1:19" ht="15" customHeight="1" x14ac:dyDescent="0.25">
      <c r="A29" s="155">
        <f t="shared" ref="A29:A60" si="3">D29-D28</f>
        <v>1.6666666666666635E-2</v>
      </c>
      <c r="B29" s="18">
        <v>2</v>
      </c>
      <c r="C29" s="8"/>
      <c r="D29" s="8">
        <v>0.23194444444444443</v>
      </c>
      <c r="E29" s="8">
        <f t="shared" ref="E29:E31" si="4">D29+$E$27</f>
        <v>0.24166666666666664</v>
      </c>
      <c r="F29" s="8">
        <f t="shared" ref="F29:F31" si="5">E29+$F$27</f>
        <v>0.24791666666666665</v>
      </c>
      <c r="G29" s="8">
        <f t="shared" ref="G29:G31" si="6">F29+$G$27</f>
        <v>0.25277777777777777</v>
      </c>
      <c r="H29" s="8">
        <f t="shared" ref="H29:H31" si="7">G29+$H$27</f>
        <v>0.25694444444444442</v>
      </c>
      <c r="I29" s="8">
        <f t="shared" ref="I29:I31" si="8">H29+$I$27</f>
        <v>0.2631944444444444</v>
      </c>
      <c r="J29" s="8">
        <f t="shared" ref="J29:J31" si="9">I29+$J$27</f>
        <v>0.27013888888888882</v>
      </c>
      <c r="K29" s="8">
        <f t="shared" ref="K29:K31" si="10">J29+$K$27</f>
        <v>0.27430555555555547</v>
      </c>
      <c r="L29" s="8">
        <f t="shared" ref="L29:L31" si="11">K29+$L$27</f>
        <v>0.27916666666666656</v>
      </c>
      <c r="M29" s="8">
        <f t="shared" ref="M29:M31" si="12">L29+$M$27</f>
        <v>0.28541666666666654</v>
      </c>
      <c r="N29" s="8">
        <f t="shared" ref="N29:N31" si="13">M29+$N$27</f>
        <v>0.29513888888888878</v>
      </c>
      <c r="O29" s="8"/>
      <c r="P29" s="27">
        <v>29.73</v>
      </c>
      <c r="Q29" s="8">
        <f t="shared" si="1"/>
        <v>6.3194444444444359E-2</v>
      </c>
      <c r="R29" s="27">
        <f t="shared" si="2"/>
        <v>19.602197802197832</v>
      </c>
      <c r="S29" s="34"/>
    </row>
    <row r="30" spans="1:19" ht="15" customHeight="1" x14ac:dyDescent="0.25">
      <c r="A30" s="155">
        <f t="shared" si="3"/>
        <v>1.6666666666666691E-2</v>
      </c>
      <c r="B30" s="18">
        <v>3</v>
      </c>
      <c r="C30" s="8"/>
      <c r="D30" s="8">
        <v>0.24861111111111112</v>
      </c>
      <c r="E30" s="8">
        <f t="shared" si="4"/>
        <v>0.25833333333333336</v>
      </c>
      <c r="F30" s="8">
        <f t="shared" si="5"/>
        <v>0.26458333333333334</v>
      </c>
      <c r="G30" s="8">
        <f t="shared" si="6"/>
        <v>0.26944444444444443</v>
      </c>
      <c r="H30" s="8">
        <f t="shared" si="7"/>
        <v>0.27361111111111108</v>
      </c>
      <c r="I30" s="8">
        <f t="shared" si="8"/>
        <v>0.27986111111111106</v>
      </c>
      <c r="J30" s="8">
        <f t="shared" si="9"/>
        <v>0.28680555555555548</v>
      </c>
      <c r="K30" s="8">
        <f t="shared" si="10"/>
        <v>0.29097222222222213</v>
      </c>
      <c r="L30" s="8">
        <f t="shared" si="11"/>
        <v>0.29583333333333323</v>
      </c>
      <c r="M30" s="8">
        <f t="shared" si="12"/>
        <v>0.3020833333333332</v>
      </c>
      <c r="N30" s="8">
        <f t="shared" si="13"/>
        <v>0.31180555555555545</v>
      </c>
      <c r="O30" s="8"/>
      <c r="P30" s="27">
        <v>29.73</v>
      </c>
      <c r="Q30" s="8">
        <f t="shared" ref="Q30:Q31" si="14">N30-D30</f>
        <v>6.3194444444444331E-2</v>
      </c>
      <c r="R30" s="27">
        <f t="shared" ref="R30:R31" si="15">(P30/(Q30*24*60)*60)</f>
        <v>19.602197802197839</v>
      </c>
      <c r="S30" s="34"/>
    </row>
    <row r="31" spans="1:19" ht="15" customHeight="1" x14ac:dyDescent="0.25">
      <c r="A31" s="155">
        <f t="shared" si="3"/>
        <v>1.6666666666666663E-2</v>
      </c>
      <c r="B31" s="18">
        <v>4</v>
      </c>
      <c r="C31" s="8"/>
      <c r="D31" s="8">
        <v>0.26527777777777778</v>
      </c>
      <c r="E31" s="8">
        <f t="shared" si="4"/>
        <v>0.27500000000000002</v>
      </c>
      <c r="F31" s="8">
        <f t="shared" si="5"/>
        <v>0.28125</v>
      </c>
      <c r="G31" s="8">
        <f t="shared" si="6"/>
        <v>0.28611111111111109</v>
      </c>
      <c r="H31" s="8">
        <f t="shared" si="7"/>
        <v>0.29027777777777775</v>
      </c>
      <c r="I31" s="8">
        <f t="shared" si="8"/>
        <v>0.29652777777777772</v>
      </c>
      <c r="J31" s="8">
        <f t="shared" si="9"/>
        <v>0.30347222222222214</v>
      </c>
      <c r="K31" s="8">
        <f t="shared" si="10"/>
        <v>0.3076388888888888</v>
      </c>
      <c r="L31" s="8">
        <f t="shared" si="11"/>
        <v>0.31249999999999989</v>
      </c>
      <c r="M31" s="8">
        <f t="shared" si="12"/>
        <v>0.31874999999999987</v>
      </c>
      <c r="N31" s="8">
        <f t="shared" si="13"/>
        <v>0.32847222222222211</v>
      </c>
      <c r="O31" s="8"/>
      <c r="P31" s="27">
        <v>29.73</v>
      </c>
      <c r="Q31" s="8">
        <f t="shared" si="14"/>
        <v>6.3194444444444331E-2</v>
      </c>
      <c r="R31" s="27">
        <f t="shared" si="15"/>
        <v>19.602197802197839</v>
      </c>
      <c r="S31" s="34"/>
    </row>
    <row r="32" spans="1:19" ht="15" customHeight="1" x14ac:dyDescent="0.25">
      <c r="A32" s="155">
        <f t="shared" si="3"/>
        <v>1.6666666666666219E-2</v>
      </c>
      <c r="B32" s="18">
        <v>5</v>
      </c>
      <c r="C32" s="8"/>
      <c r="D32" s="8">
        <v>0.281944444444444</v>
      </c>
      <c r="E32" s="8">
        <f t="shared" ref="E32:E71" si="16">D32+$E$26</f>
        <v>0.29236111111111068</v>
      </c>
      <c r="F32" s="8">
        <f t="shared" ref="F32:F71" si="17">E32+$F$26</f>
        <v>0.29861111111111066</v>
      </c>
      <c r="G32" s="8">
        <f t="shared" ref="G32:G71" si="18">F32+$G$26</f>
        <v>0.30347222222222175</v>
      </c>
      <c r="H32" s="8">
        <f t="shared" ref="H32:H71" si="19">G32+$H$26</f>
        <v>0.30763888888888841</v>
      </c>
      <c r="I32" s="8">
        <f t="shared" ref="I32:I71" si="20">H32+$I$26</f>
        <v>0.31458333333333283</v>
      </c>
      <c r="J32" s="8">
        <f t="shared" ref="J32:J71" si="21">I32+$J$26</f>
        <v>0.32222222222222169</v>
      </c>
      <c r="K32" s="8">
        <f t="shared" ref="K32:K71" si="22">J32+$K$26</f>
        <v>0.32638888888888834</v>
      </c>
      <c r="L32" s="8">
        <f t="shared" ref="L32:L71" si="23">K32+$L$26</f>
        <v>0.33124999999999943</v>
      </c>
      <c r="M32" s="8">
        <f t="shared" ref="M32:M71" si="24">L32+$M$26</f>
        <v>0.33749999999999941</v>
      </c>
      <c r="N32" s="8">
        <f t="shared" ref="N32:N71" si="25">M32+$N$26</f>
        <v>0.3479166666666661</v>
      </c>
      <c r="O32" s="8"/>
      <c r="P32" s="27">
        <v>29.73</v>
      </c>
      <c r="Q32" s="8">
        <f t="shared" si="1"/>
        <v>6.5972222222222099E-2</v>
      </c>
      <c r="R32" s="27">
        <f t="shared" si="2"/>
        <v>18.776842105263192</v>
      </c>
      <c r="S32" s="34"/>
    </row>
    <row r="33" spans="1:19" ht="15" customHeight="1" x14ac:dyDescent="0.25">
      <c r="A33" s="155">
        <f t="shared" si="3"/>
        <v>1.6666666666666996E-2</v>
      </c>
      <c r="B33" s="18">
        <v>6</v>
      </c>
      <c r="C33" s="8"/>
      <c r="D33" s="8">
        <v>0.29861111111111099</v>
      </c>
      <c r="E33" s="8">
        <f t="shared" si="16"/>
        <v>0.30902777777777768</v>
      </c>
      <c r="F33" s="8">
        <f t="shared" si="17"/>
        <v>0.31527777777777766</v>
      </c>
      <c r="G33" s="8">
        <f t="shared" si="18"/>
        <v>0.32013888888888875</v>
      </c>
      <c r="H33" s="8">
        <f t="shared" si="19"/>
        <v>0.3243055555555554</v>
      </c>
      <c r="I33" s="8">
        <f t="shared" si="20"/>
        <v>0.33124999999999982</v>
      </c>
      <c r="J33" s="8">
        <f t="shared" si="21"/>
        <v>0.33888888888888868</v>
      </c>
      <c r="K33" s="8">
        <f t="shared" si="22"/>
        <v>0.34305555555555534</v>
      </c>
      <c r="L33" s="8">
        <f t="shared" si="23"/>
        <v>0.34791666666666643</v>
      </c>
      <c r="M33" s="8">
        <f t="shared" si="24"/>
        <v>0.35416666666666641</v>
      </c>
      <c r="N33" s="8">
        <f t="shared" si="25"/>
        <v>0.36458333333333309</v>
      </c>
      <c r="O33" s="8"/>
      <c r="P33" s="27">
        <v>29.73</v>
      </c>
      <c r="Q33" s="8">
        <f t="shared" si="1"/>
        <v>6.5972222222222099E-2</v>
      </c>
      <c r="R33" s="27">
        <f t="shared" si="2"/>
        <v>18.776842105263192</v>
      </c>
      <c r="S33" s="34"/>
    </row>
    <row r="34" spans="1:19" ht="15" customHeight="1" x14ac:dyDescent="0.25">
      <c r="A34" s="155">
        <f t="shared" si="3"/>
        <v>1.6666666666666996E-2</v>
      </c>
      <c r="B34" s="18">
        <v>7</v>
      </c>
      <c r="C34" s="8"/>
      <c r="D34" s="8">
        <v>0.31527777777777799</v>
      </c>
      <c r="E34" s="8">
        <f t="shared" si="16"/>
        <v>0.32569444444444468</v>
      </c>
      <c r="F34" s="8">
        <f t="shared" si="17"/>
        <v>0.33194444444444465</v>
      </c>
      <c r="G34" s="8">
        <f t="shared" si="18"/>
        <v>0.33680555555555575</v>
      </c>
      <c r="H34" s="8">
        <f t="shared" si="19"/>
        <v>0.3409722222222224</v>
      </c>
      <c r="I34" s="8">
        <f t="shared" si="20"/>
        <v>0.34791666666666682</v>
      </c>
      <c r="J34" s="8">
        <f t="shared" si="21"/>
        <v>0.35555555555555568</v>
      </c>
      <c r="K34" s="8">
        <f t="shared" si="22"/>
        <v>0.35972222222222233</v>
      </c>
      <c r="L34" s="8">
        <f t="shared" si="23"/>
        <v>0.36458333333333343</v>
      </c>
      <c r="M34" s="8">
        <f t="shared" si="24"/>
        <v>0.3708333333333334</v>
      </c>
      <c r="N34" s="8">
        <f t="shared" si="25"/>
        <v>0.38125000000000009</v>
      </c>
      <c r="O34" s="8"/>
      <c r="P34" s="27">
        <v>29.73</v>
      </c>
      <c r="Q34" s="8">
        <f t="shared" si="1"/>
        <v>6.5972222222222099E-2</v>
      </c>
      <c r="R34" s="27">
        <f t="shared" si="2"/>
        <v>18.776842105263192</v>
      </c>
      <c r="S34" s="34"/>
    </row>
    <row r="35" spans="1:19" ht="15" customHeight="1" x14ac:dyDescent="0.25">
      <c r="A35" s="155">
        <f t="shared" si="3"/>
        <v>9.7222222222220211E-3</v>
      </c>
      <c r="B35" s="18">
        <v>8</v>
      </c>
      <c r="C35" s="8"/>
      <c r="D35" s="8">
        <v>0.32500000000000001</v>
      </c>
      <c r="E35" s="8">
        <f t="shared" si="16"/>
        <v>0.3354166666666667</v>
      </c>
      <c r="F35" s="8">
        <f t="shared" si="17"/>
        <v>0.34166666666666667</v>
      </c>
      <c r="G35" s="8">
        <f t="shared" si="18"/>
        <v>0.34652777777777777</v>
      </c>
      <c r="H35" s="8">
        <f t="shared" si="19"/>
        <v>0.35069444444444442</v>
      </c>
      <c r="I35" s="8">
        <f t="shared" si="20"/>
        <v>0.35763888888888884</v>
      </c>
      <c r="J35" s="8">
        <f t="shared" si="21"/>
        <v>0.3652777777777777</v>
      </c>
      <c r="K35" s="8">
        <f t="shared" si="22"/>
        <v>0.36944444444444435</v>
      </c>
      <c r="L35" s="8">
        <f t="shared" si="23"/>
        <v>0.37430555555555545</v>
      </c>
      <c r="M35" s="8">
        <f t="shared" si="24"/>
        <v>0.38055555555555542</v>
      </c>
      <c r="N35" s="8">
        <f t="shared" si="25"/>
        <v>0.39097222222222211</v>
      </c>
      <c r="O35" s="8"/>
      <c r="P35" s="27">
        <v>29.73</v>
      </c>
      <c r="Q35" s="8">
        <f t="shared" si="1"/>
        <v>6.5972222222222099E-2</v>
      </c>
      <c r="R35" s="27">
        <f t="shared" si="2"/>
        <v>18.776842105263192</v>
      </c>
      <c r="S35" s="34"/>
    </row>
    <row r="36" spans="1:19" ht="15" customHeight="1" x14ac:dyDescent="0.25">
      <c r="A36" s="155">
        <f t="shared" si="3"/>
        <v>9.7222222222219656E-3</v>
      </c>
      <c r="B36" s="18">
        <v>9</v>
      </c>
      <c r="C36" s="8"/>
      <c r="D36" s="8">
        <v>0.33472222222222198</v>
      </c>
      <c r="E36" s="8">
        <f t="shared" si="16"/>
        <v>0.34513888888888866</v>
      </c>
      <c r="F36" s="8">
        <f t="shared" si="17"/>
        <v>0.35138888888888864</v>
      </c>
      <c r="G36" s="8">
        <f t="shared" si="18"/>
        <v>0.35624999999999973</v>
      </c>
      <c r="H36" s="8">
        <f t="shared" si="19"/>
        <v>0.36041666666666639</v>
      </c>
      <c r="I36" s="8">
        <f t="shared" si="20"/>
        <v>0.36736111111111081</v>
      </c>
      <c r="J36" s="8">
        <f t="shared" si="21"/>
        <v>0.37499999999999967</v>
      </c>
      <c r="K36" s="8">
        <f t="shared" si="22"/>
        <v>0.37916666666666632</v>
      </c>
      <c r="L36" s="8">
        <f t="shared" si="23"/>
        <v>0.38402777777777741</v>
      </c>
      <c r="M36" s="8">
        <f t="shared" si="24"/>
        <v>0.39027777777777739</v>
      </c>
      <c r="N36" s="8">
        <f t="shared" si="25"/>
        <v>0.40069444444444408</v>
      </c>
      <c r="O36" s="8"/>
      <c r="P36" s="27">
        <v>29.73</v>
      </c>
      <c r="Q36" s="8">
        <f t="shared" si="1"/>
        <v>6.5972222222222099E-2</v>
      </c>
      <c r="R36" s="27">
        <f t="shared" si="2"/>
        <v>18.776842105263192</v>
      </c>
      <c r="S36" s="34"/>
    </row>
    <row r="37" spans="1:19" ht="15" customHeight="1" x14ac:dyDescent="0.25">
      <c r="A37" s="155">
        <f t="shared" si="3"/>
        <v>9.7222222222220211E-3</v>
      </c>
      <c r="B37" s="18">
        <v>10</v>
      </c>
      <c r="C37" s="8"/>
      <c r="D37" s="8">
        <v>0.344444444444444</v>
      </c>
      <c r="E37" s="8">
        <f t="shared" si="16"/>
        <v>0.35486111111111068</v>
      </c>
      <c r="F37" s="8">
        <f t="shared" si="17"/>
        <v>0.36111111111111066</v>
      </c>
      <c r="G37" s="8">
        <f t="shared" si="18"/>
        <v>0.36597222222222175</v>
      </c>
      <c r="H37" s="8">
        <f t="shared" si="19"/>
        <v>0.37013888888888841</v>
      </c>
      <c r="I37" s="8">
        <f t="shared" si="20"/>
        <v>0.37708333333333283</v>
      </c>
      <c r="J37" s="8">
        <f t="shared" si="21"/>
        <v>0.38472222222222169</v>
      </c>
      <c r="K37" s="8">
        <f t="shared" si="22"/>
        <v>0.38888888888888834</v>
      </c>
      <c r="L37" s="8">
        <f t="shared" si="23"/>
        <v>0.39374999999999943</v>
      </c>
      <c r="M37" s="8">
        <f t="shared" si="24"/>
        <v>0.39999999999999941</v>
      </c>
      <c r="N37" s="8">
        <f t="shared" si="25"/>
        <v>0.4104166666666661</v>
      </c>
      <c r="O37" s="8"/>
      <c r="P37" s="27">
        <v>29.73</v>
      </c>
      <c r="Q37" s="8">
        <f t="shared" si="1"/>
        <v>6.5972222222222099E-2</v>
      </c>
      <c r="R37" s="27">
        <f t="shared" si="2"/>
        <v>18.776842105263192</v>
      </c>
      <c r="S37" s="34"/>
    </row>
    <row r="38" spans="1:19" ht="15" customHeight="1" x14ac:dyDescent="0.25">
      <c r="A38" s="155">
        <f t="shared" si="3"/>
        <v>9.7222222222220211E-3</v>
      </c>
      <c r="B38" s="18">
        <v>11</v>
      </c>
      <c r="C38" s="8"/>
      <c r="D38" s="8">
        <v>0.35416666666666602</v>
      </c>
      <c r="E38" s="8">
        <f t="shared" si="16"/>
        <v>0.3645833333333327</v>
      </c>
      <c r="F38" s="8">
        <f t="shared" si="17"/>
        <v>0.37083333333333268</v>
      </c>
      <c r="G38" s="8">
        <f t="shared" si="18"/>
        <v>0.37569444444444378</v>
      </c>
      <c r="H38" s="8">
        <f t="shared" si="19"/>
        <v>0.37986111111111043</v>
      </c>
      <c r="I38" s="8">
        <f t="shared" si="20"/>
        <v>0.38680555555555485</v>
      </c>
      <c r="J38" s="8">
        <f t="shared" si="21"/>
        <v>0.39444444444444371</v>
      </c>
      <c r="K38" s="8">
        <f t="shared" si="22"/>
        <v>0.39861111111111036</v>
      </c>
      <c r="L38" s="8">
        <f t="shared" si="23"/>
        <v>0.40347222222222145</v>
      </c>
      <c r="M38" s="8">
        <f t="shared" si="24"/>
        <v>0.40972222222222143</v>
      </c>
      <c r="N38" s="8">
        <f t="shared" si="25"/>
        <v>0.42013888888888812</v>
      </c>
      <c r="O38" s="8"/>
      <c r="P38" s="27">
        <v>29.73</v>
      </c>
      <c r="Q38" s="8">
        <f t="shared" si="1"/>
        <v>6.5972222222222099E-2</v>
      </c>
      <c r="R38" s="27">
        <f t="shared" si="2"/>
        <v>18.776842105263192</v>
      </c>
      <c r="S38" s="34"/>
    </row>
    <row r="39" spans="1:19" ht="15" customHeight="1" x14ac:dyDescent="0.25">
      <c r="A39" s="155">
        <f t="shared" si="3"/>
        <v>9.7222222222219656E-3</v>
      </c>
      <c r="B39" s="18">
        <v>12</v>
      </c>
      <c r="C39" s="8"/>
      <c r="D39" s="8">
        <v>0.36388888888888798</v>
      </c>
      <c r="E39" s="8">
        <f t="shared" si="16"/>
        <v>0.37430555555555467</v>
      </c>
      <c r="F39" s="8">
        <f t="shared" si="17"/>
        <v>0.38055555555555465</v>
      </c>
      <c r="G39" s="8">
        <f t="shared" si="18"/>
        <v>0.38541666666666574</v>
      </c>
      <c r="H39" s="8">
        <f t="shared" si="19"/>
        <v>0.38958333333333239</v>
      </c>
      <c r="I39" s="8">
        <f t="shared" si="20"/>
        <v>0.39652777777777681</v>
      </c>
      <c r="J39" s="8">
        <f t="shared" si="21"/>
        <v>0.40416666666666567</v>
      </c>
      <c r="K39" s="8">
        <f t="shared" si="22"/>
        <v>0.40833333333333233</v>
      </c>
      <c r="L39" s="8">
        <f t="shared" si="23"/>
        <v>0.41319444444444342</v>
      </c>
      <c r="M39" s="8">
        <f t="shared" si="24"/>
        <v>0.4194444444444434</v>
      </c>
      <c r="N39" s="8">
        <f t="shared" si="25"/>
        <v>0.42986111111111008</v>
      </c>
      <c r="O39" s="8"/>
      <c r="P39" s="27">
        <v>29.73</v>
      </c>
      <c r="Q39" s="8">
        <f t="shared" si="1"/>
        <v>6.5972222222222099E-2</v>
      </c>
      <c r="R39" s="27">
        <f t="shared" si="2"/>
        <v>18.776842105263192</v>
      </c>
      <c r="S39" s="34"/>
    </row>
    <row r="40" spans="1:19" ht="15" customHeight="1" x14ac:dyDescent="0.25">
      <c r="A40" s="155">
        <f t="shared" si="3"/>
        <v>9.7222222222220211E-3</v>
      </c>
      <c r="B40" s="18">
        <v>13</v>
      </c>
      <c r="C40" s="8"/>
      <c r="D40" s="8">
        <v>0.37361111111111001</v>
      </c>
      <c r="E40" s="8">
        <f t="shared" si="16"/>
        <v>0.38402777777777669</v>
      </c>
      <c r="F40" s="8">
        <f t="shared" si="17"/>
        <v>0.39027777777777667</v>
      </c>
      <c r="G40" s="8">
        <f t="shared" si="18"/>
        <v>0.39513888888888776</v>
      </c>
      <c r="H40" s="8">
        <f t="shared" si="19"/>
        <v>0.39930555555555441</v>
      </c>
      <c r="I40" s="8">
        <f t="shared" si="20"/>
        <v>0.40624999999999883</v>
      </c>
      <c r="J40" s="8">
        <f t="shared" si="21"/>
        <v>0.4138888888888877</v>
      </c>
      <c r="K40" s="8">
        <f t="shared" si="22"/>
        <v>0.41805555555555435</v>
      </c>
      <c r="L40" s="8">
        <f t="shared" si="23"/>
        <v>0.42291666666666544</v>
      </c>
      <c r="M40" s="8">
        <f t="shared" si="24"/>
        <v>0.42916666666666542</v>
      </c>
      <c r="N40" s="8">
        <f t="shared" si="25"/>
        <v>0.4395833333333321</v>
      </c>
      <c r="O40" s="8"/>
      <c r="P40" s="27">
        <v>29.73</v>
      </c>
      <c r="Q40" s="8">
        <f t="shared" si="1"/>
        <v>6.5972222222222099E-2</v>
      </c>
      <c r="R40" s="27">
        <f t="shared" si="2"/>
        <v>18.776842105263192</v>
      </c>
      <c r="S40" s="34"/>
    </row>
    <row r="41" spans="1:19" ht="15" customHeight="1" x14ac:dyDescent="0.25">
      <c r="A41" s="155">
        <f t="shared" si="3"/>
        <v>9.7222222222220211E-3</v>
      </c>
      <c r="B41" s="18">
        <v>14</v>
      </c>
      <c r="C41" s="8"/>
      <c r="D41" s="8">
        <v>0.38333333333333203</v>
      </c>
      <c r="E41" s="8">
        <f t="shared" si="16"/>
        <v>0.39374999999999871</v>
      </c>
      <c r="F41" s="8">
        <f t="shared" si="17"/>
        <v>0.39999999999999869</v>
      </c>
      <c r="G41" s="8">
        <f t="shared" si="18"/>
        <v>0.40486111111110978</v>
      </c>
      <c r="H41" s="8">
        <f t="shared" si="19"/>
        <v>0.40902777777777644</v>
      </c>
      <c r="I41" s="8">
        <f t="shared" si="20"/>
        <v>0.41597222222222086</v>
      </c>
      <c r="J41" s="8">
        <f t="shared" si="21"/>
        <v>0.42361111111110972</v>
      </c>
      <c r="K41" s="8">
        <f t="shared" si="22"/>
        <v>0.42777777777777637</v>
      </c>
      <c r="L41" s="8">
        <f t="shared" si="23"/>
        <v>0.43263888888888746</v>
      </c>
      <c r="M41" s="8">
        <f t="shared" si="24"/>
        <v>0.43888888888888744</v>
      </c>
      <c r="N41" s="8">
        <f t="shared" si="25"/>
        <v>0.44930555555555413</v>
      </c>
      <c r="O41" s="8"/>
      <c r="P41" s="27">
        <v>29.73</v>
      </c>
      <c r="Q41" s="8">
        <f t="shared" si="1"/>
        <v>6.5972222222222099E-2</v>
      </c>
      <c r="R41" s="27">
        <f t="shared" si="2"/>
        <v>18.776842105263192</v>
      </c>
      <c r="S41" s="34"/>
    </row>
    <row r="42" spans="1:19" ht="15" x14ac:dyDescent="0.25">
      <c r="A42" s="155">
        <f t="shared" si="3"/>
        <v>1.666666666666794E-2</v>
      </c>
      <c r="B42" s="18">
        <v>15</v>
      </c>
      <c r="C42" s="8"/>
      <c r="D42" s="8">
        <v>0.39999999999999997</v>
      </c>
      <c r="E42" s="8">
        <f t="shared" si="16"/>
        <v>0.41041666666666665</v>
      </c>
      <c r="F42" s="8">
        <f t="shared" si="17"/>
        <v>0.41666666666666663</v>
      </c>
      <c r="G42" s="8">
        <f t="shared" si="18"/>
        <v>0.42152777777777772</v>
      </c>
      <c r="H42" s="8">
        <f t="shared" si="19"/>
        <v>0.42569444444444438</v>
      </c>
      <c r="I42" s="8">
        <f t="shared" si="20"/>
        <v>0.4326388888888888</v>
      </c>
      <c r="J42" s="8">
        <f t="shared" si="21"/>
        <v>0.44027777777777766</v>
      </c>
      <c r="K42" s="8">
        <f t="shared" si="22"/>
        <v>0.44444444444444431</v>
      </c>
      <c r="L42" s="8">
        <f t="shared" si="23"/>
        <v>0.4493055555555554</v>
      </c>
      <c r="M42" s="8">
        <f t="shared" si="24"/>
        <v>0.45555555555555538</v>
      </c>
      <c r="N42" s="8">
        <f t="shared" si="25"/>
        <v>0.46597222222222207</v>
      </c>
      <c r="O42" s="8"/>
      <c r="P42" s="27">
        <v>29.73</v>
      </c>
      <c r="Q42" s="8">
        <f t="shared" si="1"/>
        <v>6.5972222222222099E-2</v>
      </c>
      <c r="R42" s="27">
        <f t="shared" si="2"/>
        <v>18.776842105263192</v>
      </c>
      <c r="S42" s="34"/>
    </row>
    <row r="43" spans="1:19" ht="15" x14ac:dyDescent="0.25">
      <c r="A43" s="155">
        <f t="shared" si="3"/>
        <v>1.6666666666668051E-2</v>
      </c>
      <c r="B43" s="18">
        <v>16</v>
      </c>
      <c r="C43" s="8"/>
      <c r="D43" s="8">
        <v>0.41666666666666802</v>
      </c>
      <c r="E43" s="8">
        <f t="shared" si="16"/>
        <v>0.4270833333333347</v>
      </c>
      <c r="F43" s="8">
        <f t="shared" si="17"/>
        <v>0.43333333333333468</v>
      </c>
      <c r="G43" s="8">
        <f t="shared" si="18"/>
        <v>0.43819444444444577</v>
      </c>
      <c r="H43" s="8">
        <f t="shared" si="19"/>
        <v>0.44236111111111243</v>
      </c>
      <c r="I43" s="8">
        <f t="shared" si="20"/>
        <v>0.44930555555555685</v>
      </c>
      <c r="J43" s="8">
        <f t="shared" si="21"/>
        <v>0.45694444444444571</v>
      </c>
      <c r="K43" s="8">
        <f t="shared" si="22"/>
        <v>0.46111111111111236</v>
      </c>
      <c r="L43" s="8">
        <f t="shared" si="23"/>
        <v>0.46597222222222345</v>
      </c>
      <c r="M43" s="8">
        <f t="shared" si="24"/>
        <v>0.47222222222222343</v>
      </c>
      <c r="N43" s="8">
        <f t="shared" si="25"/>
        <v>0.48263888888889012</v>
      </c>
      <c r="O43" s="8"/>
      <c r="P43" s="27">
        <v>29.73</v>
      </c>
      <c r="Q43" s="8">
        <f t="shared" si="1"/>
        <v>6.5972222222222099E-2</v>
      </c>
      <c r="R43" s="27">
        <f t="shared" si="2"/>
        <v>18.776842105263192</v>
      </c>
      <c r="S43" s="34"/>
    </row>
    <row r="44" spans="1:19" ht="15" x14ac:dyDescent="0.25">
      <c r="A44" s="155">
        <f t="shared" si="3"/>
        <v>1.6666666666667995E-2</v>
      </c>
      <c r="B44" s="18">
        <v>17</v>
      </c>
      <c r="C44" s="8"/>
      <c r="D44" s="8">
        <v>0.43333333333333601</v>
      </c>
      <c r="E44" s="8">
        <f t="shared" si="16"/>
        <v>0.4437500000000027</v>
      </c>
      <c r="F44" s="8">
        <f t="shared" si="17"/>
        <v>0.45000000000000268</v>
      </c>
      <c r="G44" s="8">
        <f t="shared" si="18"/>
        <v>0.45486111111111377</v>
      </c>
      <c r="H44" s="8">
        <f t="shared" si="19"/>
        <v>0.45902777777778042</v>
      </c>
      <c r="I44" s="8">
        <f t="shared" si="20"/>
        <v>0.46597222222222484</v>
      </c>
      <c r="J44" s="8">
        <f t="shared" si="21"/>
        <v>0.4736111111111137</v>
      </c>
      <c r="K44" s="8">
        <f t="shared" si="22"/>
        <v>0.47777777777778035</v>
      </c>
      <c r="L44" s="8">
        <f t="shared" si="23"/>
        <v>0.48263888888889145</v>
      </c>
      <c r="M44" s="8">
        <f t="shared" si="24"/>
        <v>0.48888888888889143</v>
      </c>
      <c r="N44" s="8">
        <f t="shared" si="25"/>
        <v>0.49930555555555811</v>
      </c>
      <c r="O44" s="8"/>
      <c r="P44" s="27">
        <v>29.73</v>
      </c>
      <c r="Q44" s="8">
        <f t="shared" si="1"/>
        <v>6.5972222222222099E-2</v>
      </c>
      <c r="R44" s="27">
        <f t="shared" si="2"/>
        <v>18.776842105263192</v>
      </c>
      <c r="S44" s="34"/>
    </row>
    <row r="45" spans="1:19" ht="15" x14ac:dyDescent="0.25">
      <c r="A45" s="155">
        <f t="shared" si="3"/>
        <v>1.6666666666667995E-2</v>
      </c>
      <c r="B45" s="18">
        <v>18</v>
      </c>
      <c r="C45" s="8"/>
      <c r="D45" s="8">
        <v>0.45000000000000401</v>
      </c>
      <c r="E45" s="8">
        <f t="shared" si="16"/>
        <v>0.46041666666667069</v>
      </c>
      <c r="F45" s="8">
        <f t="shared" si="17"/>
        <v>0.46666666666667067</v>
      </c>
      <c r="G45" s="8">
        <f t="shared" si="18"/>
        <v>0.47152777777778176</v>
      </c>
      <c r="H45" s="8">
        <f t="shared" si="19"/>
        <v>0.47569444444444842</v>
      </c>
      <c r="I45" s="8">
        <f t="shared" si="20"/>
        <v>0.48263888888889284</v>
      </c>
      <c r="J45" s="8">
        <f t="shared" si="21"/>
        <v>0.4902777777777817</v>
      </c>
      <c r="K45" s="8">
        <f t="shared" si="22"/>
        <v>0.49444444444444835</v>
      </c>
      <c r="L45" s="8">
        <f t="shared" si="23"/>
        <v>0.49930555555555944</v>
      </c>
      <c r="M45" s="8">
        <f t="shared" si="24"/>
        <v>0.50555555555555942</v>
      </c>
      <c r="N45" s="8">
        <f t="shared" si="25"/>
        <v>0.51597222222222605</v>
      </c>
      <c r="O45" s="8"/>
      <c r="P45" s="27">
        <v>29.73</v>
      </c>
      <c r="Q45" s="8">
        <f t="shared" si="1"/>
        <v>6.5972222222222043E-2</v>
      </c>
      <c r="R45" s="27">
        <f t="shared" si="2"/>
        <v>18.77684210526321</v>
      </c>
      <c r="S45" s="34"/>
    </row>
    <row r="46" spans="1:19" ht="15" x14ac:dyDescent="0.25">
      <c r="A46" s="155">
        <f t="shared" si="3"/>
        <v>1.6666666666667995E-2</v>
      </c>
      <c r="B46" s="18">
        <v>19</v>
      </c>
      <c r="C46" s="8"/>
      <c r="D46" s="8">
        <v>0.466666666666672</v>
      </c>
      <c r="E46" s="8">
        <f t="shared" si="16"/>
        <v>0.47708333333333869</v>
      </c>
      <c r="F46" s="8">
        <f t="shared" si="17"/>
        <v>0.48333333333333867</v>
      </c>
      <c r="G46" s="8">
        <f t="shared" si="18"/>
        <v>0.48819444444444976</v>
      </c>
      <c r="H46" s="8">
        <f t="shared" si="19"/>
        <v>0.49236111111111641</v>
      </c>
      <c r="I46" s="8">
        <f t="shared" si="20"/>
        <v>0.49930555555556083</v>
      </c>
      <c r="J46" s="8">
        <f t="shared" si="21"/>
        <v>0.50694444444444975</v>
      </c>
      <c r="K46" s="8">
        <f t="shared" si="22"/>
        <v>0.5111111111111164</v>
      </c>
      <c r="L46" s="8">
        <f t="shared" si="23"/>
        <v>0.51597222222222749</v>
      </c>
      <c r="M46" s="8">
        <f t="shared" si="24"/>
        <v>0.52222222222222747</v>
      </c>
      <c r="N46" s="8">
        <f t="shared" si="25"/>
        <v>0.5326388888888941</v>
      </c>
      <c r="O46" s="8"/>
      <c r="P46" s="27">
        <v>29.73</v>
      </c>
      <c r="Q46" s="8">
        <f t="shared" si="1"/>
        <v>6.5972222222222099E-2</v>
      </c>
      <c r="R46" s="27">
        <f t="shared" si="2"/>
        <v>18.776842105263192</v>
      </c>
      <c r="S46" s="34"/>
    </row>
    <row r="47" spans="1:19" ht="15" x14ac:dyDescent="0.25">
      <c r="A47" s="155">
        <f t="shared" si="3"/>
        <v>1.6666666666667995E-2</v>
      </c>
      <c r="B47" s="18">
        <v>20</v>
      </c>
      <c r="C47" s="8"/>
      <c r="D47" s="8">
        <v>0.48333333333334</v>
      </c>
      <c r="E47" s="8">
        <f t="shared" si="16"/>
        <v>0.49375000000000668</v>
      </c>
      <c r="F47" s="8">
        <f t="shared" si="17"/>
        <v>0.50000000000000666</v>
      </c>
      <c r="G47" s="8">
        <f t="shared" si="18"/>
        <v>0.50486111111111776</v>
      </c>
      <c r="H47" s="8">
        <f t="shared" si="19"/>
        <v>0.50902777777778441</v>
      </c>
      <c r="I47" s="8">
        <f t="shared" si="20"/>
        <v>0.51597222222222883</v>
      </c>
      <c r="J47" s="8">
        <f t="shared" si="21"/>
        <v>0.52361111111111769</v>
      </c>
      <c r="K47" s="8">
        <f t="shared" si="22"/>
        <v>0.52777777777778434</v>
      </c>
      <c r="L47" s="8">
        <f t="shared" si="23"/>
        <v>0.53263888888889543</v>
      </c>
      <c r="M47" s="8">
        <f t="shared" si="24"/>
        <v>0.53888888888889541</v>
      </c>
      <c r="N47" s="8">
        <f t="shared" si="25"/>
        <v>0.54930555555556204</v>
      </c>
      <c r="O47" s="8"/>
      <c r="P47" s="27">
        <v>29.73</v>
      </c>
      <c r="Q47" s="8">
        <f t="shared" si="1"/>
        <v>6.5972222222222043E-2</v>
      </c>
      <c r="R47" s="27">
        <f t="shared" si="2"/>
        <v>18.77684210526321</v>
      </c>
      <c r="S47" s="34"/>
    </row>
    <row r="48" spans="1:19" ht="15" x14ac:dyDescent="0.25">
      <c r="A48" s="155">
        <f t="shared" si="3"/>
        <v>1.6666666666667995E-2</v>
      </c>
      <c r="B48" s="18">
        <v>21</v>
      </c>
      <c r="C48" s="8"/>
      <c r="D48" s="8">
        <v>0.50000000000000799</v>
      </c>
      <c r="E48" s="8">
        <f t="shared" ref="E48:E59" si="26">D48+$E$27</f>
        <v>0.50972222222223018</v>
      </c>
      <c r="F48" s="8">
        <f t="shared" ref="F48:F59" si="27">E48+$F$27</f>
        <v>0.51597222222223016</v>
      </c>
      <c r="G48" s="8">
        <f t="shared" ref="G48:G59" si="28">F48+$G$27</f>
        <v>0.52083333333334125</v>
      </c>
      <c r="H48" s="8">
        <f t="shared" ref="H48:H59" si="29">G48+$H$27</f>
        <v>0.5250000000000079</v>
      </c>
      <c r="I48" s="8">
        <f t="shared" ref="I48:I59" si="30">H48+$I$27</f>
        <v>0.53125000000000788</v>
      </c>
      <c r="J48" s="8">
        <f t="shared" ref="J48:J59" si="31">I48+$J$27</f>
        <v>0.5381944444444523</v>
      </c>
      <c r="K48" s="8">
        <f t="shared" ref="K48:K59" si="32">J48+$K$27</f>
        <v>0.54236111111111895</v>
      </c>
      <c r="L48" s="8">
        <f t="shared" ref="L48:L59" si="33">K48+$L$27</f>
        <v>0.54722222222223005</v>
      </c>
      <c r="M48" s="8">
        <f t="shared" ref="M48:M59" si="34">L48+$M$27</f>
        <v>0.55347222222223003</v>
      </c>
      <c r="N48" s="8">
        <f t="shared" ref="N48:N59" si="35">M48+$N$27</f>
        <v>0.56319444444445221</v>
      </c>
      <c r="O48" s="8"/>
      <c r="P48" s="27">
        <v>29.73</v>
      </c>
      <c r="Q48" s="8">
        <f t="shared" si="1"/>
        <v>6.319444444444422E-2</v>
      </c>
      <c r="R48" s="27">
        <f t="shared" si="2"/>
        <v>19.602197802197875</v>
      </c>
      <c r="S48" s="34"/>
    </row>
    <row r="49" spans="1:19" ht="15" x14ac:dyDescent="0.25">
      <c r="A49" s="155">
        <f t="shared" si="3"/>
        <v>1.6666666666668051E-2</v>
      </c>
      <c r="B49" s="18">
        <v>22</v>
      </c>
      <c r="C49" s="8"/>
      <c r="D49" s="8">
        <v>0.51666666666667604</v>
      </c>
      <c r="E49" s="8">
        <f t="shared" si="26"/>
        <v>0.52638888888889823</v>
      </c>
      <c r="F49" s="8">
        <f t="shared" si="27"/>
        <v>0.53263888888889821</v>
      </c>
      <c r="G49" s="8">
        <f t="shared" si="28"/>
        <v>0.5375000000000093</v>
      </c>
      <c r="H49" s="8">
        <f t="shared" si="29"/>
        <v>0.54166666666667596</v>
      </c>
      <c r="I49" s="8">
        <f t="shared" si="30"/>
        <v>0.54791666666667593</v>
      </c>
      <c r="J49" s="8">
        <f t="shared" si="31"/>
        <v>0.55486111111112035</v>
      </c>
      <c r="K49" s="8">
        <f t="shared" si="32"/>
        <v>0.559027777777787</v>
      </c>
      <c r="L49" s="8">
        <f t="shared" si="33"/>
        <v>0.5638888888888981</v>
      </c>
      <c r="M49" s="8">
        <f t="shared" si="34"/>
        <v>0.57013888888889808</v>
      </c>
      <c r="N49" s="8">
        <f t="shared" si="35"/>
        <v>0.57986111111112026</v>
      </c>
      <c r="O49" s="8"/>
      <c r="P49" s="27">
        <v>29.73</v>
      </c>
      <c r="Q49" s="8">
        <f t="shared" si="1"/>
        <v>6.319444444444422E-2</v>
      </c>
      <c r="R49" s="27">
        <f t="shared" si="2"/>
        <v>19.602197802197875</v>
      </c>
      <c r="S49" s="34"/>
    </row>
    <row r="50" spans="1:19" ht="15" x14ac:dyDescent="0.25">
      <c r="A50" s="155">
        <f t="shared" si="3"/>
        <v>4.166666666657326E-3</v>
      </c>
      <c r="B50" s="18">
        <v>23</v>
      </c>
      <c r="C50" s="8"/>
      <c r="D50" s="8">
        <v>0.52083333333333337</v>
      </c>
      <c r="E50" s="8">
        <f t="shared" si="26"/>
        <v>0.53055555555555556</v>
      </c>
      <c r="F50" s="8">
        <f t="shared" si="27"/>
        <v>0.53680555555555554</v>
      </c>
      <c r="G50" s="8">
        <f t="shared" si="28"/>
        <v>0.54166666666666663</v>
      </c>
      <c r="H50" s="8">
        <f t="shared" si="29"/>
        <v>0.54583333333333328</v>
      </c>
      <c r="I50" s="8">
        <f t="shared" si="30"/>
        <v>0.55208333333333326</v>
      </c>
      <c r="J50" s="8">
        <f t="shared" si="31"/>
        <v>0.55902777777777768</v>
      </c>
      <c r="K50" s="8">
        <f t="shared" si="32"/>
        <v>0.56319444444444433</v>
      </c>
      <c r="L50" s="8">
        <f t="shared" si="33"/>
        <v>0.56805555555555542</v>
      </c>
      <c r="M50" s="8">
        <f t="shared" si="34"/>
        <v>0.5743055555555554</v>
      </c>
      <c r="N50" s="8">
        <f t="shared" si="35"/>
        <v>0.58402777777777759</v>
      </c>
      <c r="O50" s="8"/>
      <c r="P50" s="27">
        <v>29.73</v>
      </c>
      <c r="Q50" s="8">
        <f t="shared" si="1"/>
        <v>6.319444444444422E-2</v>
      </c>
      <c r="R50" s="27">
        <f t="shared" si="2"/>
        <v>19.602197802197875</v>
      </c>
      <c r="S50" s="34"/>
    </row>
    <row r="51" spans="1:19" ht="15" x14ac:dyDescent="0.25">
      <c r="A51" s="155">
        <f t="shared" si="3"/>
        <v>1.2500000000009615E-2</v>
      </c>
      <c r="B51" s="18">
        <v>24</v>
      </c>
      <c r="C51" s="8"/>
      <c r="D51" s="8">
        <v>0.53333333333334298</v>
      </c>
      <c r="E51" s="8">
        <f t="shared" si="26"/>
        <v>0.54305555555556517</v>
      </c>
      <c r="F51" s="8">
        <f t="shared" si="27"/>
        <v>0.54930555555556515</v>
      </c>
      <c r="G51" s="8">
        <f t="shared" si="28"/>
        <v>0.55416666666667624</v>
      </c>
      <c r="H51" s="8">
        <f t="shared" si="29"/>
        <v>0.5583333333333429</v>
      </c>
      <c r="I51" s="8">
        <f t="shared" si="30"/>
        <v>0.56458333333334287</v>
      </c>
      <c r="J51" s="8">
        <f t="shared" si="31"/>
        <v>0.57152777777778729</v>
      </c>
      <c r="K51" s="8">
        <f t="shared" si="32"/>
        <v>0.57569444444445395</v>
      </c>
      <c r="L51" s="8">
        <f t="shared" si="33"/>
        <v>0.58055555555556504</v>
      </c>
      <c r="M51" s="8">
        <f t="shared" si="34"/>
        <v>0.58680555555556502</v>
      </c>
      <c r="N51" s="8">
        <f t="shared" si="35"/>
        <v>0.5965277777777872</v>
      </c>
      <c r="O51" s="8"/>
      <c r="P51" s="27">
        <v>29.73</v>
      </c>
      <c r="Q51" s="8">
        <f t="shared" si="1"/>
        <v>6.319444444444422E-2</v>
      </c>
      <c r="R51" s="27">
        <f t="shared" si="2"/>
        <v>19.602197802197875</v>
      </c>
      <c r="S51" s="34"/>
    </row>
    <row r="52" spans="1:19" ht="15" x14ac:dyDescent="0.25">
      <c r="A52" s="155">
        <f t="shared" si="3"/>
        <v>1.6666666666668051E-2</v>
      </c>
      <c r="B52" s="18">
        <v>25</v>
      </c>
      <c r="C52" s="8"/>
      <c r="D52" s="8">
        <v>0.55000000000001104</v>
      </c>
      <c r="E52" s="8">
        <f t="shared" si="26"/>
        <v>0.55972222222223322</v>
      </c>
      <c r="F52" s="8">
        <f t="shared" si="27"/>
        <v>0.5659722222222332</v>
      </c>
      <c r="G52" s="8">
        <f t="shared" si="28"/>
        <v>0.57083333333334429</v>
      </c>
      <c r="H52" s="8">
        <f t="shared" si="29"/>
        <v>0.57500000000001095</v>
      </c>
      <c r="I52" s="8">
        <f t="shared" si="30"/>
        <v>0.58125000000001092</v>
      </c>
      <c r="J52" s="8">
        <f t="shared" si="31"/>
        <v>0.58819444444445534</v>
      </c>
      <c r="K52" s="8">
        <f t="shared" si="32"/>
        <v>0.592361111111122</v>
      </c>
      <c r="L52" s="8">
        <f t="shared" si="33"/>
        <v>0.59722222222223309</v>
      </c>
      <c r="M52" s="8">
        <f t="shared" si="34"/>
        <v>0.60347222222223307</v>
      </c>
      <c r="N52" s="8">
        <f t="shared" si="35"/>
        <v>0.61319444444445526</v>
      </c>
      <c r="O52" s="8"/>
      <c r="P52" s="27">
        <v>29.73</v>
      </c>
      <c r="Q52" s="8">
        <f t="shared" si="1"/>
        <v>6.319444444444422E-2</v>
      </c>
      <c r="R52" s="27">
        <f t="shared" si="2"/>
        <v>19.602197802197875</v>
      </c>
      <c r="S52" s="34"/>
    </row>
    <row r="53" spans="1:19" ht="15" x14ac:dyDescent="0.25">
      <c r="A53" s="155">
        <f t="shared" si="3"/>
        <v>5.5555555555445446E-3</v>
      </c>
      <c r="B53" s="18">
        <v>26</v>
      </c>
      <c r="C53" s="8"/>
      <c r="D53" s="8">
        <v>0.55555555555555558</v>
      </c>
      <c r="E53" s="8">
        <f t="shared" si="26"/>
        <v>0.56527777777777777</v>
      </c>
      <c r="F53" s="8">
        <f t="shared" si="27"/>
        <v>0.57152777777777775</v>
      </c>
      <c r="G53" s="8">
        <f t="shared" si="28"/>
        <v>0.57638888888888884</v>
      </c>
      <c r="H53" s="8">
        <f t="shared" si="29"/>
        <v>0.58055555555555549</v>
      </c>
      <c r="I53" s="8">
        <f t="shared" si="30"/>
        <v>0.58680555555555547</v>
      </c>
      <c r="J53" s="8">
        <f t="shared" si="31"/>
        <v>0.59374999999999989</v>
      </c>
      <c r="K53" s="8">
        <f t="shared" si="32"/>
        <v>0.59791666666666654</v>
      </c>
      <c r="L53" s="8">
        <f t="shared" si="33"/>
        <v>0.60277777777777763</v>
      </c>
      <c r="M53" s="8">
        <f t="shared" si="34"/>
        <v>0.60902777777777761</v>
      </c>
      <c r="N53" s="8">
        <f t="shared" si="35"/>
        <v>0.6187499999999998</v>
      </c>
      <c r="O53" s="8"/>
      <c r="P53" s="27">
        <v>29.73</v>
      </c>
      <c r="Q53" s="8">
        <f t="shared" si="1"/>
        <v>6.319444444444422E-2</v>
      </c>
      <c r="R53" s="27">
        <f t="shared" si="2"/>
        <v>19.602197802197875</v>
      </c>
      <c r="S53" s="34"/>
    </row>
    <row r="54" spans="1:19" ht="15" x14ac:dyDescent="0.25">
      <c r="A54" s="155">
        <f>D54-D52</f>
        <v>1.666666666666794E-2</v>
      </c>
      <c r="B54" s="18">
        <v>27</v>
      </c>
      <c r="C54" s="8"/>
      <c r="D54" s="8">
        <v>0.56666666666667898</v>
      </c>
      <c r="E54" s="8">
        <f t="shared" si="26"/>
        <v>0.57638888888890116</v>
      </c>
      <c r="F54" s="8">
        <f t="shared" si="27"/>
        <v>0.58263888888890114</v>
      </c>
      <c r="G54" s="8">
        <f t="shared" si="28"/>
        <v>0.58750000000001223</v>
      </c>
      <c r="H54" s="8">
        <f t="shared" si="29"/>
        <v>0.59166666666667889</v>
      </c>
      <c r="I54" s="8">
        <f t="shared" si="30"/>
        <v>0.59791666666667886</v>
      </c>
      <c r="J54" s="8">
        <f t="shared" si="31"/>
        <v>0.60486111111112328</v>
      </c>
      <c r="K54" s="8">
        <f t="shared" si="32"/>
        <v>0.60902777777778994</v>
      </c>
      <c r="L54" s="8">
        <f t="shared" si="33"/>
        <v>0.61388888888890103</v>
      </c>
      <c r="M54" s="8">
        <f t="shared" si="34"/>
        <v>0.62013888888890101</v>
      </c>
      <c r="N54" s="8">
        <f t="shared" si="35"/>
        <v>0.6298611111111232</v>
      </c>
      <c r="O54" s="8"/>
      <c r="P54" s="27">
        <v>29.73</v>
      </c>
      <c r="Q54" s="8">
        <f t="shared" si="1"/>
        <v>6.319444444444422E-2</v>
      </c>
      <c r="R54" s="27">
        <f t="shared" si="2"/>
        <v>19.602197802197875</v>
      </c>
      <c r="S54" s="34"/>
    </row>
    <row r="55" spans="1:19" ht="15" x14ac:dyDescent="0.25">
      <c r="A55" s="155">
        <f t="shared" si="3"/>
        <v>1.6666666666668051E-2</v>
      </c>
      <c r="B55" s="18">
        <v>28</v>
      </c>
      <c r="C55" s="8"/>
      <c r="D55" s="8">
        <v>0.58333333333334703</v>
      </c>
      <c r="E55" s="8">
        <f t="shared" si="26"/>
        <v>0.59305555555556921</v>
      </c>
      <c r="F55" s="8">
        <f t="shared" si="27"/>
        <v>0.59930555555556919</v>
      </c>
      <c r="G55" s="8">
        <f t="shared" si="28"/>
        <v>0.60416666666668029</v>
      </c>
      <c r="H55" s="8">
        <f t="shared" si="29"/>
        <v>0.60833333333334694</v>
      </c>
      <c r="I55" s="8">
        <f t="shared" si="30"/>
        <v>0.61458333333334692</v>
      </c>
      <c r="J55" s="8">
        <f t="shared" si="31"/>
        <v>0.62152777777779133</v>
      </c>
      <c r="K55" s="8">
        <f t="shared" si="32"/>
        <v>0.62569444444445799</v>
      </c>
      <c r="L55" s="8">
        <f t="shared" si="33"/>
        <v>0.63055555555556908</v>
      </c>
      <c r="M55" s="8">
        <f t="shared" si="34"/>
        <v>0.63680555555556906</v>
      </c>
      <c r="N55" s="8">
        <f t="shared" si="35"/>
        <v>0.64652777777779125</v>
      </c>
      <c r="O55" s="8"/>
      <c r="P55" s="27">
        <v>29.73</v>
      </c>
      <c r="Q55" s="8">
        <f t="shared" si="1"/>
        <v>6.319444444444422E-2</v>
      </c>
      <c r="R55" s="27">
        <f t="shared" si="2"/>
        <v>19.602197802197875</v>
      </c>
      <c r="S55" s="34"/>
    </row>
    <row r="56" spans="1:19" ht="15" x14ac:dyDescent="0.25">
      <c r="A56" s="155">
        <f t="shared" si="3"/>
        <v>1.666666666666794E-2</v>
      </c>
      <c r="B56" s="18">
        <v>29</v>
      </c>
      <c r="C56" s="8"/>
      <c r="D56" s="8">
        <v>0.60000000000001497</v>
      </c>
      <c r="E56" s="8">
        <f t="shared" si="26"/>
        <v>0.60972222222223715</v>
      </c>
      <c r="F56" s="8">
        <f t="shared" si="27"/>
        <v>0.61597222222223713</v>
      </c>
      <c r="G56" s="8">
        <f t="shared" si="28"/>
        <v>0.62083333333334823</v>
      </c>
      <c r="H56" s="8">
        <f t="shared" si="29"/>
        <v>0.62500000000001488</v>
      </c>
      <c r="I56" s="8">
        <f t="shared" si="30"/>
        <v>0.63125000000001485</v>
      </c>
      <c r="J56" s="8">
        <f t="shared" si="31"/>
        <v>0.63819444444445927</v>
      </c>
      <c r="K56" s="8">
        <f t="shared" si="32"/>
        <v>0.64236111111112593</v>
      </c>
      <c r="L56" s="8">
        <f t="shared" si="33"/>
        <v>0.64722222222223702</v>
      </c>
      <c r="M56" s="8">
        <f t="shared" si="34"/>
        <v>0.653472222222237</v>
      </c>
      <c r="N56" s="8">
        <f t="shared" si="35"/>
        <v>0.66319444444445919</v>
      </c>
      <c r="O56" s="8"/>
      <c r="P56" s="27">
        <v>29.73</v>
      </c>
      <c r="Q56" s="8">
        <f t="shared" si="1"/>
        <v>6.319444444444422E-2</v>
      </c>
      <c r="R56" s="27">
        <f t="shared" si="2"/>
        <v>19.602197802197875</v>
      </c>
      <c r="S56" s="34"/>
    </row>
    <row r="57" spans="1:19" ht="15" x14ac:dyDescent="0.25">
      <c r="A57" s="155">
        <f t="shared" si="3"/>
        <v>1.6666666666668051E-2</v>
      </c>
      <c r="B57" s="18">
        <v>30</v>
      </c>
      <c r="C57" s="8"/>
      <c r="D57" s="8">
        <v>0.61666666666668302</v>
      </c>
      <c r="E57" s="8">
        <f t="shared" si="26"/>
        <v>0.6263888888889052</v>
      </c>
      <c r="F57" s="8">
        <f t="shared" si="27"/>
        <v>0.63263888888890518</v>
      </c>
      <c r="G57" s="8">
        <f t="shared" si="28"/>
        <v>0.63750000000001628</v>
      </c>
      <c r="H57" s="8">
        <f t="shared" si="29"/>
        <v>0.64166666666668293</v>
      </c>
      <c r="I57" s="8">
        <f t="shared" si="30"/>
        <v>0.64791666666668291</v>
      </c>
      <c r="J57" s="8">
        <f t="shared" si="31"/>
        <v>0.65486111111112733</v>
      </c>
      <c r="K57" s="8">
        <f t="shared" si="32"/>
        <v>0.65902777777779398</v>
      </c>
      <c r="L57" s="8">
        <f t="shared" si="33"/>
        <v>0.66388888888890507</v>
      </c>
      <c r="M57" s="8">
        <f t="shared" si="34"/>
        <v>0.67013888888890505</v>
      </c>
      <c r="N57" s="8">
        <f t="shared" si="35"/>
        <v>0.67986111111112724</v>
      </c>
      <c r="O57" s="8"/>
      <c r="P57" s="27">
        <v>29.73</v>
      </c>
      <c r="Q57" s="8">
        <f t="shared" si="1"/>
        <v>6.319444444444422E-2</v>
      </c>
      <c r="R57" s="27">
        <f t="shared" si="2"/>
        <v>19.602197802197875</v>
      </c>
      <c r="S57" s="34"/>
    </row>
    <row r="58" spans="1:19" ht="15" x14ac:dyDescent="0.25">
      <c r="A58" s="155">
        <f t="shared" si="3"/>
        <v>1.666666666666794E-2</v>
      </c>
      <c r="B58" s="18">
        <v>31</v>
      </c>
      <c r="C58" s="8"/>
      <c r="D58" s="8">
        <v>0.63333333333335096</v>
      </c>
      <c r="E58" s="8">
        <f t="shared" si="26"/>
        <v>0.64305555555557314</v>
      </c>
      <c r="F58" s="8">
        <f t="shared" si="27"/>
        <v>0.64930555555557312</v>
      </c>
      <c r="G58" s="8">
        <f t="shared" si="28"/>
        <v>0.65416666666668422</v>
      </c>
      <c r="H58" s="8">
        <f t="shared" si="29"/>
        <v>0.65833333333335087</v>
      </c>
      <c r="I58" s="8">
        <f t="shared" si="30"/>
        <v>0.66458333333335085</v>
      </c>
      <c r="J58" s="8">
        <f t="shared" si="31"/>
        <v>0.67152777777779527</v>
      </c>
      <c r="K58" s="8">
        <f t="shared" si="32"/>
        <v>0.67569444444446192</v>
      </c>
      <c r="L58" s="8">
        <f t="shared" si="33"/>
        <v>0.68055555555557301</v>
      </c>
      <c r="M58" s="8">
        <f t="shared" si="34"/>
        <v>0.68680555555557299</v>
      </c>
      <c r="N58" s="8">
        <f t="shared" si="35"/>
        <v>0.69652777777779518</v>
      </c>
      <c r="O58" s="8"/>
      <c r="P58" s="27">
        <v>29.73</v>
      </c>
      <c r="Q58" s="8">
        <f t="shared" si="1"/>
        <v>6.319444444444422E-2</v>
      </c>
      <c r="R58" s="27">
        <f t="shared" si="2"/>
        <v>19.602197802197875</v>
      </c>
      <c r="S58" s="34"/>
    </row>
    <row r="59" spans="1:19" ht="15" x14ac:dyDescent="0.25">
      <c r="A59" s="155">
        <f t="shared" si="3"/>
        <v>1.6666666666668051E-2</v>
      </c>
      <c r="B59" s="18">
        <v>32</v>
      </c>
      <c r="C59" s="8"/>
      <c r="D59" s="8">
        <v>0.65000000000001901</v>
      </c>
      <c r="E59" s="8">
        <f t="shared" si="26"/>
        <v>0.65972222222224119</v>
      </c>
      <c r="F59" s="8">
        <f t="shared" si="27"/>
        <v>0.66597222222224117</v>
      </c>
      <c r="G59" s="8">
        <f t="shared" si="28"/>
        <v>0.67083333333335227</v>
      </c>
      <c r="H59" s="8">
        <f t="shared" si="29"/>
        <v>0.67500000000001892</v>
      </c>
      <c r="I59" s="8">
        <f t="shared" si="30"/>
        <v>0.6812500000000189</v>
      </c>
      <c r="J59" s="8">
        <f t="shared" si="31"/>
        <v>0.68819444444446332</v>
      </c>
      <c r="K59" s="8">
        <f t="shared" si="32"/>
        <v>0.69236111111112997</v>
      </c>
      <c r="L59" s="8">
        <f t="shared" si="33"/>
        <v>0.69722222222224106</v>
      </c>
      <c r="M59" s="8">
        <f t="shared" si="34"/>
        <v>0.70347222222224104</v>
      </c>
      <c r="N59" s="8">
        <f t="shared" si="35"/>
        <v>0.71319444444446323</v>
      </c>
      <c r="O59" s="8"/>
      <c r="P59" s="27">
        <v>29.73</v>
      </c>
      <c r="Q59" s="8">
        <f t="shared" si="1"/>
        <v>6.319444444444422E-2</v>
      </c>
      <c r="R59" s="27">
        <f t="shared" si="2"/>
        <v>19.602197802197875</v>
      </c>
      <c r="S59" s="34"/>
    </row>
    <row r="60" spans="1:19" ht="15" x14ac:dyDescent="0.25">
      <c r="A60" s="155">
        <f t="shared" si="3"/>
        <v>1.666666666666794E-2</v>
      </c>
      <c r="B60" s="18">
        <v>33</v>
      </c>
      <c r="C60" s="8"/>
      <c r="D60" s="8">
        <v>0.66666666666668695</v>
      </c>
      <c r="E60" s="8">
        <f t="shared" si="16"/>
        <v>0.67708333333335358</v>
      </c>
      <c r="F60" s="8">
        <f t="shared" si="17"/>
        <v>0.68333333333335355</v>
      </c>
      <c r="G60" s="8">
        <f t="shared" si="18"/>
        <v>0.68819444444446465</v>
      </c>
      <c r="H60" s="8">
        <f t="shared" si="19"/>
        <v>0.6923611111111313</v>
      </c>
      <c r="I60" s="8">
        <f t="shared" si="20"/>
        <v>0.69930555555557572</v>
      </c>
      <c r="J60" s="8">
        <f t="shared" si="21"/>
        <v>0.70694444444446458</v>
      </c>
      <c r="K60" s="8">
        <f t="shared" si="22"/>
        <v>0.71111111111113123</v>
      </c>
      <c r="L60" s="8">
        <f t="shared" si="23"/>
        <v>0.71597222222224233</v>
      </c>
      <c r="M60" s="8">
        <f t="shared" si="24"/>
        <v>0.7222222222222423</v>
      </c>
      <c r="N60" s="8">
        <f t="shared" si="25"/>
        <v>0.73263888888890893</v>
      </c>
      <c r="O60" s="8"/>
      <c r="P60" s="27">
        <v>29.73</v>
      </c>
      <c r="Q60" s="8">
        <f t="shared" ref="Q60:Q70" si="36">N60-D60</f>
        <v>6.5972222222221988E-2</v>
      </c>
      <c r="R60" s="27">
        <f t="shared" ref="R60:R70" si="37">(P60/(Q60*24*60)*60)</f>
        <v>18.776842105263224</v>
      </c>
      <c r="S60" s="34"/>
    </row>
    <row r="61" spans="1:19" ht="15" x14ac:dyDescent="0.25">
      <c r="A61" s="155">
        <f t="shared" ref="A61:A80" si="38">D61-D60</f>
        <v>1.6666666666668051E-2</v>
      </c>
      <c r="B61" s="18">
        <v>34</v>
      </c>
      <c r="C61" s="8"/>
      <c r="D61" s="8">
        <v>0.683333333333355</v>
      </c>
      <c r="E61" s="8">
        <f t="shared" si="16"/>
        <v>0.69375000000002163</v>
      </c>
      <c r="F61" s="8">
        <f t="shared" si="17"/>
        <v>0.7000000000000216</v>
      </c>
      <c r="G61" s="8">
        <f t="shared" si="18"/>
        <v>0.7048611111111327</v>
      </c>
      <c r="H61" s="8">
        <f t="shared" si="19"/>
        <v>0.70902777777779935</v>
      </c>
      <c r="I61" s="8">
        <f t="shared" si="20"/>
        <v>0.71597222222224377</v>
      </c>
      <c r="J61" s="8">
        <f t="shared" si="21"/>
        <v>0.72361111111113263</v>
      </c>
      <c r="K61" s="8">
        <f t="shared" si="22"/>
        <v>0.72777777777779928</v>
      </c>
      <c r="L61" s="8">
        <f t="shared" si="23"/>
        <v>0.73263888888891038</v>
      </c>
      <c r="M61" s="8">
        <f t="shared" si="24"/>
        <v>0.73888888888891036</v>
      </c>
      <c r="N61" s="8">
        <f t="shared" si="25"/>
        <v>0.74930555555557699</v>
      </c>
      <c r="O61" s="8"/>
      <c r="P61" s="27">
        <v>29.73</v>
      </c>
      <c r="Q61" s="8">
        <f t="shared" si="36"/>
        <v>6.5972222222221988E-2</v>
      </c>
      <c r="R61" s="27">
        <f t="shared" si="37"/>
        <v>18.776842105263224</v>
      </c>
      <c r="S61" s="34"/>
    </row>
    <row r="62" spans="1:19" ht="15" x14ac:dyDescent="0.25">
      <c r="A62" s="155">
        <f t="shared" si="38"/>
        <v>1.6666666666668051E-2</v>
      </c>
      <c r="B62" s="18">
        <v>35</v>
      </c>
      <c r="C62" s="8"/>
      <c r="D62" s="8">
        <v>0.70000000000002305</v>
      </c>
      <c r="E62" s="8">
        <f t="shared" si="16"/>
        <v>0.71041666666668968</v>
      </c>
      <c r="F62" s="8">
        <f t="shared" si="17"/>
        <v>0.71666666666668966</v>
      </c>
      <c r="G62" s="8">
        <f t="shared" si="18"/>
        <v>0.72152777777780075</v>
      </c>
      <c r="H62" s="8">
        <f t="shared" si="19"/>
        <v>0.7256944444444674</v>
      </c>
      <c r="I62" s="8">
        <f t="shared" si="20"/>
        <v>0.73263888888891182</v>
      </c>
      <c r="J62" s="8">
        <f t="shared" si="21"/>
        <v>0.74027777777780068</v>
      </c>
      <c r="K62" s="8">
        <f t="shared" si="22"/>
        <v>0.74444444444446733</v>
      </c>
      <c r="L62" s="8">
        <f t="shared" si="23"/>
        <v>0.74930555555557843</v>
      </c>
      <c r="M62" s="8">
        <f t="shared" si="24"/>
        <v>0.75555555555557841</v>
      </c>
      <c r="N62" s="8">
        <f t="shared" si="25"/>
        <v>0.76597222222224504</v>
      </c>
      <c r="O62" s="8"/>
      <c r="P62" s="27">
        <v>29.73</v>
      </c>
      <c r="Q62" s="8">
        <f t="shared" si="36"/>
        <v>6.5972222222221988E-2</v>
      </c>
      <c r="R62" s="27">
        <f t="shared" si="37"/>
        <v>18.776842105263224</v>
      </c>
      <c r="S62" s="34"/>
    </row>
    <row r="63" spans="1:19" ht="15" x14ac:dyDescent="0.25">
      <c r="A63" s="155">
        <f t="shared" si="38"/>
        <v>9.7222222221992061E-3</v>
      </c>
      <c r="B63" s="18">
        <v>36</v>
      </c>
      <c r="C63" s="8"/>
      <c r="D63" s="8">
        <v>0.70972222222222225</v>
      </c>
      <c r="E63" s="8">
        <f t="shared" si="16"/>
        <v>0.72013888888888888</v>
      </c>
      <c r="F63" s="8">
        <f t="shared" si="17"/>
        <v>0.72638888888888886</v>
      </c>
      <c r="G63" s="8">
        <f t="shared" si="18"/>
        <v>0.73124999999999996</v>
      </c>
      <c r="H63" s="8">
        <f t="shared" si="19"/>
        <v>0.73541666666666661</v>
      </c>
      <c r="I63" s="8">
        <f t="shared" si="20"/>
        <v>0.74236111111111103</v>
      </c>
      <c r="J63" s="8">
        <f t="shared" si="21"/>
        <v>0.74999999999999989</v>
      </c>
      <c r="K63" s="8">
        <f t="shared" si="22"/>
        <v>0.75416666666666654</v>
      </c>
      <c r="L63" s="8">
        <f t="shared" si="23"/>
        <v>0.75902777777777763</v>
      </c>
      <c r="M63" s="8">
        <f t="shared" si="24"/>
        <v>0.76527777777777761</v>
      </c>
      <c r="N63" s="8">
        <f t="shared" si="25"/>
        <v>0.77569444444444424</v>
      </c>
      <c r="O63" s="8"/>
      <c r="P63" s="27">
        <v>29.73</v>
      </c>
      <c r="Q63" s="8">
        <f t="shared" si="36"/>
        <v>6.5972222222221988E-2</v>
      </c>
      <c r="R63" s="27">
        <f t="shared" si="37"/>
        <v>18.776842105263224</v>
      </c>
      <c r="S63" s="34"/>
    </row>
    <row r="64" spans="1:19" ht="15" x14ac:dyDescent="0.25">
      <c r="A64" s="155">
        <f t="shared" si="38"/>
        <v>9.722222222198762E-3</v>
      </c>
      <c r="B64" s="18">
        <v>37</v>
      </c>
      <c r="C64" s="8"/>
      <c r="D64" s="8">
        <v>0.71944444444442102</v>
      </c>
      <c r="E64" s="8">
        <f t="shared" si="16"/>
        <v>0.72986111111108765</v>
      </c>
      <c r="F64" s="8">
        <f t="shared" si="17"/>
        <v>0.73611111111108762</v>
      </c>
      <c r="G64" s="8">
        <f t="shared" si="18"/>
        <v>0.74097222222219872</v>
      </c>
      <c r="H64" s="8">
        <f t="shared" si="19"/>
        <v>0.74513888888886537</v>
      </c>
      <c r="I64" s="8">
        <f t="shared" si="20"/>
        <v>0.75208333333330979</v>
      </c>
      <c r="J64" s="8">
        <f t="shared" si="21"/>
        <v>0.75972222222219865</v>
      </c>
      <c r="K64" s="8">
        <f t="shared" si="22"/>
        <v>0.7638888888888653</v>
      </c>
      <c r="L64" s="8">
        <f t="shared" si="23"/>
        <v>0.7687499999999764</v>
      </c>
      <c r="M64" s="8">
        <f t="shared" si="24"/>
        <v>0.77499999999997637</v>
      </c>
      <c r="N64" s="8">
        <f t="shared" si="25"/>
        <v>0.785416666666643</v>
      </c>
      <c r="O64" s="8"/>
      <c r="P64" s="27">
        <v>29.73</v>
      </c>
      <c r="Q64" s="8">
        <f t="shared" si="36"/>
        <v>6.5972222222221988E-2</v>
      </c>
      <c r="R64" s="27">
        <f t="shared" si="37"/>
        <v>18.776842105263224</v>
      </c>
      <c r="S64" s="34"/>
    </row>
    <row r="65" spans="1:19" ht="15" x14ac:dyDescent="0.25">
      <c r="A65" s="155">
        <f t="shared" si="38"/>
        <v>9.7222222221999832E-3</v>
      </c>
      <c r="B65" s="18">
        <v>38</v>
      </c>
      <c r="C65" s="8"/>
      <c r="D65" s="8">
        <v>0.729166666666621</v>
      </c>
      <c r="E65" s="8">
        <f t="shared" si="16"/>
        <v>0.73958333333328763</v>
      </c>
      <c r="F65" s="8">
        <f t="shared" si="17"/>
        <v>0.74583333333328761</v>
      </c>
      <c r="G65" s="8">
        <f t="shared" si="18"/>
        <v>0.7506944444443987</v>
      </c>
      <c r="H65" s="8">
        <f t="shared" si="19"/>
        <v>0.75486111111106535</v>
      </c>
      <c r="I65" s="8">
        <f t="shared" si="20"/>
        <v>0.76180555555550977</v>
      </c>
      <c r="J65" s="8">
        <f t="shared" si="21"/>
        <v>0.76944444444439863</v>
      </c>
      <c r="K65" s="8">
        <f t="shared" si="22"/>
        <v>0.77361111111106529</v>
      </c>
      <c r="L65" s="8">
        <f t="shared" si="23"/>
        <v>0.77847222222217638</v>
      </c>
      <c r="M65" s="8">
        <f t="shared" si="24"/>
        <v>0.78472222222217636</v>
      </c>
      <c r="N65" s="8">
        <f t="shared" si="25"/>
        <v>0.79513888888884299</v>
      </c>
      <c r="O65" s="8"/>
      <c r="P65" s="27">
        <v>29.73</v>
      </c>
      <c r="Q65" s="8">
        <f t="shared" si="36"/>
        <v>6.5972222222221988E-2</v>
      </c>
      <c r="R65" s="27">
        <f t="shared" si="37"/>
        <v>18.776842105263224</v>
      </c>
      <c r="S65" s="34"/>
    </row>
    <row r="66" spans="1:19" ht="15" x14ac:dyDescent="0.25">
      <c r="A66" s="155">
        <f t="shared" si="38"/>
        <v>9.722222222198984E-3</v>
      </c>
      <c r="B66" s="18">
        <v>39</v>
      </c>
      <c r="C66" s="8"/>
      <c r="D66" s="8">
        <v>0.73888888888881998</v>
      </c>
      <c r="E66" s="8">
        <f t="shared" si="16"/>
        <v>0.74930555555548661</v>
      </c>
      <c r="F66" s="8">
        <f t="shared" si="17"/>
        <v>0.75555555555548659</v>
      </c>
      <c r="G66" s="8">
        <f t="shared" si="18"/>
        <v>0.76041666666659768</v>
      </c>
      <c r="H66" s="8">
        <f t="shared" si="19"/>
        <v>0.76458333333326434</v>
      </c>
      <c r="I66" s="8">
        <f t="shared" si="20"/>
        <v>0.77152777777770876</v>
      </c>
      <c r="J66" s="8">
        <f t="shared" si="21"/>
        <v>0.77916666666659762</v>
      </c>
      <c r="K66" s="8">
        <f t="shared" si="22"/>
        <v>0.78333333333326427</v>
      </c>
      <c r="L66" s="8">
        <f t="shared" si="23"/>
        <v>0.78819444444437536</v>
      </c>
      <c r="M66" s="8">
        <f t="shared" si="24"/>
        <v>0.79444444444437534</v>
      </c>
      <c r="N66" s="8">
        <f t="shared" si="25"/>
        <v>0.80486111111104197</v>
      </c>
      <c r="O66" s="8"/>
      <c r="P66" s="27">
        <v>29.73</v>
      </c>
      <c r="Q66" s="8">
        <f t="shared" si="36"/>
        <v>6.5972222222221988E-2</v>
      </c>
      <c r="R66" s="27">
        <f t="shared" si="37"/>
        <v>18.776842105263224</v>
      </c>
      <c r="S66" s="34"/>
    </row>
    <row r="67" spans="1:19" ht="15" x14ac:dyDescent="0.25">
      <c r="A67" s="155">
        <f t="shared" si="38"/>
        <v>9.722222222198984E-3</v>
      </c>
      <c r="B67" s="18">
        <v>40</v>
      </c>
      <c r="C67" s="8"/>
      <c r="D67" s="8">
        <v>0.74861111111101897</v>
      </c>
      <c r="E67" s="8">
        <f t="shared" si="16"/>
        <v>0.7590277777776856</v>
      </c>
      <c r="F67" s="8">
        <f t="shared" si="17"/>
        <v>0.76527777777768557</v>
      </c>
      <c r="G67" s="8">
        <f t="shared" si="18"/>
        <v>0.77013888888879667</v>
      </c>
      <c r="H67" s="8">
        <f t="shared" si="19"/>
        <v>0.77430555555546332</v>
      </c>
      <c r="I67" s="8">
        <f t="shared" si="20"/>
        <v>0.78124999999990774</v>
      </c>
      <c r="J67" s="8">
        <f t="shared" si="21"/>
        <v>0.7888888888887966</v>
      </c>
      <c r="K67" s="8">
        <f t="shared" si="22"/>
        <v>0.79305555555546325</v>
      </c>
      <c r="L67" s="8">
        <f t="shared" si="23"/>
        <v>0.79791666666657435</v>
      </c>
      <c r="M67" s="8">
        <f t="shared" si="24"/>
        <v>0.80416666666657433</v>
      </c>
      <c r="N67" s="8">
        <f t="shared" si="25"/>
        <v>0.81458333333324096</v>
      </c>
      <c r="O67" s="8"/>
      <c r="P67" s="27">
        <v>29.73</v>
      </c>
      <c r="Q67" s="8">
        <f t="shared" si="36"/>
        <v>6.5972222222221988E-2</v>
      </c>
      <c r="R67" s="27">
        <f t="shared" si="37"/>
        <v>18.776842105263224</v>
      </c>
      <c r="S67" s="34"/>
    </row>
    <row r="68" spans="1:19" ht="15" x14ac:dyDescent="0.25">
      <c r="A68" s="155">
        <f t="shared" si="38"/>
        <v>9.722222222198984E-3</v>
      </c>
      <c r="B68" s="18">
        <v>41</v>
      </c>
      <c r="C68" s="8"/>
      <c r="D68" s="8">
        <v>0.75833333333321795</v>
      </c>
      <c r="E68" s="8">
        <f t="shared" si="16"/>
        <v>0.76874999999988458</v>
      </c>
      <c r="F68" s="8">
        <f t="shared" si="17"/>
        <v>0.77499999999988456</v>
      </c>
      <c r="G68" s="8">
        <f t="shared" si="18"/>
        <v>0.77986111111099565</v>
      </c>
      <c r="H68" s="8">
        <f t="shared" si="19"/>
        <v>0.7840277777776623</v>
      </c>
      <c r="I68" s="8">
        <f t="shared" si="20"/>
        <v>0.79097222222210672</v>
      </c>
      <c r="J68" s="8">
        <f t="shared" si="21"/>
        <v>0.79861111111099559</v>
      </c>
      <c r="K68" s="8">
        <f t="shared" si="22"/>
        <v>0.80277777777766224</v>
      </c>
      <c r="L68" s="8">
        <f t="shared" si="23"/>
        <v>0.80763888888877333</v>
      </c>
      <c r="M68" s="8">
        <f t="shared" si="24"/>
        <v>0.81388888888877331</v>
      </c>
      <c r="N68" s="8">
        <f t="shared" si="25"/>
        <v>0.82430555555543994</v>
      </c>
      <c r="O68" s="8"/>
      <c r="P68" s="27">
        <v>29.73</v>
      </c>
      <c r="Q68" s="8">
        <f t="shared" si="36"/>
        <v>6.5972222222221988E-2</v>
      </c>
      <c r="R68" s="27">
        <f t="shared" si="37"/>
        <v>18.776842105263224</v>
      </c>
      <c r="S68" s="34"/>
    </row>
    <row r="69" spans="1:19" ht="15" x14ac:dyDescent="0.25">
      <c r="A69" s="155">
        <f t="shared" si="38"/>
        <v>1.6666666666782071E-2</v>
      </c>
      <c r="B69" s="18">
        <v>42</v>
      </c>
      <c r="C69" s="8"/>
      <c r="D69" s="8">
        <v>0.77500000000000002</v>
      </c>
      <c r="E69" s="8">
        <f t="shared" si="16"/>
        <v>0.78541666666666665</v>
      </c>
      <c r="F69" s="8">
        <f t="shared" si="17"/>
        <v>0.79166666666666663</v>
      </c>
      <c r="G69" s="8">
        <f t="shared" si="18"/>
        <v>0.79652777777777772</v>
      </c>
      <c r="H69" s="8">
        <f t="shared" si="19"/>
        <v>0.80069444444444438</v>
      </c>
      <c r="I69" s="8">
        <f t="shared" si="20"/>
        <v>0.8076388888888888</v>
      </c>
      <c r="J69" s="8">
        <f t="shared" si="21"/>
        <v>0.81527777777777766</v>
      </c>
      <c r="K69" s="8">
        <f t="shared" si="22"/>
        <v>0.81944444444444431</v>
      </c>
      <c r="L69" s="8">
        <f t="shared" si="23"/>
        <v>0.8243055555555554</v>
      </c>
      <c r="M69" s="8">
        <f t="shared" si="24"/>
        <v>0.83055555555555538</v>
      </c>
      <c r="N69" s="8">
        <f t="shared" si="25"/>
        <v>0.84097222222222201</v>
      </c>
      <c r="O69" s="8"/>
      <c r="P69" s="27">
        <v>29.73</v>
      </c>
      <c r="Q69" s="8">
        <f t="shared" si="36"/>
        <v>6.5972222222221988E-2</v>
      </c>
      <c r="R69" s="27">
        <f t="shared" si="37"/>
        <v>18.776842105263224</v>
      </c>
      <c r="S69" s="34"/>
    </row>
    <row r="70" spans="1:19" ht="15" x14ac:dyDescent="0.25">
      <c r="A70" s="155">
        <f t="shared" si="38"/>
        <v>1.666666666678196E-2</v>
      </c>
      <c r="B70" s="18">
        <v>43</v>
      </c>
      <c r="C70" s="8"/>
      <c r="D70" s="8">
        <v>0.79166666666678198</v>
      </c>
      <c r="E70" s="8">
        <f t="shared" si="16"/>
        <v>0.80208333333344861</v>
      </c>
      <c r="F70" s="8">
        <f t="shared" si="17"/>
        <v>0.80833333333344859</v>
      </c>
      <c r="G70" s="8">
        <f t="shared" si="18"/>
        <v>0.81319444444455968</v>
      </c>
      <c r="H70" s="8">
        <f t="shared" si="19"/>
        <v>0.81736111111122633</v>
      </c>
      <c r="I70" s="8">
        <f t="shared" si="20"/>
        <v>0.82430555555567075</v>
      </c>
      <c r="J70" s="8">
        <f t="shared" si="21"/>
        <v>0.83194444444455962</v>
      </c>
      <c r="K70" s="8">
        <f t="shared" si="22"/>
        <v>0.83611111111122627</v>
      </c>
      <c r="L70" s="8">
        <f t="shared" si="23"/>
        <v>0.84097222222233736</v>
      </c>
      <c r="M70" s="8">
        <f t="shared" si="24"/>
        <v>0.84722222222233734</v>
      </c>
      <c r="N70" s="8">
        <f t="shared" si="25"/>
        <v>0.85763888888900397</v>
      </c>
      <c r="O70" s="8"/>
      <c r="P70" s="27">
        <v>29.73</v>
      </c>
      <c r="Q70" s="8">
        <f t="shared" si="36"/>
        <v>6.5972222222221988E-2</v>
      </c>
      <c r="R70" s="27">
        <f t="shared" si="37"/>
        <v>18.776842105263224</v>
      </c>
      <c r="S70" s="34"/>
    </row>
    <row r="71" spans="1:19" ht="15" x14ac:dyDescent="0.25">
      <c r="A71" s="155">
        <f t="shared" si="38"/>
        <v>1.6666666666782071E-2</v>
      </c>
      <c r="B71" s="18">
        <v>44</v>
      </c>
      <c r="C71" s="8"/>
      <c r="D71" s="8">
        <v>0.80833333333356405</v>
      </c>
      <c r="E71" s="8">
        <f t="shared" si="16"/>
        <v>0.81875000000023068</v>
      </c>
      <c r="F71" s="8">
        <f t="shared" si="17"/>
        <v>0.82500000000023066</v>
      </c>
      <c r="G71" s="8">
        <f t="shared" si="18"/>
        <v>0.82986111111134175</v>
      </c>
      <c r="H71" s="8">
        <f t="shared" si="19"/>
        <v>0.83402777777800841</v>
      </c>
      <c r="I71" s="8">
        <f t="shared" si="20"/>
        <v>0.84097222222245283</v>
      </c>
      <c r="J71" s="8">
        <f t="shared" si="21"/>
        <v>0.84861111111134169</v>
      </c>
      <c r="K71" s="8">
        <f t="shared" si="22"/>
        <v>0.85277777777800834</v>
      </c>
      <c r="L71" s="8">
        <f t="shared" si="23"/>
        <v>0.85763888888911943</v>
      </c>
      <c r="M71" s="8">
        <f t="shared" si="24"/>
        <v>0.86388888888911941</v>
      </c>
      <c r="N71" s="8">
        <f t="shared" si="25"/>
        <v>0.87430555555578604</v>
      </c>
      <c r="O71" s="8"/>
      <c r="P71" s="27">
        <v>29.73</v>
      </c>
      <c r="Q71" s="8">
        <f>N71-D71</f>
        <v>6.5972222222221988E-2</v>
      </c>
      <c r="R71" s="27">
        <f>(P71/(Q71*24*60)*60)</f>
        <v>18.776842105263224</v>
      </c>
      <c r="S71" s="34"/>
    </row>
    <row r="72" spans="1:19" ht="15" x14ac:dyDescent="0.25">
      <c r="A72" s="155">
        <f t="shared" si="38"/>
        <v>1.666666666678196E-2</v>
      </c>
      <c r="B72" s="18">
        <v>45</v>
      </c>
      <c r="C72" s="8"/>
      <c r="D72" s="8">
        <v>0.82500000000034601</v>
      </c>
      <c r="E72" s="8">
        <f t="shared" ref="E72:E80" si="39">D72+$E$27</f>
        <v>0.8347222222225682</v>
      </c>
      <c r="F72" s="8">
        <f t="shared" ref="F72:F80" si="40">E72+$F$27</f>
        <v>0.84097222222256818</v>
      </c>
      <c r="G72" s="8">
        <f t="shared" ref="G72:G80" si="41">F72+$G$27</f>
        <v>0.84583333333367927</v>
      </c>
      <c r="H72" s="8">
        <f t="shared" ref="H72:H80" si="42">G72+$H$27</f>
        <v>0.85000000000034592</v>
      </c>
      <c r="I72" s="8">
        <f t="shared" ref="I72:I80" si="43">H72+$I$27</f>
        <v>0.8562500000003459</v>
      </c>
      <c r="J72" s="8">
        <f t="shared" ref="J72:J80" si="44">I72+$J$27</f>
        <v>0.86319444444479032</v>
      </c>
      <c r="K72" s="8">
        <f t="shared" ref="K72:K80" si="45">J72+$K$27</f>
        <v>0.86736111111145697</v>
      </c>
      <c r="L72" s="8">
        <f t="shared" ref="L72:L80" si="46">K72+$L$27</f>
        <v>0.87222222222256807</v>
      </c>
      <c r="M72" s="8">
        <f t="shared" ref="M72:M80" si="47">L72+$M$27</f>
        <v>0.87847222222256804</v>
      </c>
      <c r="N72" s="8">
        <f t="shared" ref="N72:N80" si="48">M72+$N$27</f>
        <v>0.88819444444479023</v>
      </c>
      <c r="O72" s="8"/>
      <c r="P72" s="27">
        <v>29.73</v>
      </c>
      <c r="Q72" s="8">
        <f>N72-D72</f>
        <v>6.319444444444422E-2</v>
      </c>
      <c r="R72" s="27">
        <f>(P72/(Q72*24*60)*60)</f>
        <v>19.602197802197875</v>
      </c>
      <c r="S72" s="34"/>
    </row>
    <row r="73" spans="1:19" ht="15" x14ac:dyDescent="0.25">
      <c r="A73" s="155">
        <f t="shared" si="38"/>
        <v>1.666666666678196E-2</v>
      </c>
      <c r="B73" s="18">
        <v>46</v>
      </c>
      <c r="C73" s="8"/>
      <c r="D73" s="8">
        <v>0.84166666666712797</v>
      </c>
      <c r="E73" s="8">
        <f t="shared" si="39"/>
        <v>0.85138888888935016</v>
      </c>
      <c r="F73" s="8">
        <f t="shared" si="40"/>
        <v>0.85763888888935014</v>
      </c>
      <c r="G73" s="8">
        <f t="shared" si="41"/>
        <v>0.86250000000046123</v>
      </c>
      <c r="H73" s="8">
        <f t="shared" si="42"/>
        <v>0.86666666666712788</v>
      </c>
      <c r="I73" s="8">
        <f t="shared" si="43"/>
        <v>0.87291666666712786</v>
      </c>
      <c r="J73" s="8">
        <f t="shared" si="44"/>
        <v>0.87986111111157228</v>
      </c>
      <c r="K73" s="8">
        <f t="shared" si="45"/>
        <v>0.88402777777823893</v>
      </c>
      <c r="L73" s="8">
        <f t="shared" si="46"/>
        <v>0.88888888888935003</v>
      </c>
      <c r="M73" s="8">
        <f t="shared" si="47"/>
        <v>0.89513888888935</v>
      </c>
      <c r="N73" s="8">
        <f t="shared" si="48"/>
        <v>0.90486111111157219</v>
      </c>
      <c r="O73" s="8"/>
      <c r="P73" s="27">
        <v>29.73</v>
      </c>
      <c r="Q73" s="8">
        <f>N73-D73</f>
        <v>6.319444444444422E-2</v>
      </c>
      <c r="R73" s="27">
        <f>(P73/(Q73*24*60)*60)</f>
        <v>19.602197802197875</v>
      </c>
      <c r="S73" s="34"/>
    </row>
    <row r="74" spans="1:19" ht="15" x14ac:dyDescent="0.25">
      <c r="A74" s="155">
        <f t="shared" si="38"/>
        <v>1.9444444443983189E-2</v>
      </c>
      <c r="B74" s="18">
        <v>47</v>
      </c>
      <c r="C74" s="8"/>
      <c r="D74" s="8">
        <v>0.86111111111111116</v>
      </c>
      <c r="E74" s="8">
        <f t="shared" si="39"/>
        <v>0.87083333333333335</v>
      </c>
      <c r="F74" s="8">
        <f t="shared" si="40"/>
        <v>0.87708333333333333</v>
      </c>
      <c r="G74" s="8">
        <f t="shared" si="41"/>
        <v>0.88194444444444442</v>
      </c>
      <c r="H74" s="8">
        <f t="shared" si="42"/>
        <v>0.88611111111111107</v>
      </c>
      <c r="I74" s="8">
        <f t="shared" si="43"/>
        <v>0.89236111111111105</v>
      </c>
      <c r="J74" s="8">
        <f t="shared" si="44"/>
        <v>0.89930555555555547</v>
      </c>
      <c r="K74" s="8">
        <f t="shared" si="45"/>
        <v>0.90347222222222212</v>
      </c>
      <c r="L74" s="8">
        <f t="shared" si="46"/>
        <v>0.90833333333333321</v>
      </c>
      <c r="M74" s="8">
        <f t="shared" si="47"/>
        <v>0.91458333333333319</v>
      </c>
      <c r="N74" s="8">
        <f t="shared" si="48"/>
        <v>0.92430555555555538</v>
      </c>
      <c r="O74" s="8"/>
      <c r="P74" s="27">
        <v>29.73</v>
      </c>
      <c r="Q74" s="8">
        <f>N74-D74</f>
        <v>6.319444444444422E-2</v>
      </c>
      <c r="R74" s="27">
        <f>(P74/(Q74*24*60)*60)</f>
        <v>19.602197802197875</v>
      </c>
      <c r="S74" s="34"/>
    </row>
    <row r="75" spans="1:19" ht="15" x14ac:dyDescent="0.25">
      <c r="A75" s="155">
        <f t="shared" si="38"/>
        <v>2.7777777777777679E-2</v>
      </c>
      <c r="B75" s="18">
        <v>48</v>
      </c>
      <c r="C75" s="8"/>
      <c r="D75" s="412">
        <v>0.88888888888888884</v>
      </c>
      <c r="E75" s="8">
        <f t="shared" si="39"/>
        <v>0.89861111111111103</v>
      </c>
      <c r="F75" s="8">
        <f t="shared" si="40"/>
        <v>0.90486111111111101</v>
      </c>
      <c r="G75" s="8">
        <f t="shared" si="41"/>
        <v>0.9097222222222221</v>
      </c>
      <c r="H75" s="8">
        <f t="shared" si="42"/>
        <v>0.91388888888888875</v>
      </c>
      <c r="I75" s="8">
        <f t="shared" si="43"/>
        <v>0.92013888888888873</v>
      </c>
      <c r="J75" s="8">
        <f t="shared" si="44"/>
        <v>0.92708333333333315</v>
      </c>
      <c r="K75" s="8">
        <f t="shared" si="45"/>
        <v>0.9312499999999998</v>
      </c>
      <c r="L75" s="8">
        <f t="shared" si="46"/>
        <v>0.93611111111111089</v>
      </c>
      <c r="M75" s="8">
        <f t="shared" si="47"/>
        <v>0.94236111111111087</v>
      </c>
      <c r="N75" s="8">
        <f t="shared" si="48"/>
        <v>0.95208333333333306</v>
      </c>
      <c r="O75" s="8"/>
      <c r="P75" s="27">
        <v>29.73</v>
      </c>
      <c r="Q75" s="8">
        <f t="shared" ref="Q75:Q80" si="49">N75-D75</f>
        <v>6.319444444444422E-2</v>
      </c>
      <c r="R75" s="27">
        <f t="shared" ref="R75:R80" si="50">(P75/(Q75*24*60)*60)</f>
        <v>19.602197802197875</v>
      </c>
      <c r="S75" s="34"/>
    </row>
    <row r="76" spans="1:19" ht="15" x14ac:dyDescent="0.25">
      <c r="A76" s="155">
        <f t="shared" si="38"/>
        <v>2.083333333333337E-2</v>
      </c>
      <c r="B76" s="18">
        <v>49</v>
      </c>
      <c r="C76" s="8"/>
      <c r="D76" s="8">
        <v>0.90972222222222221</v>
      </c>
      <c r="E76" s="8">
        <f t="shared" si="39"/>
        <v>0.9194444444444444</v>
      </c>
      <c r="F76" s="8">
        <f t="shared" si="40"/>
        <v>0.92569444444444438</v>
      </c>
      <c r="G76" s="8">
        <f t="shared" si="41"/>
        <v>0.93055555555555547</v>
      </c>
      <c r="H76" s="8">
        <f t="shared" si="42"/>
        <v>0.93472222222222212</v>
      </c>
      <c r="I76" s="8">
        <f t="shared" si="43"/>
        <v>0.9409722222222221</v>
      </c>
      <c r="J76" s="8">
        <f t="shared" si="44"/>
        <v>0.94791666666666652</v>
      </c>
      <c r="K76" s="8">
        <f t="shared" si="45"/>
        <v>0.95208333333333317</v>
      </c>
      <c r="L76" s="8">
        <f t="shared" si="46"/>
        <v>0.95694444444444426</v>
      </c>
      <c r="M76" s="8">
        <f t="shared" si="47"/>
        <v>0.96319444444444424</v>
      </c>
      <c r="N76" s="8">
        <f t="shared" si="48"/>
        <v>0.97291666666666643</v>
      </c>
      <c r="O76" s="8"/>
      <c r="P76" s="27">
        <v>29.73</v>
      </c>
      <c r="Q76" s="8">
        <f t="shared" si="49"/>
        <v>6.319444444444422E-2</v>
      </c>
      <c r="R76" s="27">
        <f t="shared" si="50"/>
        <v>19.602197802197875</v>
      </c>
      <c r="S76" s="34"/>
    </row>
    <row r="77" spans="1:19" ht="15" x14ac:dyDescent="0.25">
      <c r="A77" s="155">
        <f t="shared" si="38"/>
        <v>2.430555555555558E-2</v>
      </c>
      <c r="B77" s="18">
        <v>50</v>
      </c>
      <c r="C77" s="8"/>
      <c r="D77" s="8">
        <v>0.93402777777777779</v>
      </c>
      <c r="E77" s="8">
        <f t="shared" si="39"/>
        <v>0.94374999999999998</v>
      </c>
      <c r="F77" s="8">
        <f t="shared" si="40"/>
        <v>0.95</v>
      </c>
      <c r="G77" s="8">
        <f t="shared" si="41"/>
        <v>0.95486111111111105</v>
      </c>
      <c r="H77" s="8">
        <f t="shared" si="42"/>
        <v>0.9590277777777777</v>
      </c>
      <c r="I77" s="8">
        <f t="shared" si="43"/>
        <v>0.96527777777777768</v>
      </c>
      <c r="J77" s="8">
        <f t="shared" si="44"/>
        <v>0.9722222222222221</v>
      </c>
      <c r="K77" s="8">
        <f t="shared" si="45"/>
        <v>0.97638888888888875</v>
      </c>
      <c r="L77" s="8">
        <f t="shared" si="46"/>
        <v>0.98124999999999984</v>
      </c>
      <c r="M77" s="8">
        <f t="shared" si="47"/>
        <v>0.98749999999999982</v>
      </c>
      <c r="N77" s="8">
        <f t="shared" si="48"/>
        <v>0.99722222222222201</v>
      </c>
      <c r="O77" s="8"/>
      <c r="P77" s="27">
        <v>29.73</v>
      </c>
      <c r="Q77" s="8">
        <f t="shared" si="49"/>
        <v>6.319444444444422E-2</v>
      </c>
      <c r="R77" s="27">
        <f t="shared" si="50"/>
        <v>19.602197802197875</v>
      </c>
      <c r="S77" s="34"/>
    </row>
    <row r="78" spans="1:19" ht="15" x14ac:dyDescent="0.25">
      <c r="A78" s="155">
        <f t="shared" si="38"/>
        <v>2.7777777777777679E-2</v>
      </c>
      <c r="B78" s="18">
        <v>51</v>
      </c>
      <c r="C78" s="8"/>
      <c r="D78" s="415">
        <v>0.96180555555555547</v>
      </c>
      <c r="E78" s="8">
        <f t="shared" si="39"/>
        <v>0.97152777777777766</v>
      </c>
      <c r="F78" s="8">
        <f t="shared" si="40"/>
        <v>0.97777777777777763</v>
      </c>
      <c r="G78" s="8">
        <f t="shared" si="41"/>
        <v>0.98263888888888873</v>
      </c>
      <c r="H78" s="8">
        <f t="shared" si="42"/>
        <v>0.98680555555555538</v>
      </c>
      <c r="I78" s="8">
        <f t="shared" si="43"/>
        <v>0.99305555555555536</v>
      </c>
      <c r="J78" s="8">
        <f t="shared" si="44"/>
        <v>0.99999999999999978</v>
      </c>
      <c r="K78" s="8">
        <f t="shared" si="45"/>
        <v>1.0041666666666664</v>
      </c>
      <c r="L78" s="8">
        <f t="shared" si="46"/>
        <v>1.0090277777777776</v>
      </c>
      <c r="M78" s="8">
        <f t="shared" si="47"/>
        <v>1.0152777777777777</v>
      </c>
      <c r="N78" s="8">
        <f t="shared" si="48"/>
        <v>1.0249999999999999</v>
      </c>
      <c r="O78" s="8"/>
      <c r="P78" s="27">
        <v>29.73</v>
      </c>
      <c r="Q78" s="8">
        <f t="shared" si="49"/>
        <v>6.3194444444444442E-2</v>
      </c>
      <c r="R78" s="27">
        <f t="shared" si="50"/>
        <v>19.602197802197804</v>
      </c>
      <c r="S78" s="34"/>
    </row>
    <row r="79" spans="1:19" ht="15" x14ac:dyDescent="0.25">
      <c r="A79" s="155">
        <f t="shared" si="38"/>
        <v>2.4305555555555691E-2</v>
      </c>
      <c r="B79" s="18">
        <v>52</v>
      </c>
      <c r="C79" s="8"/>
      <c r="D79" s="8">
        <v>0.98611111111111116</v>
      </c>
      <c r="E79" s="8">
        <f t="shared" si="39"/>
        <v>0.99583333333333335</v>
      </c>
      <c r="F79" s="8">
        <f t="shared" si="40"/>
        <v>1.0020833333333334</v>
      </c>
      <c r="G79" s="8">
        <f t="shared" si="41"/>
        <v>1.0069444444444446</v>
      </c>
      <c r="H79" s="8">
        <f t="shared" si="42"/>
        <v>1.0111111111111113</v>
      </c>
      <c r="I79" s="8">
        <f t="shared" si="43"/>
        <v>1.0173611111111114</v>
      </c>
      <c r="J79" s="8">
        <f t="shared" si="44"/>
        <v>1.0243055555555558</v>
      </c>
      <c r="K79" s="8">
        <f t="shared" si="45"/>
        <v>1.0284722222222225</v>
      </c>
      <c r="L79" s="8">
        <f t="shared" si="46"/>
        <v>1.0333333333333337</v>
      </c>
      <c r="M79" s="8">
        <f t="shared" si="47"/>
        <v>1.0395833333333337</v>
      </c>
      <c r="N79" s="8">
        <f t="shared" si="48"/>
        <v>1.0493055555555559</v>
      </c>
      <c r="O79" s="8"/>
      <c r="P79" s="27">
        <v>29.73</v>
      </c>
      <c r="Q79" s="8">
        <f t="shared" si="49"/>
        <v>6.3194444444444775E-2</v>
      </c>
      <c r="R79" s="27">
        <f t="shared" si="50"/>
        <v>19.602197802197697</v>
      </c>
      <c r="S79" s="34"/>
    </row>
    <row r="80" spans="1:19" ht="15" x14ac:dyDescent="0.25">
      <c r="A80" s="155">
        <f t="shared" si="38"/>
        <v>-0.97916666666666674</v>
      </c>
      <c r="B80" s="18">
        <v>53</v>
      </c>
      <c r="C80" s="8"/>
      <c r="D80" s="8">
        <v>6.9444444444444441E-3</v>
      </c>
      <c r="E80" s="8">
        <f t="shared" si="39"/>
        <v>1.6666666666666666E-2</v>
      </c>
      <c r="F80" s="8">
        <f t="shared" si="40"/>
        <v>2.2916666666666665E-2</v>
      </c>
      <c r="G80" s="8">
        <f t="shared" si="41"/>
        <v>2.7777777777777776E-2</v>
      </c>
      <c r="H80" s="8">
        <f t="shared" si="42"/>
        <v>3.1944444444444442E-2</v>
      </c>
      <c r="I80" s="8">
        <f t="shared" si="43"/>
        <v>3.8194444444444441E-2</v>
      </c>
      <c r="J80" s="8">
        <f t="shared" si="44"/>
        <v>4.5138888888888881E-2</v>
      </c>
      <c r="K80" s="8">
        <f t="shared" si="45"/>
        <v>4.9305555555555547E-2</v>
      </c>
      <c r="L80" s="8">
        <f t="shared" si="46"/>
        <v>5.4166666666666655E-2</v>
      </c>
      <c r="M80" s="8">
        <f t="shared" si="47"/>
        <v>6.0416666666666653E-2</v>
      </c>
      <c r="N80" s="8">
        <f t="shared" si="48"/>
        <v>7.0138888888888876E-2</v>
      </c>
      <c r="O80" s="8"/>
      <c r="P80" s="27">
        <v>29.73</v>
      </c>
      <c r="Q80" s="8">
        <f t="shared" si="49"/>
        <v>6.3194444444444428E-2</v>
      </c>
      <c r="R80" s="27">
        <f t="shared" si="50"/>
        <v>19.602197802197807</v>
      </c>
      <c r="S80" s="34"/>
    </row>
    <row r="83" spans="2:19" x14ac:dyDescent="0.2">
      <c r="B83" s="38"/>
      <c r="C83" s="37" t="s">
        <v>3</v>
      </c>
      <c r="D83" s="37"/>
      <c r="E83" s="37"/>
      <c r="F83" s="37"/>
      <c r="G83" s="37"/>
      <c r="H83" s="37"/>
      <c r="I83" s="37"/>
      <c r="J83" s="37">
        <v>47</v>
      </c>
      <c r="K83" s="37"/>
      <c r="L83" s="37"/>
      <c r="M83" s="37"/>
      <c r="N83" s="37"/>
      <c r="O83" s="37"/>
      <c r="P83" s="37"/>
      <c r="Q83" s="37"/>
      <c r="R83" s="37"/>
      <c r="S83" s="36"/>
    </row>
    <row r="84" spans="2:19" x14ac:dyDescent="0.2">
      <c r="B84" s="38"/>
      <c r="C84" s="37" t="s">
        <v>2</v>
      </c>
      <c r="D84" s="37"/>
      <c r="E84" s="37"/>
      <c r="F84" s="37"/>
      <c r="G84" s="37"/>
      <c r="H84" s="37"/>
      <c r="I84" s="37"/>
      <c r="J84" s="37">
        <v>6</v>
      </c>
      <c r="K84" s="37"/>
      <c r="L84" s="37"/>
      <c r="M84" s="37"/>
      <c r="N84" s="37"/>
      <c r="O84" s="37"/>
      <c r="P84" s="37"/>
      <c r="Q84" s="37"/>
      <c r="R84" s="37"/>
      <c r="S84" s="36"/>
    </row>
    <row r="85" spans="2:19" x14ac:dyDescent="0.2">
      <c r="B85" s="38"/>
      <c r="C85" s="37" t="s">
        <v>1</v>
      </c>
      <c r="D85" s="37"/>
      <c r="E85" s="37"/>
      <c r="F85" s="37"/>
      <c r="G85" s="37"/>
      <c r="H85" s="37"/>
      <c r="I85" s="37"/>
      <c r="J85" s="37">
        <f>J84+J83</f>
        <v>53</v>
      </c>
      <c r="K85" s="37"/>
      <c r="L85" s="37"/>
      <c r="M85" s="37"/>
      <c r="N85" s="37"/>
      <c r="O85" s="37"/>
      <c r="P85" s="37"/>
      <c r="Q85" s="37"/>
      <c r="R85" s="37"/>
      <c r="S85" s="36"/>
    </row>
    <row r="86" spans="2:19" x14ac:dyDescent="0.2">
      <c r="B86" s="38"/>
      <c r="C86" s="16" t="s">
        <v>48</v>
      </c>
      <c r="D86" s="16"/>
      <c r="E86" s="16"/>
      <c r="F86" s="16"/>
      <c r="G86" s="16"/>
      <c r="H86" s="16"/>
      <c r="I86" s="16"/>
      <c r="J86" s="152">
        <v>29.73</v>
      </c>
      <c r="K86" s="136"/>
      <c r="L86" s="136"/>
      <c r="M86" s="136"/>
      <c r="N86" s="16" t="s">
        <v>44</v>
      </c>
      <c r="O86" s="37"/>
      <c r="P86" s="37"/>
      <c r="Q86" s="37"/>
      <c r="R86" s="37"/>
      <c r="S86" s="36"/>
    </row>
    <row r="87" spans="2:19" x14ac:dyDescent="0.2">
      <c r="B87" s="38"/>
      <c r="C87" s="16" t="s">
        <v>47</v>
      </c>
      <c r="D87" s="140"/>
      <c r="E87" s="140"/>
      <c r="F87" s="140"/>
      <c r="G87" s="140"/>
      <c r="H87" s="140"/>
      <c r="I87" s="140"/>
      <c r="J87" s="137">
        <f>(D23+O23)</f>
        <v>7.62</v>
      </c>
      <c r="K87" s="13"/>
      <c r="L87" s="13"/>
      <c r="M87" s="13"/>
      <c r="N87" s="16" t="s">
        <v>44</v>
      </c>
      <c r="O87" s="37"/>
      <c r="P87" s="37"/>
      <c r="Q87" s="37"/>
      <c r="R87" s="37"/>
      <c r="S87" s="36"/>
    </row>
    <row r="88" spans="2:19" x14ac:dyDescent="0.2">
      <c r="B88" s="38"/>
      <c r="C88" s="16" t="s">
        <v>46</v>
      </c>
      <c r="D88" s="13"/>
      <c r="E88" s="13"/>
      <c r="F88" s="13"/>
      <c r="G88" s="13"/>
      <c r="H88" s="13"/>
      <c r="I88" s="13"/>
      <c r="J88" s="137">
        <f>J86+J87</f>
        <v>37.35</v>
      </c>
      <c r="K88" s="13"/>
      <c r="L88" s="13"/>
      <c r="M88" s="13"/>
      <c r="N88" s="16" t="s">
        <v>44</v>
      </c>
      <c r="O88" s="37"/>
      <c r="P88" s="37"/>
      <c r="Q88" s="37"/>
      <c r="R88" s="37"/>
      <c r="S88" s="36"/>
    </row>
    <row r="89" spans="2:19" x14ac:dyDescent="0.2">
      <c r="B89" s="38"/>
      <c r="C89" s="13" t="s">
        <v>45</v>
      </c>
      <c r="D89" s="142"/>
      <c r="E89" s="142"/>
      <c r="F89" s="142"/>
      <c r="G89" s="142"/>
      <c r="H89" s="142"/>
      <c r="I89" s="142"/>
      <c r="J89" s="142">
        <f>J87*4</f>
        <v>30.48</v>
      </c>
      <c r="K89" s="142"/>
      <c r="L89" s="142"/>
      <c r="M89" s="142"/>
      <c r="N89" s="16" t="s">
        <v>44</v>
      </c>
      <c r="O89" s="37"/>
      <c r="P89" s="37"/>
      <c r="Q89" s="37"/>
      <c r="R89" s="37"/>
      <c r="S89" s="36"/>
    </row>
    <row r="90" spans="2:19" x14ac:dyDescent="0.2">
      <c r="B90" s="38"/>
      <c r="C90" s="37"/>
      <c r="D90" s="37"/>
      <c r="E90" s="37"/>
      <c r="F90" s="37"/>
      <c r="G90" s="37"/>
      <c r="H90" s="37"/>
      <c r="I90" s="37"/>
      <c r="J90" s="37"/>
      <c r="K90" s="37"/>
      <c r="L90" s="37"/>
      <c r="M90" s="37"/>
      <c r="N90" s="37"/>
      <c r="O90" s="37"/>
      <c r="P90" s="37"/>
      <c r="Q90" s="37"/>
      <c r="R90" s="37"/>
      <c r="S90" s="36"/>
    </row>
    <row r="91" spans="2:19" x14ac:dyDescent="0.2">
      <c r="B91" s="38"/>
      <c r="C91" s="13" t="s">
        <v>15</v>
      </c>
      <c r="D91" s="13"/>
      <c r="E91" s="13"/>
      <c r="F91" s="13"/>
      <c r="G91" s="13"/>
      <c r="H91" s="13"/>
      <c r="I91" s="13"/>
      <c r="J91" s="13"/>
      <c r="K91" s="13"/>
      <c r="L91" s="13"/>
      <c r="M91" s="13"/>
      <c r="N91" s="13"/>
      <c r="O91" s="13"/>
      <c r="P91" s="13"/>
      <c r="Q91" s="12"/>
      <c r="R91" s="12"/>
      <c r="S91" s="11"/>
    </row>
    <row r="92" spans="2:19" x14ac:dyDescent="0.2">
      <c r="B92" s="38"/>
      <c r="C92" s="15" t="s">
        <v>43</v>
      </c>
      <c r="D92" s="13"/>
      <c r="E92" s="13"/>
      <c r="F92" s="13"/>
      <c r="G92" s="13"/>
      <c r="H92" s="13"/>
      <c r="I92" s="13"/>
      <c r="J92" s="13"/>
      <c r="K92" s="13"/>
      <c r="L92" s="13"/>
      <c r="M92" s="13"/>
      <c r="N92" s="13"/>
      <c r="O92" s="13"/>
      <c r="P92" s="13"/>
      <c r="Q92" s="12"/>
      <c r="R92" s="12"/>
      <c r="S92" s="11"/>
    </row>
    <row r="93" spans="2:19" ht="15" x14ac:dyDescent="0.25">
      <c r="B93" s="38"/>
      <c r="C93" s="13" t="s">
        <v>42</v>
      </c>
      <c r="D93" s="111"/>
      <c r="E93" s="111"/>
      <c r="F93" s="111"/>
      <c r="G93" s="111"/>
      <c r="H93" s="111"/>
      <c r="I93" s="111"/>
      <c r="J93" s="144" t="s">
        <v>41</v>
      </c>
      <c r="K93" s="13"/>
      <c r="L93" s="13"/>
      <c r="M93" s="13"/>
      <c r="N93" s="13"/>
      <c r="O93" s="13"/>
      <c r="P93" s="13"/>
      <c r="Q93" s="12"/>
      <c r="R93" s="12"/>
      <c r="S93" s="11"/>
    </row>
    <row r="94" spans="2:19" x14ac:dyDescent="0.2">
      <c r="B94" s="38"/>
      <c r="C94" s="13" t="s">
        <v>40</v>
      </c>
      <c r="D94" s="13"/>
      <c r="E94" s="13"/>
      <c r="F94" s="13"/>
      <c r="G94" s="13"/>
      <c r="H94" s="13"/>
      <c r="I94" s="13"/>
      <c r="J94" s="13" t="s">
        <v>39</v>
      </c>
      <c r="K94" s="13"/>
      <c r="L94" s="13"/>
      <c r="M94" s="13"/>
      <c r="N94" s="13"/>
      <c r="O94" s="13"/>
      <c r="P94" s="13"/>
      <c r="Q94" s="12"/>
      <c r="R94" s="12"/>
      <c r="S94" s="11"/>
    </row>
    <row r="95" spans="2:19" ht="15" x14ac:dyDescent="0.2">
      <c r="B95" s="38"/>
      <c r="C95" s="13"/>
      <c r="D95" s="13"/>
      <c r="E95" s="13"/>
      <c r="F95" s="13"/>
      <c r="G95" s="13"/>
      <c r="H95" s="13"/>
      <c r="I95" s="13"/>
      <c r="J95" s="13"/>
      <c r="K95" s="13"/>
      <c r="L95" s="13"/>
      <c r="M95" s="13"/>
      <c r="N95" s="13"/>
      <c r="O95" s="13"/>
      <c r="P95" s="13"/>
      <c r="Q95" s="111"/>
      <c r="R95" s="111"/>
      <c r="S95" s="113"/>
    </row>
    <row r="96" spans="2:19" ht="15" x14ac:dyDescent="0.2">
      <c r="B96" s="38"/>
      <c r="C96" s="13" t="s">
        <v>38</v>
      </c>
      <c r="D96" s="14"/>
      <c r="E96" s="14"/>
      <c r="F96" s="14"/>
      <c r="G96" s="14"/>
      <c r="H96" s="14"/>
      <c r="I96" s="14"/>
      <c r="J96" s="14"/>
      <c r="K96" s="14"/>
      <c r="L96" s="14"/>
      <c r="M96" s="14"/>
      <c r="N96" s="14"/>
      <c r="O96" s="14"/>
      <c r="P96" s="14"/>
      <c r="Q96" s="12"/>
      <c r="R96" s="12"/>
      <c r="S96" s="11"/>
    </row>
    <row r="97" spans="2:19" x14ac:dyDescent="0.2">
      <c r="B97" s="38"/>
      <c r="C97" s="13" t="s">
        <v>37</v>
      </c>
      <c r="D97" s="13"/>
      <c r="E97" s="13"/>
      <c r="F97" s="13"/>
      <c r="G97" s="13"/>
      <c r="H97" s="13"/>
      <c r="I97" s="13"/>
      <c r="J97" s="13"/>
      <c r="K97" s="13"/>
      <c r="L97" s="13"/>
      <c r="M97" s="13"/>
      <c r="N97" s="13"/>
      <c r="O97" s="13"/>
      <c r="P97" s="13"/>
      <c r="Q97" s="12"/>
      <c r="R97" s="12"/>
      <c r="S97" s="11"/>
    </row>
    <row r="98" spans="2:19" x14ac:dyDescent="0.2">
      <c r="B98" s="38"/>
      <c r="C98" s="13" t="s">
        <v>36</v>
      </c>
      <c r="D98" s="13"/>
      <c r="E98" s="13"/>
      <c r="F98" s="13"/>
      <c r="G98" s="13"/>
      <c r="H98" s="13"/>
      <c r="I98" s="13"/>
      <c r="J98" s="13"/>
      <c r="K98" s="13"/>
      <c r="L98" s="13"/>
      <c r="M98" s="13"/>
      <c r="N98" s="13"/>
      <c r="O98" s="13"/>
      <c r="P98" s="13"/>
      <c r="Q98" s="12"/>
      <c r="R98" s="12"/>
      <c r="S98" s="11"/>
    </row>
    <row r="99" spans="2:19" x14ac:dyDescent="0.2">
      <c r="B99" s="38"/>
      <c r="C99" s="13" t="s">
        <v>35</v>
      </c>
      <c r="D99" s="13"/>
      <c r="E99" s="13"/>
      <c r="F99" s="13"/>
      <c r="G99" s="13"/>
      <c r="H99" s="13"/>
      <c r="I99" s="13"/>
      <c r="J99" s="13"/>
      <c r="K99" s="13"/>
      <c r="L99" s="13"/>
      <c r="M99" s="13"/>
      <c r="N99" s="13"/>
      <c r="O99" s="13"/>
      <c r="P99" s="13"/>
      <c r="Q99" s="12"/>
      <c r="R99" s="12"/>
      <c r="S99" s="11"/>
    </row>
    <row r="100" spans="2:19" x14ac:dyDescent="0.2">
      <c r="B100" s="67"/>
      <c r="C100" s="68"/>
      <c r="D100" s="68"/>
      <c r="E100" s="68"/>
      <c r="F100" s="68"/>
      <c r="G100" s="68"/>
      <c r="H100" s="68"/>
      <c r="I100" s="68"/>
      <c r="J100" s="68"/>
      <c r="K100" s="68"/>
      <c r="L100" s="68"/>
      <c r="M100" s="68"/>
      <c r="N100" s="68"/>
      <c r="O100" s="68"/>
      <c r="P100" s="68"/>
      <c r="Q100" s="68"/>
      <c r="R100" s="68"/>
      <c r="S100" s="69"/>
    </row>
  </sheetData>
  <mergeCells count="9">
    <mergeCell ref="B25:S25"/>
    <mergeCell ref="B21:C21"/>
    <mergeCell ref="D21:N21"/>
    <mergeCell ref="P21:P22"/>
    <mergeCell ref="Q21:Q24"/>
    <mergeCell ref="R21:R24"/>
    <mergeCell ref="S21:S24"/>
    <mergeCell ref="B22:C22"/>
    <mergeCell ref="P23:P24"/>
  </mergeCells>
  <pageMargins left="0.51181102362204722" right="0.31496062992125984" top="0.55118110236220474" bottom="0.35433070866141736" header="0.31496062992125984" footer="0.31496062992125984"/>
  <pageSetup paperSize="9" scale="70"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4"/>
  <dimension ref="A5:S91"/>
  <sheetViews>
    <sheetView topLeftCell="B10" zoomScale="90" zoomScaleNormal="90" workbookViewId="0">
      <selection activeCell="O13" sqref="O13"/>
    </sheetView>
  </sheetViews>
  <sheetFormatPr baseColWidth="10" defaultColWidth="11.42578125" defaultRowHeight="14.25" x14ac:dyDescent="0.2"/>
  <cols>
    <col min="1" max="2" width="11.42578125" style="57" customWidth="1"/>
    <col min="3" max="3" width="10.28515625" style="57" customWidth="1"/>
    <col min="4" max="9" width="11" style="57" customWidth="1"/>
    <col min="10" max="10" width="8" style="57" bestFit="1" customWidth="1"/>
    <col min="11" max="11" width="10.85546875" style="57" bestFit="1" customWidth="1"/>
    <col min="12" max="12" width="11" style="57" bestFit="1" customWidth="1"/>
    <col min="13" max="13" width="10.85546875" style="57" bestFit="1" customWidth="1"/>
    <col min="14" max="14" width="10.5703125" style="57" bestFit="1" customWidth="1"/>
    <col min="15" max="15" width="10.85546875" style="57" bestFit="1" customWidth="1"/>
    <col min="16" max="16" width="11.140625" style="57" customWidth="1"/>
    <col min="17" max="17" width="6.85546875" style="57" customWidth="1"/>
    <col min="18" max="18" width="8.85546875" style="57" customWidth="1"/>
    <col min="19" max="19" width="14.28515625" style="57" bestFit="1" customWidth="1"/>
    <col min="20" max="16384" width="11.42578125" style="57"/>
  </cols>
  <sheetData>
    <row r="5" spans="2:19" ht="15" x14ac:dyDescent="0.25">
      <c r="B5" s="43" t="s">
        <v>27</v>
      </c>
      <c r="C5" s="42"/>
      <c r="D5" s="42"/>
      <c r="E5" s="42"/>
      <c r="F5" s="42"/>
      <c r="G5" s="42"/>
      <c r="H5" s="42"/>
      <c r="I5" s="42"/>
      <c r="J5" s="42"/>
      <c r="K5" s="42"/>
      <c r="L5" s="42"/>
      <c r="M5" s="41"/>
      <c r="N5" s="41"/>
      <c r="O5" s="41"/>
      <c r="P5" s="41"/>
      <c r="Q5" s="41"/>
      <c r="R5" s="41"/>
      <c r="S5" s="40"/>
    </row>
    <row r="6" spans="2:19" x14ac:dyDescent="0.2">
      <c r="B6" s="38" t="s">
        <v>26</v>
      </c>
      <c r="C6" s="37"/>
      <c r="D6" s="37"/>
      <c r="E6" s="37"/>
      <c r="F6" s="37"/>
      <c r="G6" s="37"/>
      <c r="H6" s="37"/>
      <c r="I6" s="37"/>
      <c r="J6" s="37"/>
      <c r="K6" s="37"/>
      <c r="L6" s="37"/>
      <c r="M6" s="37"/>
      <c r="N6" s="37"/>
      <c r="O6" s="37"/>
      <c r="P6" s="37"/>
      <c r="Q6" s="37"/>
      <c r="R6" s="37"/>
      <c r="S6" s="36"/>
    </row>
    <row r="7" spans="2:19" x14ac:dyDescent="0.2">
      <c r="B7" s="38"/>
      <c r="C7" s="37"/>
      <c r="D7" s="37"/>
      <c r="E7" s="37"/>
      <c r="F7" s="37"/>
      <c r="G7" s="37"/>
      <c r="H7" s="37"/>
      <c r="I7" s="37"/>
      <c r="J7" s="37"/>
      <c r="K7" s="37"/>
      <c r="L7" s="37"/>
      <c r="M7" s="37"/>
      <c r="N7" s="37"/>
      <c r="O7" s="37"/>
      <c r="P7" s="37"/>
      <c r="Q7" s="37"/>
      <c r="R7" s="37"/>
      <c r="S7" s="36"/>
    </row>
    <row r="8" spans="2:19" x14ac:dyDescent="0.2">
      <c r="B8" s="38" t="s">
        <v>201</v>
      </c>
      <c r="C8" s="37"/>
      <c r="D8" s="37"/>
      <c r="E8" s="37"/>
      <c r="F8" s="37"/>
      <c r="G8" s="37"/>
      <c r="H8" s="37"/>
      <c r="I8" s="37"/>
      <c r="J8" s="37"/>
      <c r="K8" s="37"/>
      <c r="L8" s="37"/>
      <c r="M8" s="37"/>
      <c r="N8" s="37"/>
      <c r="O8" s="37"/>
      <c r="P8" s="37"/>
      <c r="Q8" s="37"/>
      <c r="R8" s="37"/>
      <c r="S8" s="36"/>
    </row>
    <row r="9" spans="2:19" ht="15" x14ac:dyDescent="0.25">
      <c r="B9" s="38" t="s">
        <v>180</v>
      </c>
      <c r="C9" s="58"/>
      <c r="D9" s="37"/>
      <c r="E9" s="37"/>
      <c r="F9" s="37"/>
      <c r="G9" s="37"/>
      <c r="H9" s="37"/>
      <c r="I9" s="37"/>
      <c r="J9" s="37"/>
      <c r="K9" s="37"/>
      <c r="L9" s="37"/>
      <c r="M9" s="37"/>
      <c r="N9" s="37"/>
      <c r="O9" s="37"/>
      <c r="P9" s="37"/>
      <c r="Q9" s="37"/>
      <c r="R9" s="37"/>
      <c r="S9" s="36"/>
    </row>
    <row r="10" spans="2:19" x14ac:dyDescent="0.2">
      <c r="B10" s="38" t="s">
        <v>25</v>
      </c>
      <c r="C10" s="37"/>
      <c r="D10" s="37"/>
      <c r="E10" s="37"/>
      <c r="F10" s="37"/>
      <c r="G10" s="37"/>
      <c r="H10" s="37"/>
      <c r="I10" s="37"/>
      <c r="J10" s="37"/>
      <c r="K10" s="37"/>
      <c r="L10" s="37"/>
      <c r="M10" s="37"/>
      <c r="N10" s="37"/>
      <c r="O10" s="37"/>
      <c r="P10" s="37"/>
      <c r="Q10" s="37"/>
      <c r="R10" s="37"/>
      <c r="S10" s="36"/>
    </row>
    <row r="11" spans="2:19" ht="15.75" x14ac:dyDescent="0.25">
      <c r="B11" s="38" t="s">
        <v>55</v>
      </c>
      <c r="C11" s="37"/>
      <c r="D11" s="58"/>
      <c r="E11" s="58"/>
      <c r="F11" s="58"/>
      <c r="G11" s="58"/>
      <c r="H11" s="58"/>
      <c r="I11" s="58"/>
      <c r="J11" s="148"/>
      <c r="K11" s="37"/>
      <c r="L11" s="37"/>
      <c r="M11" s="37"/>
      <c r="N11" s="37"/>
      <c r="O11" s="37"/>
      <c r="P11" s="37"/>
      <c r="Q11" s="37"/>
      <c r="R11" s="37"/>
      <c r="S11" s="36"/>
    </row>
    <row r="12" spans="2:19" x14ac:dyDescent="0.2">
      <c r="B12" s="38" t="s">
        <v>54</v>
      </c>
      <c r="C12" s="37"/>
      <c r="D12" s="37"/>
      <c r="E12" s="37"/>
      <c r="F12" s="37"/>
      <c r="G12" s="37"/>
      <c r="H12" s="37"/>
      <c r="I12" s="37"/>
      <c r="J12" s="37"/>
      <c r="K12" s="37"/>
      <c r="L12" s="37"/>
      <c r="M12" s="37"/>
      <c r="N12" s="37"/>
      <c r="O12" s="37"/>
      <c r="P12" s="37"/>
      <c r="Q12" s="37"/>
      <c r="R12" s="37"/>
      <c r="S12" s="36"/>
    </row>
    <row r="13" spans="2:19" x14ac:dyDescent="0.2">
      <c r="B13" s="38" t="s">
        <v>22</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1:19" x14ac:dyDescent="0.2">
      <c r="B17" s="38"/>
      <c r="C17" s="37"/>
      <c r="D17" s="37"/>
      <c r="E17" s="37"/>
      <c r="F17" s="37"/>
      <c r="G17" s="37"/>
      <c r="H17" s="37"/>
      <c r="I17" s="37"/>
      <c r="J17" s="37"/>
      <c r="K17" s="37"/>
      <c r="L17" s="37"/>
      <c r="M17" s="37"/>
      <c r="N17" s="37"/>
      <c r="O17" s="37"/>
      <c r="P17" s="37"/>
      <c r="Q17" s="37"/>
      <c r="R17" s="37"/>
      <c r="S17" s="36"/>
    </row>
    <row r="18" spans="1:19" x14ac:dyDescent="0.2">
      <c r="B18" s="38"/>
      <c r="C18" s="37"/>
      <c r="D18" s="37"/>
      <c r="E18" s="37"/>
      <c r="F18" s="37"/>
      <c r="G18" s="37"/>
      <c r="H18" s="37"/>
      <c r="I18" s="37"/>
      <c r="J18" s="37"/>
      <c r="K18" s="37"/>
      <c r="L18" s="37"/>
      <c r="M18" s="37"/>
      <c r="N18" s="37"/>
      <c r="O18" s="37"/>
      <c r="P18" s="37"/>
      <c r="Q18" s="37"/>
      <c r="R18" s="37"/>
      <c r="S18" s="36"/>
    </row>
    <row r="19" spans="1:19" x14ac:dyDescent="0.2">
      <c r="B19" s="38"/>
      <c r="C19" s="37"/>
      <c r="D19" s="37"/>
      <c r="E19" s="37"/>
      <c r="F19" s="37"/>
      <c r="G19" s="37"/>
      <c r="H19" s="37"/>
      <c r="I19" s="37"/>
      <c r="J19" s="37"/>
      <c r="K19" s="37"/>
      <c r="L19" s="37"/>
      <c r="M19" s="37"/>
      <c r="N19" s="37"/>
      <c r="O19" s="37"/>
      <c r="P19" s="37"/>
      <c r="Q19" s="37"/>
      <c r="R19" s="37"/>
      <c r="S19" s="36"/>
    </row>
    <row r="20" spans="1:19" ht="15" thickBot="1" x14ac:dyDescent="0.25">
      <c r="B20" s="38"/>
      <c r="C20" s="37"/>
      <c r="D20" s="37"/>
      <c r="E20" s="37"/>
      <c r="F20" s="37"/>
      <c r="G20" s="37"/>
      <c r="H20" s="37"/>
      <c r="I20" s="37"/>
      <c r="J20" s="37"/>
      <c r="K20" s="37"/>
      <c r="L20" s="37"/>
      <c r="M20" s="37"/>
      <c r="N20" s="37"/>
      <c r="O20" s="37"/>
      <c r="P20" s="37"/>
      <c r="Q20" s="37"/>
      <c r="R20" s="37"/>
      <c r="S20" s="36"/>
    </row>
    <row r="21" spans="1:19" ht="15" customHeight="1" thickBot="1" x14ac:dyDescent="0.25">
      <c r="B21" s="624" t="s">
        <v>21</v>
      </c>
      <c r="C21" s="616"/>
      <c r="D21" s="615" t="s">
        <v>20</v>
      </c>
      <c r="E21" s="616"/>
      <c r="F21" s="616"/>
      <c r="G21" s="616"/>
      <c r="H21" s="616"/>
      <c r="I21" s="616"/>
      <c r="J21" s="616"/>
      <c r="K21" s="616"/>
      <c r="L21" s="616"/>
      <c r="M21" s="616"/>
      <c r="N21" s="619"/>
      <c r="O21" s="85" t="s">
        <v>19</v>
      </c>
      <c r="P21" s="617" t="s">
        <v>18</v>
      </c>
      <c r="Q21" s="608" t="s">
        <v>17</v>
      </c>
      <c r="R21" s="608" t="s">
        <v>16</v>
      </c>
      <c r="S21" s="626" t="s">
        <v>15</v>
      </c>
    </row>
    <row r="22" spans="1:19" ht="51.75" thickBot="1" x14ac:dyDescent="0.25">
      <c r="B22" s="611" t="s">
        <v>202</v>
      </c>
      <c r="C22" s="612"/>
      <c r="D22" s="471" t="s">
        <v>206</v>
      </c>
      <c r="E22" s="472" t="s">
        <v>53</v>
      </c>
      <c r="F22" s="472" t="s">
        <v>10</v>
      </c>
      <c r="G22" s="472" t="s">
        <v>52</v>
      </c>
      <c r="H22" s="472" t="s">
        <v>51</v>
      </c>
      <c r="I22" s="472" t="s">
        <v>50</v>
      </c>
      <c r="J22" s="472" t="s">
        <v>51</v>
      </c>
      <c r="K22" s="472" t="s">
        <v>11</v>
      </c>
      <c r="L22" s="472" t="s">
        <v>49</v>
      </c>
      <c r="M22" s="472" t="s">
        <v>53</v>
      </c>
      <c r="N22" s="471" t="s">
        <v>206</v>
      </c>
      <c r="O22" s="473" t="s">
        <v>202</v>
      </c>
      <c r="P22" s="618"/>
      <c r="Q22" s="609"/>
      <c r="R22" s="609"/>
      <c r="S22" s="627"/>
    </row>
    <row r="23" spans="1:19" ht="15" customHeight="1" x14ac:dyDescent="0.2">
      <c r="B23" s="72" t="s">
        <v>7</v>
      </c>
      <c r="C23" s="3">
        <v>0</v>
      </c>
      <c r="D23" s="3">
        <v>3.81</v>
      </c>
      <c r="E23" s="5">
        <v>5.87</v>
      </c>
      <c r="F23" s="5">
        <v>3.46</v>
      </c>
      <c r="G23" s="5">
        <v>2.16</v>
      </c>
      <c r="H23" s="5">
        <v>1.22</v>
      </c>
      <c r="I23" s="5">
        <v>2.76</v>
      </c>
      <c r="J23" s="5">
        <v>2.78</v>
      </c>
      <c r="K23" s="3">
        <v>1.46</v>
      </c>
      <c r="L23" s="3">
        <v>1.78</v>
      </c>
      <c r="M23" s="3">
        <v>3.58</v>
      </c>
      <c r="N23" s="3">
        <v>5.87</v>
      </c>
      <c r="O23" s="30">
        <v>3.81</v>
      </c>
      <c r="P23" s="613">
        <f>O24</f>
        <v>38.56</v>
      </c>
      <c r="Q23" s="609"/>
      <c r="R23" s="609"/>
      <c r="S23" s="627"/>
    </row>
    <row r="24" spans="1:19" ht="39" thickBot="1" x14ac:dyDescent="0.25">
      <c r="B24" s="73" t="s">
        <v>6</v>
      </c>
      <c r="C24" s="2">
        <v>0</v>
      </c>
      <c r="D24" s="2">
        <f t="shared" ref="D24:O24" si="0">C24+D23</f>
        <v>3.81</v>
      </c>
      <c r="E24" s="2">
        <f t="shared" si="0"/>
        <v>9.68</v>
      </c>
      <c r="F24" s="2">
        <f t="shared" si="0"/>
        <v>13.14</v>
      </c>
      <c r="G24" s="2">
        <f t="shared" si="0"/>
        <v>15.3</v>
      </c>
      <c r="H24" s="2">
        <f t="shared" si="0"/>
        <v>16.52</v>
      </c>
      <c r="I24" s="2">
        <f t="shared" si="0"/>
        <v>19.28</v>
      </c>
      <c r="J24" s="2">
        <f t="shared" si="0"/>
        <v>22.060000000000002</v>
      </c>
      <c r="K24" s="2">
        <f t="shared" si="0"/>
        <v>23.520000000000003</v>
      </c>
      <c r="L24" s="2">
        <f t="shared" si="0"/>
        <v>25.300000000000004</v>
      </c>
      <c r="M24" s="2">
        <f t="shared" si="0"/>
        <v>28.880000000000003</v>
      </c>
      <c r="N24" s="2">
        <f t="shared" si="0"/>
        <v>34.75</v>
      </c>
      <c r="O24" s="2">
        <f t="shared" si="0"/>
        <v>38.56</v>
      </c>
      <c r="P24" s="614"/>
      <c r="Q24" s="610"/>
      <c r="R24" s="610"/>
      <c r="S24" s="628"/>
    </row>
    <row r="25" spans="1:19" ht="16.5" thickBot="1" x14ac:dyDescent="0.25">
      <c r="B25" s="678" t="s">
        <v>5</v>
      </c>
      <c r="C25" s="679"/>
      <c r="D25" s="679"/>
      <c r="E25" s="679"/>
      <c r="F25" s="679"/>
      <c r="G25" s="679"/>
      <c r="H25" s="679"/>
      <c r="I25" s="679"/>
      <c r="J25" s="679"/>
      <c r="K25" s="679"/>
      <c r="L25" s="679"/>
      <c r="M25" s="679"/>
      <c r="N25" s="679"/>
      <c r="O25" s="679"/>
      <c r="P25" s="679"/>
      <c r="Q25" s="679"/>
      <c r="R25" s="679"/>
      <c r="S25" s="680"/>
    </row>
    <row r="26" spans="1:19" ht="32.25" hidden="1" customHeight="1" x14ac:dyDescent="0.2">
      <c r="B26" s="38"/>
      <c r="C26" s="37"/>
      <c r="D26" s="74"/>
      <c r="E26" s="48">
        <v>9.7222222222222224E-3</v>
      </c>
      <c r="F26" s="48">
        <v>6.2499999999999995E-3</v>
      </c>
      <c r="G26" s="48">
        <v>4.8611111111111112E-3</v>
      </c>
      <c r="H26" s="48">
        <v>4.1666666666666666E-3</v>
      </c>
      <c r="I26" s="48">
        <v>6.2499999999999995E-3</v>
      </c>
      <c r="J26" s="48">
        <v>6.9444444444444441E-3</v>
      </c>
      <c r="K26" s="48">
        <v>4.1666666666666666E-3</v>
      </c>
      <c r="L26" s="48">
        <v>4.8611111111111112E-3</v>
      </c>
      <c r="M26" s="48">
        <v>6.2499999999999995E-3</v>
      </c>
      <c r="N26" s="48">
        <v>9.7222222222222224E-3</v>
      </c>
      <c r="O26" s="74"/>
      <c r="P26" s="37"/>
      <c r="Q26" s="74">
        <f>SUM(E26:N26)</f>
        <v>6.3194444444444442E-2</v>
      </c>
      <c r="R26" s="37"/>
      <c r="S26" s="36"/>
    </row>
    <row r="27" spans="1:19" ht="32.25" hidden="1" customHeight="1" x14ac:dyDescent="0.2">
      <c r="B27" s="38"/>
      <c r="C27" s="37"/>
      <c r="D27" s="74"/>
      <c r="E27" s="390">
        <v>1.0416666666666666E-2</v>
      </c>
      <c r="F27" s="390">
        <v>6.2499999999999995E-3</v>
      </c>
      <c r="G27" s="390">
        <v>4.8611111111111112E-3</v>
      </c>
      <c r="H27" s="390">
        <v>4.1666666666666666E-3</v>
      </c>
      <c r="I27" s="390">
        <v>6.9444444444444441E-3</v>
      </c>
      <c r="J27" s="390">
        <v>7.6388888888888886E-3</v>
      </c>
      <c r="K27" s="390">
        <v>4.1666666666666666E-3</v>
      </c>
      <c r="L27" s="390">
        <v>4.8611111111111112E-3</v>
      </c>
      <c r="M27" s="390">
        <v>6.2499999999999995E-3</v>
      </c>
      <c r="N27" s="390">
        <v>1.0416666666666666E-2</v>
      </c>
      <c r="O27" s="74"/>
      <c r="P27" s="37"/>
      <c r="Q27" s="74">
        <f>SUM(E27:N27)</f>
        <v>6.597222222222221E-2</v>
      </c>
      <c r="R27" s="37"/>
      <c r="S27" s="36"/>
    </row>
    <row r="28" spans="1:19" ht="15" customHeight="1" x14ac:dyDescent="0.25">
      <c r="A28" s="154"/>
      <c r="B28" s="18">
        <v>1</v>
      </c>
      <c r="C28" s="8"/>
      <c r="D28" s="8">
        <v>0.22222222222222221</v>
      </c>
      <c r="E28" s="8">
        <f>D28+$E$26</f>
        <v>0.23194444444444443</v>
      </c>
      <c r="F28" s="8">
        <f>E28+$F$26</f>
        <v>0.23819444444444443</v>
      </c>
      <c r="G28" s="8">
        <f>F28+$G$26</f>
        <v>0.24305555555555555</v>
      </c>
      <c r="H28" s="8">
        <f>G28+$H$26</f>
        <v>0.24722222222222223</v>
      </c>
      <c r="I28" s="8">
        <f>H28+$I$26</f>
        <v>0.25347222222222221</v>
      </c>
      <c r="J28" s="8">
        <f>I28+$J$26</f>
        <v>0.26041666666666663</v>
      </c>
      <c r="K28" s="8">
        <f>J28+$K$26</f>
        <v>0.26458333333333328</v>
      </c>
      <c r="L28" s="8">
        <f>K28+$L$26</f>
        <v>0.26944444444444438</v>
      </c>
      <c r="M28" s="8">
        <f>L28+$M$26</f>
        <v>0.27569444444444435</v>
      </c>
      <c r="N28" s="8">
        <f>M28+$N$26</f>
        <v>0.2854166666666666</v>
      </c>
      <c r="O28" s="8"/>
      <c r="P28" s="27">
        <v>29.73</v>
      </c>
      <c r="Q28" s="8">
        <f t="shared" ref="Q28:Q69" si="1">N28-D28</f>
        <v>6.3194444444444386E-2</v>
      </c>
      <c r="R28" s="27">
        <f t="shared" ref="R28:R69" si="2">(P28/(Q28*24*60)*60)</f>
        <v>19.602197802197821</v>
      </c>
      <c r="S28" s="34"/>
    </row>
    <row r="29" spans="1:19" ht="15" customHeight="1" x14ac:dyDescent="0.25">
      <c r="A29" s="155">
        <f t="shared" ref="A29:A69" si="3">D29-D28</f>
        <v>1.7361111111111133E-2</v>
      </c>
      <c r="B29" s="18">
        <v>2</v>
      </c>
      <c r="C29" s="8"/>
      <c r="D29" s="8">
        <v>0.23958333333333334</v>
      </c>
      <c r="E29" s="8">
        <f t="shared" ref="E29:E69" si="4">D29+$E$26</f>
        <v>0.24930555555555556</v>
      </c>
      <c r="F29" s="8">
        <f t="shared" ref="F29:F69" si="5">E29+$F$26</f>
        <v>0.25555555555555554</v>
      </c>
      <c r="G29" s="8">
        <f t="shared" ref="G29:G69" si="6">F29+$G$26</f>
        <v>0.26041666666666663</v>
      </c>
      <c r="H29" s="8">
        <f t="shared" ref="H29:H69" si="7">G29+$H$26</f>
        <v>0.26458333333333328</v>
      </c>
      <c r="I29" s="8">
        <f t="shared" ref="I29:I69" si="8">H29+$I$26</f>
        <v>0.27083333333333326</v>
      </c>
      <c r="J29" s="8">
        <f t="shared" ref="J29:J69" si="9">I29+$J$26</f>
        <v>0.27777777777777768</v>
      </c>
      <c r="K29" s="8">
        <f t="shared" ref="K29:K69" si="10">J29+$K$26</f>
        <v>0.28194444444444433</v>
      </c>
      <c r="L29" s="8">
        <f t="shared" ref="L29:L69" si="11">K29+$L$26</f>
        <v>0.28680555555555542</v>
      </c>
      <c r="M29" s="8">
        <f t="shared" ref="M29:M69" si="12">L29+$M$26</f>
        <v>0.2930555555555554</v>
      </c>
      <c r="N29" s="8">
        <f t="shared" ref="N29:N69" si="13">M29+$N$26</f>
        <v>0.30277777777777765</v>
      </c>
      <c r="O29" s="8"/>
      <c r="P29" s="27">
        <v>29.73</v>
      </c>
      <c r="Q29" s="8">
        <f t="shared" si="1"/>
        <v>6.3194444444444303E-2</v>
      </c>
      <c r="R29" s="27">
        <f t="shared" si="2"/>
        <v>19.602197802197843</v>
      </c>
      <c r="S29" s="34"/>
    </row>
    <row r="30" spans="1:19" ht="15" customHeight="1" x14ac:dyDescent="0.25">
      <c r="A30" s="155">
        <f t="shared" si="3"/>
        <v>1.7361111111111632E-2</v>
      </c>
      <c r="B30" s="18">
        <v>3</v>
      </c>
      <c r="C30" s="8"/>
      <c r="D30" s="8">
        <v>0.25694444444444497</v>
      </c>
      <c r="E30" s="8">
        <f t="shared" si="4"/>
        <v>0.26666666666666722</v>
      </c>
      <c r="F30" s="8">
        <f t="shared" si="5"/>
        <v>0.2729166666666672</v>
      </c>
      <c r="G30" s="8">
        <f t="shared" si="6"/>
        <v>0.27777777777777829</v>
      </c>
      <c r="H30" s="8">
        <f t="shared" si="7"/>
        <v>0.28194444444444494</v>
      </c>
      <c r="I30" s="8">
        <f t="shared" si="8"/>
        <v>0.28819444444444492</v>
      </c>
      <c r="J30" s="8">
        <f t="shared" si="9"/>
        <v>0.29513888888888934</v>
      </c>
      <c r="K30" s="8">
        <f t="shared" si="10"/>
        <v>0.29930555555555599</v>
      </c>
      <c r="L30" s="8">
        <f t="shared" si="11"/>
        <v>0.30416666666666708</v>
      </c>
      <c r="M30" s="8">
        <f t="shared" si="12"/>
        <v>0.31041666666666706</v>
      </c>
      <c r="N30" s="8">
        <f t="shared" si="13"/>
        <v>0.32013888888888931</v>
      </c>
      <c r="O30" s="8"/>
      <c r="P30" s="27">
        <v>29.73</v>
      </c>
      <c r="Q30" s="8">
        <f t="shared" si="1"/>
        <v>6.3194444444444331E-2</v>
      </c>
      <c r="R30" s="27">
        <f t="shared" si="2"/>
        <v>19.602197802197839</v>
      </c>
      <c r="S30" s="34"/>
    </row>
    <row r="31" spans="1:19" ht="15" customHeight="1" x14ac:dyDescent="0.25">
      <c r="A31" s="155">
        <f t="shared" si="3"/>
        <v>1.7361111111111049E-2</v>
      </c>
      <c r="B31" s="18">
        <v>4</v>
      </c>
      <c r="C31" s="8"/>
      <c r="D31" s="8">
        <v>0.27430555555555602</v>
      </c>
      <c r="E31" s="8">
        <f t="shared" si="4"/>
        <v>0.28402777777777827</v>
      </c>
      <c r="F31" s="8">
        <f t="shared" si="5"/>
        <v>0.29027777777777825</v>
      </c>
      <c r="G31" s="8">
        <f t="shared" si="6"/>
        <v>0.29513888888888934</v>
      </c>
      <c r="H31" s="8">
        <f t="shared" si="7"/>
        <v>0.29930555555555599</v>
      </c>
      <c r="I31" s="8">
        <f t="shared" si="8"/>
        <v>0.30555555555555597</v>
      </c>
      <c r="J31" s="8">
        <f t="shared" si="9"/>
        <v>0.31250000000000039</v>
      </c>
      <c r="K31" s="8">
        <f t="shared" si="10"/>
        <v>0.31666666666666704</v>
      </c>
      <c r="L31" s="8">
        <f t="shared" si="11"/>
        <v>0.32152777777777813</v>
      </c>
      <c r="M31" s="8">
        <f t="shared" si="12"/>
        <v>0.32777777777777811</v>
      </c>
      <c r="N31" s="8">
        <f t="shared" si="13"/>
        <v>0.33750000000000036</v>
      </c>
      <c r="O31" s="8"/>
      <c r="P31" s="27">
        <v>29.73</v>
      </c>
      <c r="Q31" s="8">
        <f t="shared" si="1"/>
        <v>6.3194444444444331E-2</v>
      </c>
      <c r="R31" s="27">
        <f t="shared" si="2"/>
        <v>19.602197802197839</v>
      </c>
      <c r="S31" s="34"/>
    </row>
    <row r="32" spans="1:19" ht="15" customHeight="1" x14ac:dyDescent="0.25">
      <c r="A32" s="155">
        <f t="shared" si="3"/>
        <v>1.7361111111110994E-2</v>
      </c>
      <c r="B32" s="18">
        <v>5</v>
      </c>
      <c r="C32" s="8"/>
      <c r="D32" s="8">
        <v>0.29166666666666702</v>
      </c>
      <c r="E32" s="8">
        <f t="shared" si="4"/>
        <v>0.30138888888888926</v>
      </c>
      <c r="F32" s="8">
        <f t="shared" si="5"/>
        <v>0.30763888888888924</v>
      </c>
      <c r="G32" s="8">
        <f t="shared" si="6"/>
        <v>0.31250000000000033</v>
      </c>
      <c r="H32" s="8">
        <f t="shared" si="7"/>
        <v>0.31666666666666698</v>
      </c>
      <c r="I32" s="8">
        <f t="shared" si="8"/>
        <v>0.32291666666666696</v>
      </c>
      <c r="J32" s="8">
        <f t="shared" si="9"/>
        <v>0.32986111111111138</v>
      </c>
      <c r="K32" s="8">
        <f t="shared" si="10"/>
        <v>0.33402777777777803</v>
      </c>
      <c r="L32" s="8">
        <f t="shared" si="11"/>
        <v>0.33888888888888913</v>
      </c>
      <c r="M32" s="8">
        <f t="shared" si="12"/>
        <v>0.34513888888888911</v>
      </c>
      <c r="N32" s="8">
        <f t="shared" si="13"/>
        <v>0.35486111111111135</v>
      </c>
      <c r="O32" s="8"/>
      <c r="P32" s="27">
        <v>29.73</v>
      </c>
      <c r="Q32" s="8">
        <f t="shared" si="1"/>
        <v>6.3194444444444331E-2</v>
      </c>
      <c r="R32" s="27">
        <f t="shared" si="2"/>
        <v>19.602197802197839</v>
      </c>
      <c r="S32" s="34"/>
    </row>
    <row r="33" spans="1:19" ht="15" customHeight="1" x14ac:dyDescent="0.25">
      <c r="A33" s="155">
        <f t="shared" si="3"/>
        <v>1.7361111111110994E-2</v>
      </c>
      <c r="B33" s="18">
        <v>6</v>
      </c>
      <c r="C33" s="8"/>
      <c r="D33" s="8">
        <v>0.30902777777777801</v>
      </c>
      <c r="E33" s="8">
        <f t="shared" si="4"/>
        <v>0.31875000000000026</v>
      </c>
      <c r="F33" s="8">
        <f t="shared" si="5"/>
        <v>0.32500000000000023</v>
      </c>
      <c r="G33" s="8">
        <f t="shared" si="6"/>
        <v>0.32986111111111133</v>
      </c>
      <c r="H33" s="8">
        <f t="shared" si="7"/>
        <v>0.33402777777777798</v>
      </c>
      <c r="I33" s="8">
        <f t="shared" si="8"/>
        <v>0.34027777777777796</v>
      </c>
      <c r="J33" s="8">
        <f t="shared" si="9"/>
        <v>0.34722222222222238</v>
      </c>
      <c r="K33" s="8">
        <f t="shared" si="10"/>
        <v>0.35138888888888903</v>
      </c>
      <c r="L33" s="8">
        <f t="shared" si="11"/>
        <v>0.35625000000000012</v>
      </c>
      <c r="M33" s="8">
        <f t="shared" si="12"/>
        <v>0.3625000000000001</v>
      </c>
      <c r="N33" s="8">
        <f t="shared" si="13"/>
        <v>0.37222222222222234</v>
      </c>
      <c r="O33" s="8"/>
      <c r="P33" s="27">
        <v>29.73</v>
      </c>
      <c r="Q33" s="8">
        <f t="shared" si="1"/>
        <v>6.3194444444444331E-2</v>
      </c>
      <c r="R33" s="27">
        <f t="shared" si="2"/>
        <v>19.602197802197839</v>
      </c>
      <c r="S33" s="34"/>
    </row>
    <row r="34" spans="1:19" ht="15" customHeight="1" x14ac:dyDescent="0.25">
      <c r="A34" s="155">
        <f t="shared" si="3"/>
        <v>1.7361111111110994E-2</v>
      </c>
      <c r="B34" s="18">
        <v>7</v>
      </c>
      <c r="C34" s="8"/>
      <c r="D34" s="8">
        <v>0.32638888888888901</v>
      </c>
      <c r="E34" s="8">
        <f t="shared" si="4"/>
        <v>0.33611111111111125</v>
      </c>
      <c r="F34" s="8">
        <f t="shared" si="5"/>
        <v>0.34236111111111123</v>
      </c>
      <c r="G34" s="8">
        <f t="shared" si="6"/>
        <v>0.34722222222222232</v>
      </c>
      <c r="H34" s="8">
        <f t="shared" si="7"/>
        <v>0.35138888888888897</v>
      </c>
      <c r="I34" s="8">
        <f t="shared" si="8"/>
        <v>0.35763888888888895</v>
      </c>
      <c r="J34" s="8">
        <f t="shared" si="9"/>
        <v>0.36458333333333337</v>
      </c>
      <c r="K34" s="8">
        <f t="shared" si="10"/>
        <v>0.36875000000000002</v>
      </c>
      <c r="L34" s="8">
        <f t="shared" si="11"/>
        <v>0.37361111111111112</v>
      </c>
      <c r="M34" s="8">
        <f t="shared" si="12"/>
        <v>0.37986111111111109</v>
      </c>
      <c r="N34" s="8">
        <f t="shared" si="13"/>
        <v>0.38958333333333334</v>
      </c>
      <c r="O34" s="8"/>
      <c r="P34" s="27">
        <v>29.73</v>
      </c>
      <c r="Q34" s="8">
        <f t="shared" si="1"/>
        <v>6.3194444444444331E-2</v>
      </c>
      <c r="R34" s="27">
        <f t="shared" si="2"/>
        <v>19.602197802197839</v>
      </c>
      <c r="S34" s="34"/>
    </row>
    <row r="35" spans="1:19" ht="15" customHeight="1" x14ac:dyDescent="0.25">
      <c r="A35" s="155">
        <f t="shared" si="3"/>
        <v>1.7361111111110994E-2</v>
      </c>
      <c r="B35" s="18">
        <v>8</v>
      </c>
      <c r="C35" s="8"/>
      <c r="D35" s="8">
        <v>0.34375</v>
      </c>
      <c r="E35" s="8">
        <f t="shared" si="4"/>
        <v>0.35347222222222224</v>
      </c>
      <c r="F35" s="8">
        <f t="shared" si="5"/>
        <v>0.35972222222222222</v>
      </c>
      <c r="G35" s="8">
        <f t="shared" si="6"/>
        <v>0.36458333333333331</v>
      </c>
      <c r="H35" s="8">
        <f t="shared" si="7"/>
        <v>0.36874999999999997</v>
      </c>
      <c r="I35" s="8">
        <f t="shared" si="8"/>
        <v>0.37499999999999994</v>
      </c>
      <c r="J35" s="8">
        <f t="shared" si="9"/>
        <v>0.38194444444444436</v>
      </c>
      <c r="K35" s="8">
        <f t="shared" si="10"/>
        <v>0.38611111111111102</v>
      </c>
      <c r="L35" s="8">
        <f t="shared" si="11"/>
        <v>0.39097222222222211</v>
      </c>
      <c r="M35" s="8">
        <f t="shared" si="12"/>
        <v>0.39722222222222209</v>
      </c>
      <c r="N35" s="8">
        <f t="shared" si="13"/>
        <v>0.40694444444444433</v>
      </c>
      <c r="O35" s="8"/>
      <c r="P35" s="27">
        <v>29.73</v>
      </c>
      <c r="Q35" s="8">
        <f t="shared" si="1"/>
        <v>6.3194444444444331E-2</v>
      </c>
      <c r="R35" s="27">
        <f t="shared" si="2"/>
        <v>19.602197802197839</v>
      </c>
      <c r="S35" s="34"/>
    </row>
    <row r="36" spans="1:19" ht="15" customHeight="1" x14ac:dyDescent="0.25">
      <c r="A36" s="155">
        <f t="shared" si="3"/>
        <v>1.7361111111110994E-2</v>
      </c>
      <c r="B36" s="18">
        <v>9</v>
      </c>
      <c r="C36" s="8"/>
      <c r="D36" s="8">
        <v>0.36111111111111099</v>
      </c>
      <c r="E36" s="8">
        <f t="shared" si="4"/>
        <v>0.37083333333333324</v>
      </c>
      <c r="F36" s="8">
        <f t="shared" si="5"/>
        <v>0.37708333333333321</v>
      </c>
      <c r="G36" s="8">
        <f t="shared" si="6"/>
        <v>0.38194444444444431</v>
      </c>
      <c r="H36" s="8">
        <f t="shared" si="7"/>
        <v>0.38611111111111096</v>
      </c>
      <c r="I36" s="8">
        <f t="shared" si="8"/>
        <v>0.39236111111111094</v>
      </c>
      <c r="J36" s="8">
        <f t="shared" si="9"/>
        <v>0.39930555555555536</v>
      </c>
      <c r="K36" s="8">
        <f t="shared" si="10"/>
        <v>0.40347222222222201</v>
      </c>
      <c r="L36" s="8">
        <f t="shared" si="11"/>
        <v>0.4083333333333331</v>
      </c>
      <c r="M36" s="8">
        <f t="shared" si="12"/>
        <v>0.41458333333333308</v>
      </c>
      <c r="N36" s="8">
        <f t="shared" si="13"/>
        <v>0.42430555555555532</v>
      </c>
      <c r="O36" s="8"/>
      <c r="P36" s="27">
        <v>29.73</v>
      </c>
      <c r="Q36" s="8">
        <f t="shared" si="1"/>
        <v>6.3194444444444331E-2</v>
      </c>
      <c r="R36" s="27">
        <f t="shared" si="2"/>
        <v>19.602197802197839</v>
      </c>
      <c r="S36" s="34"/>
    </row>
    <row r="37" spans="1:19" ht="15" customHeight="1" x14ac:dyDescent="0.25">
      <c r="A37" s="155">
        <f t="shared" si="3"/>
        <v>1.7361111111110994E-2</v>
      </c>
      <c r="B37" s="18">
        <v>10</v>
      </c>
      <c r="C37" s="8"/>
      <c r="D37" s="8">
        <v>0.37847222222222199</v>
      </c>
      <c r="E37" s="8">
        <f t="shared" si="4"/>
        <v>0.38819444444444423</v>
      </c>
      <c r="F37" s="8">
        <f t="shared" si="5"/>
        <v>0.39444444444444421</v>
      </c>
      <c r="G37" s="8">
        <f t="shared" si="6"/>
        <v>0.3993055555555553</v>
      </c>
      <c r="H37" s="8">
        <f t="shared" si="7"/>
        <v>0.40347222222222195</v>
      </c>
      <c r="I37" s="8">
        <f t="shared" si="8"/>
        <v>0.40972222222222193</v>
      </c>
      <c r="J37" s="8">
        <f t="shared" si="9"/>
        <v>0.41666666666666635</v>
      </c>
      <c r="K37" s="8">
        <f t="shared" si="10"/>
        <v>0.420833333333333</v>
      </c>
      <c r="L37" s="8">
        <f t="shared" si="11"/>
        <v>0.4256944444444441</v>
      </c>
      <c r="M37" s="8">
        <f t="shared" si="12"/>
        <v>0.43194444444444408</v>
      </c>
      <c r="N37" s="8">
        <f t="shared" si="13"/>
        <v>0.44166666666666632</v>
      </c>
      <c r="O37" s="8"/>
      <c r="P37" s="27">
        <v>29.73</v>
      </c>
      <c r="Q37" s="8">
        <f t="shared" si="1"/>
        <v>6.3194444444444331E-2</v>
      </c>
      <c r="R37" s="27">
        <f t="shared" si="2"/>
        <v>19.602197802197839</v>
      </c>
      <c r="S37" s="34"/>
    </row>
    <row r="38" spans="1:19" ht="15" customHeight="1" x14ac:dyDescent="0.25">
      <c r="A38" s="155">
        <f t="shared" si="3"/>
        <v>1.7361111111110994E-2</v>
      </c>
      <c r="B38" s="18">
        <v>11</v>
      </c>
      <c r="C38" s="8"/>
      <c r="D38" s="8">
        <v>0.39583333333333298</v>
      </c>
      <c r="E38" s="8">
        <f t="shared" si="4"/>
        <v>0.40555555555555522</v>
      </c>
      <c r="F38" s="8">
        <f t="shared" si="5"/>
        <v>0.4118055555555552</v>
      </c>
      <c r="G38" s="8">
        <f t="shared" si="6"/>
        <v>0.4166666666666663</v>
      </c>
      <c r="H38" s="8">
        <f t="shared" si="7"/>
        <v>0.42083333333333295</v>
      </c>
      <c r="I38" s="8">
        <f t="shared" si="8"/>
        <v>0.42708333333333293</v>
      </c>
      <c r="J38" s="8">
        <f t="shared" si="9"/>
        <v>0.43402777777777735</v>
      </c>
      <c r="K38" s="8">
        <f t="shared" si="10"/>
        <v>0.438194444444444</v>
      </c>
      <c r="L38" s="8">
        <f t="shared" si="11"/>
        <v>0.44305555555555509</v>
      </c>
      <c r="M38" s="8">
        <f t="shared" si="12"/>
        <v>0.44930555555555507</v>
      </c>
      <c r="N38" s="8">
        <f t="shared" si="13"/>
        <v>0.45902777777777731</v>
      </c>
      <c r="O38" s="8"/>
      <c r="P38" s="27">
        <v>29.73</v>
      </c>
      <c r="Q38" s="8">
        <f t="shared" si="1"/>
        <v>6.3194444444444331E-2</v>
      </c>
      <c r="R38" s="27">
        <f t="shared" si="2"/>
        <v>19.602197802197839</v>
      </c>
      <c r="S38" s="34"/>
    </row>
    <row r="39" spans="1:19" ht="15" customHeight="1" x14ac:dyDescent="0.25">
      <c r="A39" s="155">
        <f t="shared" si="3"/>
        <v>1.7361111111110994E-2</v>
      </c>
      <c r="B39" s="18">
        <v>12</v>
      </c>
      <c r="C39" s="8"/>
      <c r="D39" s="8">
        <v>0.41319444444444398</v>
      </c>
      <c r="E39" s="8">
        <f t="shared" si="4"/>
        <v>0.42291666666666622</v>
      </c>
      <c r="F39" s="8">
        <f t="shared" si="5"/>
        <v>0.4291666666666662</v>
      </c>
      <c r="G39" s="8">
        <f t="shared" si="6"/>
        <v>0.43402777777777729</v>
      </c>
      <c r="H39" s="8">
        <f t="shared" si="7"/>
        <v>0.43819444444444394</v>
      </c>
      <c r="I39" s="8">
        <f t="shared" si="8"/>
        <v>0.44444444444444392</v>
      </c>
      <c r="J39" s="8">
        <f t="shared" si="9"/>
        <v>0.45138888888888834</v>
      </c>
      <c r="K39" s="8">
        <f t="shared" si="10"/>
        <v>0.45555555555555499</v>
      </c>
      <c r="L39" s="8">
        <f t="shared" si="11"/>
        <v>0.46041666666666609</v>
      </c>
      <c r="M39" s="8">
        <f t="shared" si="12"/>
        <v>0.46666666666666606</v>
      </c>
      <c r="N39" s="8">
        <f t="shared" si="13"/>
        <v>0.47638888888888831</v>
      </c>
      <c r="O39" s="8"/>
      <c r="P39" s="27">
        <v>29.73</v>
      </c>
      <c r="Q39" s="8">
        <f t="shared" si="1"/>
        <v>6.3194444444444331E-2</v>
      </c>
      <c r="R39" s="27">
        <f t="shared" si="2"/>
        <v>19.602197802197839</v>
      </c>
      <c r="S39" s="34"/>
    </row>
    <row r="40" spans="1:19" ht="15" customHeight="1" x14ac:dyDescent="0.25">
      <c r="A40" s="155">
        <f t="shared" si="3"/>
        <v>1.7361111111112049E-2</v>
      </c>
      <c r="B40" s="18">
        <v>13</v>
      </c>
      <c r="C40" s="8"/>
      <c r="D40" s="8">
        <v>0.43055555555555602</v>
      </c>
      <c r="E40" s="8">
        <f t="shared" si="4"/>
        <v>0.44027777777777827</v>
      </c>
      <c r="F40" s="8">
        <f t="shared" si="5"/>
        <v>0.44652777777777825</v>
      </c>
      <c r="G40" s="8">
        <f t="shared" si="6"/>
        <v>0.45138888888888934</v>
      </c>
      <c r="H40" s="8">
        <f t="shared" si="7"/>
        <v>0.45555555555555599</v>
      </c>
      <c r="I40" s="8">
        <f t="shared" si="8"/>
        <v>0.46180555555555597</v>
      </c>
      <c r="J40" s="8">
        <f t="shared" si="9"/>
        <v>0.46875000000000039</v>
      </c>
      <c r="K40" s="8">
        <f t="shared" si="10"/>
        <v>0.47291666666666704</v>
      </c>
      <c r="L40" s="8">
        <f t="shared" si="11"/>
        <v>0.47777777777777813</v>
      </c>
      <c r="M40" s="8">
        <f t="shared" si="12"/>
        <v>0.48402777777777811</v>
      </c>
      <c r="N40" s="8">
        <f t="shared" si="13"/>
        <v>0.49375000000000036</v>
      </c>
      <c r="O40" s="8"/>
      <c r="P40" s="27">
        <v>29.73</v>
      </c>
      <c r="Q40" s="8">
        <f t="shared" si="1"/>
        <v>6.3194444444444331E-2</v>
      </c>
      <c r="R40" s="27">
        <f t="shared" si="2"/>
        <v>19.602197802197839</v>
      </c>
      <c r="S40" s="34"/>
    </row>
    <row r="41" spans="1:19" ht="15" customHeight="1" x14ac:dyDescent="0.25">
      <c r="A41" s="155">
        <f t="shared" si="3"/>
        <v>1.7361111111110994E-2</v>
      </c>
      <c r="B41" s="18">
        <v>14</v>
      </c>
      <c r="C41" s="8"/>
      <c r="D41" s="8">
        <v>0.44791666666666702</v>
      </c>
      <c r="E41" s="8">
        <f t="shared" si="4"/>
        <v>0.45763888888888926</v>
      </c>
      <c r="F41" s="8">
        <f t="shared" si="5"/>
        <v>0.46388888888888924</v>
      </c>
      <c r="G41" s="8">
        <f t="shared" si="6"/>
        <v>0.46875000000000033</v>
      </c>
      <c r="H41" s="8">
        <f t="shared" si="7"/>
        <v>0.47291666666666698</v>
      </c>
      <c r="I41" s="8">
        <f t="shared" si="8"/>
        <v>0.47916666666666696</v>
      </c>
      <c r="J41" s="8">
        <f t="shared" si="9"/>
        <v>0.48611111111111138</v>
      </c>
      <c r="K41" s="8">
        <f t="shared" si="10"/>
        <v>0.49027777777777803</v>
      </c>
      <c r="L41" s="8">
        <f t="shared" si="11"/>
        <v>0.49513888888888913</v>
      </c>
      <c r="M41" s="8">
        <f t="shared" si="12"/>
        <v>0.50138888888888911</v>
      </c>
      <c r="N41" s="8">
        <f t="shared" si="13"/>
        <v>0.51111111111111129</v>
      </c>
      <c r="O41" s="8"/>
      <c r="P41" s="27">
        <v>29.73</v>
      </c>
      <c r="Q41" s="8">
        <f t="shared" si="1"/>
        <v>6.3194444444444275E-2</v>
      </c>
      <c r="R41" s="27">
        <f t="shared" si="2"/>
        <v>19.602197802197853</v>
      </c>
      <c r="S41" s="34"/>
    </row>
    <row r="42" spans="1:19" ht="15" x14ac:dyDescent="0.25">
      <c r="A42" s="155">
        <f t="shared" si="3"/>
        <v>1.7361111111110994E-2</v>
      </c>
      <c r="B42" s="18">
        <v>15</v>
      </c>
      <c r="C42" s="8"/>
      <c r="D42" s="8">
        <v>0.46527777777777801</v>
      </c>
      <c r="E42" s="8">
        <f t="shared" si="4"/>
        <v>0.47500000000000026</v>
      </c>
      <c r="F42" s="8">
        <f t="shared" si="5"/>
        <v>0.48125000000000023</v>
      </c>
      <c r="G42" s="8">
        <f t="shared" si="6"/>
        <v>0.48611111111111133</v>
      </c>
      <c r="H42" s="8">
        <f t="shared" si="7"/>
        <v>0.49027777777777798</v>
      </c>
      <c r="I42" s="8">
        <f t="shared" si="8"/>
        <v>0.49652777777777796</v>
      </c>
      <c r="J42" s="8">
        <f t="shared" si="9"/>
        <v>0.50347222222222243</v>
      </c>
      <c r="K42" s="8">
        <f t="shared" si="10"/>
        <v>0.50763888888888908</v>
      </c>
      <c r="L42" s="8">
        <f t="shared" si="11"/>
        <v>0.51250000000000018</v>
      </c>
      <c r="M42" s="8">
        <f t="shared" si="12"/>
        <v>0.51875000000000016</v>
      </c>
      <c r="N42" s="8">
        <f t="shared" si="13"/>
        <v>0.52847222222222234</v>
      </c>
      <c r="O42" s="8"/>
      <c r="P42" s="27">
        <v>29.73</v>
      </c>
      <c r="Q42" s="8">
        <f t="shared" si="1"/>
        <v>6.3194444444444331E-2</v>
      </c>
      <c r="R42" s="27">
        <f t="shared" si="2"/>
        <v>19.602197802197839</v>
      </c>
      <c r="S42" s="34"/>
    </row>
    <row r="43" spans="1:19" ht="15" x14ac:dyDescent="0.25">
      <c r="A43" s="155">
        <f t="shared" si="3"/>
        <v>1.7361111111110994E-2</v>
      </c>
      <c r="B43" s="18">
        <v>16</v>
      </c>
      <c r="C43" s="8"/>
      <c r="D43" s="8">
        <v>0.48263888888888901</v>
      </c>
      <c r="E43" s="8">
        <f t="shared" si="4"/>
        <v>0.49236111111111125</v>
      </c>
      <c r="F43" s="8">
        <f t="shared" si="5"/>
        <v>0.49861111111111123</v>
      </c>
      <c r="G43" s="8">
        <f t="shared" si="6"/>
        <v>0.50347222222222232</v>
      </c>
      <c r="H43" s="8">
        <f t="shared" si="7"/>
        <v>0.50763888888888897</v>
      </c>
      <c r="I43" s="8">
        <f t="shared" si="8"/>
        <v>0.51388888888888895</v>
      </c>
      <c r="J43" s="8">
        <f t="shared" si="9"/>
        <v>0.52083333333333337</v>
      </c>
      <c r="K43" s="8">
        <f t="shared" si="10"/>
        <v>0.52500000000000002</v>
      </c>
      <c r="L43" s="8">
        <f t="shared" si="11"/>
        <v>0.52986111111111112</v>
      </c>
      <c r="M43" s="8">
        <f t="shared" si="12"/>
        <v>0.53611111111111109</v>
      </c>
      <c r="N43" s="8">
        <f t="shared" si="13"/>
        <v>0.54583333333333328</v>
      </c>
      <c r="O43" s="8"/>
      <c r="P43" s="27">
        <v>29.73</v>
      </c>
      <c r="Q43" s="8">
        <f t="shared" si="1"/>
        <v>6.3194444444444275E-2</v>
      </c>
      <c r="R43" s="27">
        <f t="shared" si="2"/>
        <v>19.602197802197853</v>
      </c>
      <c r="S43" s="34"/>
    </row>
    <row r="44" spans="1:19" ht="15" x14ac:dyDescent="0.25">
      <c r="A44" s="155">
        <f t="shared" si="3"/>
        <v>1.7361111111110994E-2</v>
      </c>
      <c r="B44" s="18">
        <v>17</v>
      </c>
      <c r="C44" s="8"/>
      <c r="D44" s="8">
        <v>0.5</v>
      </c>
      <c r="E44" s="8">
        <f t="shared" si="4"/>
        <v>0.50972222222222219</v>
      </c>
      <c r="F44" s="8">
        <f t="shared" si="5"/>
        <v>0.51597222222222217</v>
      </c>
      <c r="G44" s="8">
        <f t="shared" si="6"/>
        <v>0.52083333333333326</v>
      </c>
      <c r="H44" s="8">
        <f t="shared" si="7"/>
        <v>0.52499999999999991</v>
      </c>
      <c r="I44" s="8">
        <f t="shared" si="8"/>
        <v>0.53124999999999989</v>
      </c>
      <c r="J44" s="8">
        <f t="shared" si="9"/>
        <v>0.53819444444444431</v>
      </c>
      <c r="K44" s="8">
        <f t="shared" si="10"/>
        <v>0.54236111111111096</v>
      </c>
      <c r="L44" s="8">
        <f t="shared" si="11"/>
        <v>0.54722222222222205</v>
      </c>
      <c r="M44" s="8">
        <f t="shared" si="12"/>
        <v>0.55347222222222203</v>
      </c>
      <c r="N44" s="8">
        <f t="shared" si="13"/>
        <v>0.56319444444444422</v>
      </c>
      <c r="O44" s="8"/>
      <c r="P44" s="27">
        <v>29.73</v>
      </c>
      <c r="Q44" s="8">
        <f t="shared" si="1"/>
        <v>6.319444444444422E-2</v>
      </c>
      <c r="R44" s="27">
        <f t="shared" si="2"/>
        <v>19.602197802197875</v>
      </c>
      <c r="S44" s="34"/>
    </row>
    <row r="45" spans="1:19" ht="15" x14ac:dyDescent="0.25">
      <c r="A45" s="155">
        <f t="shared" si="3"/>
        <v>1.7361111111111049E-2</v>
      </c>
      <c r="B45" s="18">
        <v>18</v>
      </c>
      <c r="C45" s="8"/>
      <c r="D45" s="8">
        <v>0.51736111111111105</v>
      </c>
      <c r="E45" s="8">
        <f t="shared" si="4"/>
        <v>0.52708333333333324</v>
      </c>
      <c r="F45" s="8">
        <f t="shared" si="5"/>
        <v>0.53333333333333321</v>
      </c>
      <c r="G45" s="8">
        <f t="shared" si="6"/>
        <v>0.53819444444444431</v>
      </c>
      <c r="H45" s="8">
        <f t="shared" si="7"/>
        <v>0.54236111111111096</v>
      </c>
      <c r="I45" s="8">
        <f t="shared" si="8"/>
        <v>0.54861111111111094</v>
      </c>
      <c r="J45" s="8">
        <f t="shared" si="9"/>
        <v>0.55555555555555536</v>
      </c>
      <c r="K45" s="8">
        <f t="shared" si="10"/>
        <v>0.55972222222222201</v>
      </c>
      <c r="L45" s="8">
        <f t="shared" si="11"/>
        <v>0.5645833333333331</v>
      </c>
      <c r="M45" s="8">
        <f t="shared" si="12"/>
        <v>0.57083333333333308</v>
      </c>
      <c r="N45" s="8">
        <f t="shared" si="13"/>
        <v>0.58055555555555527</v>
      </c>
      <c r="O45" s="8"/>
      <c r="P45" s="27">
        <v>29.73</v>
      </c>
      <c r="Q45" s="8">
        <f t="shared" si="1"/>
        <v>6.319444444444422E-2</v>
      </c>
      <c r="R45" s="27">
        <f t="shared" si="2"/>
        <v>19.602197802197875</v>
      </c>
      <c r="S45" s="34"/>
    </row>
    <row r="46" spans="1:19" ht="15" x14ac:dyDescent="0.25">
      <c r="A46" s="155">
        <f t="shared" si="3"/>
        <v>1.7361111111110938E-2</v>
      </c>
      <c r="B46" s="18">
        <v>19</v>
      </c>
      <c r="C46" s="8"/>
      <c r="D46" s="8">
        <v>0.53472222222222199</v>
      </c>
      <c r="E46" s="8">
        <f t="shared" si="4"/>
        <v>0.54444444444444418</v>
      </c>
      <c r="F46" s="8">
        <f t="shared" si="5"/>
        <v>0.55069444444444415</v>
      </c>
      <c r="G46" s="8">
        <f t="shared" si="6"/>
        <v>0.55555555555555525</v>
      </c>
      <c r="H46" s="8">
        <f t="shared" si="7"/>
        <v>0.5597222222222219</v>
      </c>
      <c r="I46" s="8">
        <f t="shared" si="8"/>
        <v>0.56597222222222188</v>
      </c>
      <c r="J46" s="8">
        <f t="shared" si="9"/>
        <v>0.5729166666666663</v>
      </c>
      <c r="K46" s="8">
        <f t="shared" si="10"/>
        <v>0.57708333333333295</v>
      </c>
      <c r="L46" s="8">
        <f t="shared" si="11"/>
        <v>0.58194444444444404</v>
      </c>
      <c r="M46" s="8">
        <f t="shared" si="12"/>
        <v>0.58819444444444402</v>
      </c>
      <c r="N46" s="8">
        <f t="shared" si="13"/>
        <v>0.59791666666666621</v>
      </c>
      <c r="O46" s="8"/>
      <c r="P46" s="27">
        <v>29.73</v>
      </c>
      <c r="Q46" s="8">
        <f t="shared" si="1"/>
        <v>6.319444444444422E-2</v>
      </c>
      <c r="R46" s="27">
        <f t="shared" si="2"/>
        <v>19.602197802197875</v>
      </c>
      <c r="S46" s="34"/>
    </row>
    <row r="47" spans="1:19" ht="15" x14ac:dyDescent="0.25">
      <c r="A47" s="155">
        <f t="shared" si="3"/>
        <v>1.7361111111111049E-2</v>
      </c>
      <c r="B47" s="18">
        <v>20</v>
      </c>
      <c r="C47" s="8"/>
      <c r="D47" s="8">
        <v>0.55208333333333304</v>
      </c>
      <c r="E47" s="8">
        <f t="shared" si="4"/>
        <v>0.56180555555555522</v>
      </c>
      <c r="F47" s="8">
        <f t="shared" si="5"/>
        <v>0.5680555555555552</v>
      </c>
      <c r="G47" s="8">
        <f t="shared" si="6"/>
        <v>0.5729166666666663</v>
      </c>
      <c r="H47" s="8">
        <f t="shared" si="7"/>
        <v>0.57708333333333295</v>
      </c>
      <c r="I47" s="8">
        <f t="shared" si="8"/>
        <v>0.58333333333333293</v>
      </c>
      <c r="J47" s="8">
        <f t="shared" si="9"/>
        <v>0.59027777777777735</v>
      </c>
      <c r="K47" s="8">
        <f t="shared" si="10"/>
        <v>0.594444444444444</v>
      </c>
      <c r="L47" s="8">
        <f t="shared" si="11"/>
        <v>0.59930555555555509</v>
      </c>
      <c r="M47" s="8">
        <f t="shared" si="12"/>
        <v>0.60555555555555507</v>
      </c>
      <c r="N47" s="8">
        <f t="shared" si="13"/>
        <v>0.61527777777777726</v>
      </c>
      <c r="O47" s="8"/>
      <c r="P47" s="27">
        <v>29.73</v>
      </c>
      <c r="Q47" s="8">
        <f t="shared" si="1"/>
        <v>6.319444444444422E-2</v>
      </c>
      <c r="R47" s="27">
        <f t="shared" si="2"/>
        <v>19.602197802197875</v>
      </c>
      <c r="S47" s="34"/>
    </row>
    <row r="48" spans="1:19" ht="15" x14ac:dyDescent="0.25">
      <c r="A48" s="155">
        <f t="shared" si="3"/>
        <v>1.7361111111111938E-2</v>
      </c>
      <c r="B48" s="18">
        <v>21</v>
      </c>
      <c r="C48" s="8"/>
      <c r="D48" s="8">
        <v>0.56944444444444497</v>
      </c>
      <c r="E48" s="8">
        <f t="shared" si="4"/>
        <v>0.57916666666666716</v>
      </c>
      <c r="F48" s="8">
        <f t="shared" si="5"/>
        <v>0.58541666666666714</v>
      </c>
      <c r="G48" s="8">
        <f t="shared" si="6"/>
        <v>0.59027777777777823</v>
      </c>
      <c r="H48" s="8">
        <f t="shared" si="7"/>
        <v>0.59444444444444489</v>
      </c>
      <c r="I48" s="8">
        <f t="shared" si="8"/>
        <v>0.60069444444444486</v>
      </c>
      <c r="J48" s="8">
        <f t="shared" si="9"/>
        <v>0.60763888888888928</v>
      </c>
      <c r="K48" s="8">
        <f t="shared" si="10"/>
        <v>0.61180555555555594</v>
      </c>
      <c r="L48" s="8">
        <f t="shared" si="11"/>
        <v>0.61666666666666703</v>
      </c>
      <c r="M48" s="8">
        <f t="shared" si="12"/>
        <v>0.62291666666666701</v>
      </c>
      <c r="N48" s="8">
        <f t="shared" si="13"/>
        <v>0.63263888888888919</v>
      </c>
      <c r="O48" s="8"/>
      <c r="P48" s="27">
        <v>29.73</v>
      </c>
      <c r="Q48" s="8">
        <f t="shared" si="1"/>
        <v>6.319444444444422E-2</v>
      </c>
      <c r="R48" s="27">
        <f t="shared" si="2"/>
        <v>19.602197802197875</v>
      </c>
      <c r="S48" s="34"/>
    </row>
    <row r="49" spans="1:19" ht="15" x14ac:dyDescent="0.25">
      <c r="A49" s="155">
        <f t="shared" si="3"/>
        <v>1.7361111111111049E-2</v>
      </c>
      <c r="B49" s="18">
        <v>22</v>
      </c>
      <c r="C49" s="8"/>
      <c r="D49" s="8">
        <v>0.58680555555555602</v>
      </c>
      <c r="E49" s="8">
        <f t="shared" si="4"/>
        <v>0.59652777777777821</v>
      </c>
      <c r="F49" s="8">
        <f t="shared" si="5"/>
        <v>0.60277777777777819</v>
      </c>
      <c r="G49" s="8">
        <f t="shared" si="6"/>
        <v>0.60763888888888928</v>
      </c>
      <c r="H49" s="8">
        <f t="shared" si="7"/>
        <v>0.61180555555555594</v>
      </c>
      <c r="I49" s="8">
        <f t="shared" si="8"/>
        <v>0.61805555555555591</v>
      </c>
      <c r="J49" s="8">
        <f t="shared" si="9"/>
        <v>0.62500000000000033</v>
      </c>
      <c r="K49" s="8">
        <f t="shared" si="10"/>
        <v>0.62916666666666698</v>
      </c>
      <c r="L49" s="8">
        <f t="shared" si="11"/>
        <v>0.63402777777777808</v>
      </c>
      <c r="M49" s="8">
        <f t="shared" si="12"/>
        <v>0.64027777777777806</v>
      </c>
      <c r="N49" s="8">
        <f t="shared" si="13"/>
        <v>0.65000000000000024</v>
      </c>
      <c r="O49" s="8"/>
      <c r="P49" s="27">
        <v>29.73</v>
      </c>
      <c r="Q49" s="8">
        <f t="shared" si="1"/>
        <v>6.319444444444422E-2</v>
      </c>
      <c r="R49" s="27">
        <f t="shared" si="2"/>
        <v>19.602197802197875</v>
      </c>
      <c r="S49" s="34"/>
    </row>
    <row r="50" spans="1:19" ht="15" x14ac:dyDescent="0.25">
      <c r="A50" s="155">
        <f t="shared" si="3"/>
        <v>1.7361111111110938E-2</v>
      </c>
      <c r="B50" s="18">
        <v>23</v>
      </c>
      <c r="C50" s="8"/>
      <c r="D50" s="8">
        <v>0.60416666666666696</v>
      </c>
      <c r="E50" s="8">
        <f t="shared" si="4"/>
        <v>0.61388888888888915</v>
      </c>
      <c r="F50" s="8">
        <f t="shared" si="5"/>
        <v>0.62013888888888913</v>
      </c>
      <c r="G50" s="8">
        <f t="shared" si="6"/>
        <v>0.62500000000000022</v>
      </c>
      <c r="H50" s="8">
        <f t="shared" si="7"/>
        <v>0.62916666666666687</v>
      </c>
      <c r="I50" s="8">
        <f t="shared" si="8"/>
        <v>0.63541666666666685</v>
      </c>
      <c r="J50" s="8">
        <f t="shared" si="9"/>
        <v>0.64236111111111127</v>
      </c>
      <c r="K50" s="8">
        <f t="shared" si="10"/>
        <v>0.64652777777777792</v>
      </c>
      <c r="L50" s="8">
        <f t="shared" si="11"/>
        <v>0.65138888888888902</v>
      </c>
      <c r="M50" s="8">
        <f t="shared" si="12"/>
        <v>0.65763888888888899</v>
      </c>
      <c r="N50" s="8">
        <f t="shared" si="13"/>
        <v>0.66736111111111118</v>
      </c>
      <c r="O50" s="8"/>
      <c r="P50" s="27">
        <v>29.73</v>
      </c>
      <c r="Q50" s="8">
        <f t="shared" si="1"/>
        <v>6.319444444444422E-2</v>
      </c>
      <c r="R50" s="27">
        <f t="shared" si="2"/>
        <v>19.602197802197875</v>
      </c>
      <c r="S50" s="34"/>
    </row>
    <row r="51" spans="1:19" ht="15" x14ac:dyDescent="0.25">
      <c r="A51" s="155">
        <f t="shared" si="3"/>
        <v>1.7361111111111049E-2</v>
      </c>
      <c r="B51" s="18">
        <v>24</v>
      </c>
      <c r="C51" s="8"/>
      <c r="D51" s="8">
        <v>0.62152777777777801</v>
      </c>
      <c r="E51" s="8">
        <f t="shared" si="4"/>
        <v>0.6312500000000002</v>
      </c>
      <c r="F51" s="8">
        <f t="shared" si="5"/>
        <v>0.63750000000000018</v>
      </c>
      <c r="G51" s="8">
        <f t="shared" si="6"/>
        <v>0.64236111111111127</v>
      </c>
      <c r="H51" s="8">
        <f t="shared" si="7"/>
        <v>0.64652777777777792</v>
      </c>
      <c r="I51" s="8">
        <f t="shared" si="8"/>
        <v>0.6527777777777779</v>
      </c>
      <c r="J51" s="8">
        <f t="shared" si="9"/>
        <v>0.65972222222222232</v>
      </c>
      <c r="K51" s="8">
        <f t="shared" si="10"/>
        <v>0.66388888888888897</v>
      </c>
      <c r="L51" s="8">
        <f t="shared" si="11"/>
        <v>0.66875000000000007</v>
      </c>
      <c r="M51" s="8">
        <f t="shared" si="12"/>
        <v>0.67500000000000004</v>
      </c>
      <c r="N51" s="8">
        <f t="shared" si="13"/>
        <v>0.68472222222222223</v>
      </c>
      <c r="O51" s="8"/>
      <c r="P51" s="27">
        <v>29.73</v>
      </c>
      <c r="Q51" s="8">
        <f t="shared" si="1"/>
        <v>6.319444444444422E-2</v>
      </c>
      <c r="R51" s="27">
        <f t="shared" si="2"/>
        <v>19.602197802197875</v>
      </c>
      <c r="S51" s="34"/>
    </row>
    <row r="52" spans="1:19" ht="15" x14ac:dyDescent="0.25">
      <c r="A52" s="155">
        <f t="shared" si="3"/>
        <v>1.7361111111110938E-2</v>
      </c>
      <c r="B52" s="18">
        <v>25</v>
      </c>
      <c r="C52" s="8"/>
      <c r="D52" s="8">
        <v>0.63888888888888895</v>
      </c>
      <c r="E52" s="8">
        <f t="shared" si="4"/>
        <v>0.64861111111111114</v>
      </c>
      <c r="F52" s="8">
        <f t="shared" si="5"/>
        <v>0.65486111111111112</v>
      </c>
      <c r="G52" s="8">
        <f t="shared" si="6"/>
        <v>0.65972222222222221</v>
      </c>
      <c r="H52" s="8">
        <f t="shared" si="7"/>
        <v>0.66388888888888886</v>
      </c>
      <c r="I52" s="8">
        <f t="shared" si="8"/>
        <v>0.67013888888888884</v>
      </c>
      <c r="J52" s="8">
        <f t="shared" si="9"/>
        <v>0.67708333333333326</v>
      </c>
      <c r="K52" s="8">
        <f t="shared" si="10"/>
        <v>0.68124999999999991</v>
      </c>
      <c r="L52" s="8">
        <f t="shared" si="11"/>
        <v>0.68611111111111101</v>
      </c>
      <c r="M52" s="8">
        <f t="shared" si="12"/>
        <v>0.69236111111111098</v>
      </c>
      <c r="N52" s="8">
        <f t="shared" si="13"/>
        <v>0.70208333333333317</v>
      </c>
      <c r="O52" s="8"/>
      <c r="P52" s="27">
        <v>29.73</v>
      </c>
      <c r="Q52" s="8">
        <f t="shared" si="1"/>
        <v>6.319444444444422E-2</v>
      </c>
      <c r="R52" s="27">
        <f t="shared" si="2"/>
        <v>19.602197802197875</v>
      </c>
      <c r="S52" s="34"/>
    </row>
    <row r="53" spans="1:19" ht="15" x14ac:dyDescent="0.25">
      <c r="A53" s="155">
        <f t="shared" si="3"/>
        <v>1.7361111111111049E-2</v>
      </c>
      <c r="B53" s="18">
        <v>26</v>
      </c>
      <c r="C53" s="8"/>
      <c r="D53" s="8">
        <v>0.65625</v>
      </c>
      <c r="E53" s="8">
        <f t="shared" si="4"/>
        <v>0.66597222222222219</v>
      </c>
      <c r="F53" s="8">
        <f t="shared" si="5"/>
        <v>0.67222222222222217</v>
      </c>
      <c r="G53" s="8">
        <f t="shared" si="6"/>
        <v>0.67708333333333326</v>
      </c>
      <c r="H53" s="8">
        <f t="shared" si="7"/>
        <v>0.68124999999999991</v>
      </c>
      <c r="I53" s="8">
        <f t="shared" si="8"/>
        <v>0.68749999999999989</v>
      </c>
      <c r="J53" s="8">
        <f t="shared" si="9"/>
        <v>0.69444444444444431</v>
      </c>
      <c r="K53" s="8">
        <f t="shared" si="10"/>
        <v>0.69861111111111096</v>
      </c>
      <c r="L53" s="8">
        <f t="shared" si="11"/>
        <v>0.70347222222222205</v>
      </c>
      <c r="M53" s="8">
        <f t="shared" si="12"/>
        <v>0.70972222222222203</v>
      </c>
      <c r="N53" s="8">
        <f t="shared" si="13"/>
        <v>0.71944444444444422</v>
      </c>
      <c r="O53" s="8"/>
      <c r="P53" s="27">
        <v>29.73</v>
      </c>
      <c r="Q53" s="8">
        <f t="shared" si="1"/>
        <v>6.319444444444422E-2</v>
      </c>
      <c r="R53" s="27">
        <f t="shared" si="2"/>
        <v>19.602197802197875</v>
      </c>
      <c r="S53" s="34"/>
    </row>
    <row r="54" spans="1:19" ht="15" x14ac:dyDescent="0.25">
      <c r="A54" s="155">
        <f t="shared" si="3"/>
        <v>1.7361111111111049E-2</v>
      </c>
      <c r="B54" s="18">
        <v>27</v>
      </c>
      <c r="C54" s="8"/>
      <c r="D54" s="8">
        <v>0.67361111111111105</v>
      </c>
      <c r="E54" s="8">
        <f t="shared" si="4"/>
        <v>0.68333333333333324</v>
      </c>
      <c r="F54" s="8">
        <f t="shared" si="5"/>
        <v>0.68958333333333321</v>
      </c>
      <c r="G54" s="8">
        <f t="shared" si="6"/>
        <v>0.69444444444444431</v>
      </c>
      <c r="H54" s="8">
        <f t="shared" si="7"/>
        <v>0.69861111111111096</v>
      </c>
      <c r="I54" s="8">
        <f t="shared" si="8"/>
        <v>0.70486111111111094</v>
      </c>
      <c r="J54" s="8">
        <f t="shared" si="9"/>
        <v>0.71180555555555536</v>
      </c>
      <c r="K54" s="8">
        <f t="shared" si="10"/>
        <v>0.71597222222222201</v>
      </c>
      <c r="L54" s="8">
        <f t="shared" si="11"/>
        <v>0.7208333333333331</v>
      </c>
      <c r="M54" s="8">
        <f t="shared" si="12"/>
        <v>0.72708333333333308</v>
      </c>
      <c r="N54" s="8">
        <f t="shared" si="13"/>
        <v>0.73680555555555527</v>
      </c>
      <c r="O54" s="8"/>
      <c r="P54" s="27">
        <v>29.73</v>
      </c>
      <c r="Q54" s="8">
        <f t="shared" si="1"/>
        <v>6.319444444444422E-2</v>
      </c>
      <c r="R54" s="27">
        <f t="shared" si="2"/>
        <v>19.602197802197875</v>
      </c>
      <c r="S54" s="34"/>
    </row>
    <row r="55" spans="1:19" ht="15" x14ac:dyDescent="0.25">
      <c r="A55" s="155">
        <f t="shared" si="3"/>
        <v>1.7361111111111938E-2</v>
      </c>
      <c r="B55" s="18">
        <v>28</v>
      </c>
      <c r="C55" s="8"/>
      <c r="D55" s="8">
        <v>0.69097222222222299</v>
      </c>
      <c r="E55" s="8">
        <f t="shared" si="4"/>
        <v>0.70069444444444517</v>
      </c>
      <c r="F55" s="8">
        <f t="shared" si="5"/>
        <v>0.70694444444444515</v>
      </c>
      <c r="G55" s="8">
        <f t="shared" si="6"/>
        <v>0.71180555555555625</v>
      </c>
      <c r="H55" s="8">
        <f t="shared" si="7"/>
        <v>0.7159722222222229</v>
      </c>
      <c r="I55" s="8">
        <f t="shared" si="8"/>
        <v>0.72222222222222288</v>
      </c>
      <c r="J55" s="8">
        <f t="shared" si="9"/>
        <v>0.7291666666666673</v>
      </c>
      <c r="K55" s="8">
        <f t="shared" si="10"/>
        <v>0.73333333333333395</v>
      </c>
      <c r="L55" s="8">
        <f t="shared" si="11"/>
        <v>0.73819444444444504</v>
      </c>
      <c r="M55" s="8">
        <f t="shared" si="12"/>
        <v>0.74444444444444502</v>
      </c>
      <c r="N55" s="8">
        <f t="shared" si="13"/>
        <v>0.75416666666666721</v>
      </c>
      <c r="O55" s="8"/>
      <c r="P55" s="27">
        <v>29.73</v>
      </c>
      <c r="Q55" s="8">
        <f t="shared" si="1"/>
        <v>6.319444444444422E-2</v>
      </c>
      <c r="R55" s="27">
        <f t="shared" si="2"/>
        <v>19.602197802197875</v>
      </c>
      <c r="S55" s="34"/>
    </row>
    <row r="56" spans="1:19" ht="15" x14ac:dyDescent="0.25">
      <c r="A56" s="155">
        <f t="shared" si="3"/>
        <v>1.7361111111111049E-2</v>
      </c>
      <c r="B56" s="18">
        <v>29</v>
      </c>
      <c r="C56" s="8"/>
      <c r="D56" s="8">
        <v>0.70833333333333404</v>
      </c>
      <c r="E56" s="8">
        <f t="shared" si="4"/>
        <v>0.71805555555555622</v>
      </c>
      <c r="F56" s="8">
        <f t="shared" si="5"/>
        <v>0.7243055555555562</v>
      </c>
      <c r="G56" s="8">
        <f t="shared" si="6"/>
        <v>0.7291666666666673</v>
      </c>
      <c r="H56" s="8">
        <f t="shared" si="7"/>
        <v>0.73333333333333395</v>
      </c>
      <c r="I56" s="8">
        <f t="shared" si="8"/>
        <v>0.73958333333333393</v>
      </c>
      <c r="J56" s="8">
        <f t="shared" si="9"/>
        <v>0.74652777777777835</v>
      </c>
      <c r="K56" s="8">
        <f t="shared" si="10"/>
        <v>0.750694444444445</v>
      </c>
      <c r="L56" s="8">
        <f t="shared" si="11"/>
        <v>0.75555555555555609</v>
      </c>
      <c r="M56" s="8">
        <f t="shared" si="12"/>
        <v>0.76180555555555607</v>
      </c>
      <c r="N56" s="8">
        <f t="shared" si="13"/>
        <v>0.77152777777777826</v>
      </c>
      <c r="O56" s="8"/>
      <c r="P56" s="27">
        <v>29.73</v>
      </c>
      <c r="Q56" s="8">
        <f t="shared" si="1"/>
        <v>6.319444444444422E-2</v>
      </c>
      <c r="R56" s="27">
        <f t="shared" si="2"/>
        <v>19.602197802197875</v>
      </c>
      <c r="S56" s="34"/>
    </row>
    <row r="57" spans="1:19" ht="15" x14ac:dyDescent="0.25">
      <c r="A57" s="155">
        <f t="shared" si="3"/>
        <v>1.7361111111110938E-2</v>
      </c>
      <c r="B57" s="18">
        <v>30</v>
      </c>
      <c r="C57" s="8"/>
      <c r="D57" s="8">
        <v>0.72569444444444497</v>
      </c>
      <c r="E57" s="8">
        <f t="shared" si="4"/>
        <v>0.73541666666666716</v>
      </c>
      <c r="F57" s="8">
        <f t="shared" si="5"/>
        <v>0.74166666666666714</v>
      </c>
      <c r="G57" s="8">
        <f t="shared" si="6"/>
        <v>0.74652777777777823</v>
      </c>
      <c r="H57" s="8">
        <f t="shared" si="7"/>
        <v>0.75069444444444489</v>
      </c>
      <c r="I57" s="8">
        <f t="shared" si="8"/>
        <v>0.75694444444444486</v>
      </c>
      <c r="J57" s="8">
        <f t="shared" si="9"/>
        <v>0.76388888888888928</v>
      </c>
      <c r="K57" s="8">
        <f t="shared" si="10"/>
        <v>0.76805555555555594</v>
      </c>
      <c r="L57" s="8">
        <f t="shared" si="11"/>
        <v>0.77291666666666703</v>
      </c>
      <c r="M57" s="8">
        <f t="shared" si="12"/>
        <v>0.77916666666666701</v>
      </c>
      <c r="N57" s="8">
        <f t="shared" si="13"/>
        <v>0.78888888888888919</v>
      </c>
      <c r="O57" s="8"/>
      <c r="P57" s="27">
        <v>29.73</v>
      </c>
      <c r="Q57" s="8">
        <f t="shared" si="1"/>
        <v>6.319444444444422E-2</v>
      </c>
      <c r="R57" s="27">
        <f t="shared" si="2"/>
        <v>19.602197802197875</v>
      </c>
      <c r="S57" s="34"/>
    </row>
    <row r="58" spans="1:19" ht="15" x14ac:dyDescent="0.25">
      <c r="A58" s="155">
        <f t="shared" si="3"/>
        <v>1.7361111111111049E-2</v>
      </c>
      <c r="B58" s="18">
        <v>31</v>
      </c>
      <c r="C58" s="8"/>
      <c r="D58" s="8">
        <v>0.74305555555555602</v>
      </c>
      <c r="E58" s="8">
        <f t="shared" si="4"/>
        <v>0.75277777777777821</v>
      </c>
      <c r="F58" s="8">
        <f t="shared" si="5"/>
        <v>0.75902777777777819</v>
      </c>
      <c r="G58" s="8">
        <f t="shared" si="6"/>
        <v>0.76388888888888928</v>
      </c>
      <c r="H58" s="8">
        <f t="shared" si="7"/>
        <v>0.76805555555555594</v>
      </c>
      <c r="I58" s="8">
        <f t="shared" si="8"/>
        <v>0.77430555555555591</v>
      </c>
      <c r="J58" s="8">
        <f t="shared" si="9"/>
        <v>0.78125000000000033</v>
      </c>
      <c r="K58" s="8">
        <f t="shared" si="10"/>
        <v>0.78541666666666698</v>
      </c>
      <c r="L58" s="8">
        <f t="shared" si="11"/>
        <v>0.79027777777777808</v>
      </c>
      <c r="M58" s="8">
        <f t="shared" si="12"/>
        <v>0.79652777777777806</v>
      </c>
      <c r="N58" s="8">
        <f t="shared" si="13"/>
        <v>0.80625000000000024</v>
      </c>
      <c r="O58" s="8"/>
      <c r="P58" s="27">
        <v>29.73</v>
      </c>
      <c r="Q58" s="8">
        <f t="shared" si="1"/>
        <v>6.319444444444422E-2</v>
      </c>
      <c r="R58" s="27">
        <f t="shared" si="2"/>
        <v>19.602197802197875</v>
      </c>
      <c r="S58" s="34"/>
    </row>
    <row r="59" spans="1:19" ht="15" x14ac:dyDescent="0.25">
      <c r="A59" s="155">
        <f t="shared" si="3"/>
        <v>1.7361111111110938E-2</v>
      </c>
      <c r="B59" s="18">
        <v>32</v>
      </c>
      <c r="C59" s="8"/>
      <c r="D59" s="8">
        <v>0.76041666666666696</v>
      </c>
      <c r="E59" s="8">
        <f t="shared" si="4"/>
        <v>0.77013888888888915</v>
      </c>
      <c r="F59" s="8">
        <f t="shared" si="5"/>
        <v>0.77638888888888913</v>
      </c>
      <c r="G59" s="8">
        <f t="shared" si="6"/>
        <v>0.78125000000000022</v>
      </c>
      <c r="H59" s="8">
        <f t="shared" si="7"/>
        <v>0.78541666666666687</v>
      </c>
      <c r="I59" s="8">
        <f t="shared" si="8"/>
        <v>0.79166666666666685</v>
      </c>
      <c r="J59" s="8">
        <f t="shared" si="9"/>
        <v>0.79861111111111127</v>
      </c>
      <c r="K59" s="8">
        <f t="shared" si="10"/>
        <v>0.80277777777777792</v>
      </c>
      <c r="L59" s="8">
        <f t="shared" si="11"/>
        <v>0.80763888888888902</v>
      </c>
      <c r="M59" s="8">
        <f t="shared" si="12"/>
        <v>0.81388888888888899</v>
      </c>
      <c r="N59" s="8">
        <f t="shared" si="13"/>
        <v>0.82361111111111118</v>
      </c>
      <c r="O59" s="8"/>
      <c r="P59" s="27">
        <v>29.73</v>
      </c>
      <c r="Q59" s="8">
        <f t="shared" si="1"/>
        <v>6.319444444444422E-2</v>
      </c>
      <c r="R59" s="27">
        <f t="shared" si="2"/>
        <v>19.602197802197875</v>
      </c>
      <c r="S59" s="34"/>
    </row>
    <row r="60" spans="1:19" ht="15" x14ac:dyDescent="0.25">
      <c r="A60" s="155">
        <f t="shared" si="3"/>
        <v>1.7361111111111049E-2</v>
      </c>
      <c r="B60" s="18">
        <v>33</v>
      </c>
      <c r="C60" s="8"/>
      <c r="D60" s="8">
        <v>0.77777777777777801</v>
      </c>
      <c r="E60" s="8">
        <f t="shared" si="4"/>
        <v>0.7875000000000002</v>
      </c>
      <c r="F60" s="8">
        <f t="shared" si="5"/>
        <v>0.79375000000000018</v>
      </c>
      <c r="G60" s="8">
        <f t="shared" si="6"/>
        <v>0.79861111111111127</v>
      </c>
      <c r="H60" s="8">
        <f t="shared" si="7"/>
        <v>0.80277777777777792</v>
      </c>
      <c r="I60" s="8">
        <f t="shared" si="8"/>
        <v>0.8090277777777779</v>
      </c>
      <c r="J60" s="8">
        <f t="shared" si="9"/>
        <v>0.81597222222222232</v>
      </c>
      <c r="K60" s="8">
        <f t="shared" si="10"/>
        <v>0.82013888888888897</v>
      </c>
      <c r="L60" s="8">
        <f t="shared" si="11"/>
        <v>0.82500000000000007</v>
      </c>
      <c r="M60" s="8">
        <f t="shared" si="12"/>
        <v>0.83125000000000004</v>
      </c>
      <c r="N60" s="8">
        <f t="shared" si="13"/>
        <v>0.84097222222222223</v>
      </c>
      <c r="O60" s="8"/>
      <c r="P60" s="27">
        <v>29.73</v>
      </c>
      <c r="Q60" s="8">
        <f t="shared" si="1"/>
        <v>6.319444444444422E-2</v>
      </c>
      <c r="R60" s="27">
        <f t="shared" si="2"/>
        <v>19.602197802197875</v>
      </c>
      <c r="S60" s="34"/>
    </row>
    <row r="61" spans="1:19" ht="15" x14ac:dyDescent="0.25">
      <c r="A61" s="155">
        <f t="shared" si="3"/>
        <v>1.7361111111110938E-2</v>
      </c>
      <c r="B61" s="18">
        <v>34</v>
      </c>
      <c r="C61" s="8"/>
      <c r="D61" s="8">
        <v>0.79513888888888895</v>
      </c>
      <c r="E61" s="8">
        <f t="shared" si="4"/>
        <v>0.80486111111111114</v>
      </c>
      <c r="F61" s="8">
        <f t="shared" si="5"/>
        <v>0.81111111111111112</v>
      </c>
      <c r="G61" s="8">
        <f t="shared" si="6"/>
        <v>0.81597222222222221</v>
      </c>
      <c r="H61" s="8">
        <f t="shared" si="7"/>
        <v>0.82013888888888886</v>
      </c>
      <c r="I61" s="8">
        <f t="shared" si="8"/>
        <v>0.82638888888888884</v>
      </c>
      <c r="J61" s="8">
        <f t="shared" si="9"/>
        <v>0.83333333333333326</v>
      </c>
      <c r="K61" s="8">
        <f t="shared" si="10"/>
        <v>0.83749999999999991</v>
      </c>
      <c r="L61" s="8">
        <f t="shared" si="11"/>
        <v>0.84236111111111101</v>
      </c>
      <c r="M61" s="8">
        <f t="shared" si="12"/>
        <v>0.84861111111111098</v>
      </c>
      <c r="N61" s="8">
        <f t="shared" si="13"/>
        <v>0.85833333333333317</v>
      </c>
      <c r="O61" s="8"/>
      <c r="P61" s="27">
        <v>29.73</v>
      </c>
      <c r="Q61" s="8">
        <f t="shared" si="1"/>
        <v>6.319444444444422E-2</v>
      </c>
      <c r="R61" s="27">
        <f t="shared" si="2"/>
        <v>19.602197802197875</v>
      </c>
      <c r="S61" s="34"/>
    </row>
    <row r="62" spans="1:19" ht="15" x14ac:dyDescent="0.25">
      <c r="A62" s="155">
        <f t="shared" si="3"/>
        <v>1.7361111111112049E-2</v>
      </c>
      <c r="B62" s="18">
        <v>35</v>
      </c>
      <c r="C62" s="8"/>
      <c r="D62" s="8">
        <v>0.812500000000001</v>
      </c>
      <c r="E62" s="8">
        <f t="shared" si="4"/>
        <v>0.82222222222222319</v>
      </c>
      <c r="F62" s="8">
        <f t="shared" si="5"/>
        <v>0.82847222222222316</v>
      </c>
      <c r="G62" s="8">
        <f t="shared" si="6"/>
        <v>0.83333333333333426</v>
      </c>
      <c r="H62" s="8">
        <f t="shared" si="7"/>
        <v>0.83750000000000091</v>
      </c>
      <c r="I62" s="8">
        <f t="shared" si="8"/>
        <v>0.84375000000000089</v>
      </c>
      <c r="J62" s="8">
        <f t="shared" si="9"/>
        <v>0.85069444444444531</v>
      </c>
      <c r="K62" s="8">
        <f t="shared" si="10"/>
        <v>0.85486111111111196</v>
      </c>
      <c r="L62" s="8">
        <f t="shared" si="11"/>
        <v>0.85972222222222305</v>
      </c>
      <c r="M62" s="8">
        <f t="shared" si="12"/>
        <v>0.86597222222222303</v>
      </c>
      <c r="N62" s="8">
        <f t="shared" si="13"/>
        <v>0.87569444444444522</v>
      </c>
      <c r="O62" s="8"/>
      <c r="P62" s="27">
        <v>29.73</v>
      </c>
      <c r="Q62" s="8">
        <f t="shared" si="1"/>
        <v>6.319444444444422E-2</v>
      </c>
      <c r="R62" s="27">
        <f t="shared" si="2"/>
        <v>19.602197802197875</v>
      </c>
      <c r="S62" s="34"/>
    </row>
    <row r="63" spans="1:19" ht="15" x14ac:dyDescent="0.25">
      <c r="A63" s="155">
        <f t="shared" si="3"/>
        <v>1.7361111111111049E-2</v>
      </c>
      <c r="B63" s="18">
        <v>36</v>
      </c>
      <c r="C63" s="8"/>
      <c r="D63" s="8">
        <v>0.82986111111111205</v>
      </c>
      <c r="E63" s="8">
        <f t="shared" si="4"/>
        <v>0.83958333333333424</v>
      </c>
      <c r="F63" s="8">
        <f t="shared" si="5"/>
        <v>0.84583333333333421</v>
      </c>
      <c r="G63" s="8">
        <f t="shared" si="6"/>
        <v>0.85069444444444531</v>
      </c>
      <c r="H63" s="8">
        <f t="shared" si="7"/>
        <v>0.85486111111111196</v>
      </c>
      <c r="I63" s="8">
        <f t="shared" si="8"/>
        <v>0.86111111111111194</v>
      </c>
      <c r="J63" s="8">
        <f t="shared" si="9"/>
        <v>0.86805555555555636</v>
      </c>
      <c r="K63" s="8">
        <f t="shared" si="10"/>
        <v>0.87222222222222301</v>
      </c>
      <c r="L63" s="8">
        <f t="shared" si="11"/>
        <v>0.8770833333333341</v>
      </c>
      <c r="M63" s="8">
        <f t="shared" si="12"/>
        <v>0.88333333333333408</v>
      </c>
      <c r="N63" s="8">
        <f t="shared" si="13"/>
        <v>0.89305555555555627</v>
      </c>
      <c r="O63" s="8"/>
      <c r="P63" s="27">
        <v>29.73</v>
      </c>
      <c r="Q63" s="8">
        <f t="shared" si="1"/>
        <v>6.319444444444422E-2</v>
      </c>
      <c r="R63" s="27">
        <f t="shared" si="2"/>
        <v>19.602197802197875</v>
      </c>
      <c r="S63" s="34"/>
    </row>
    <row r="64" spans="1:19" ht="15" x14ac:dyDescent="0.25">
      <c r="A64" s="155">
        <f t="shared" si="3"/>
        <v>1.7361111111110938E-2</v>
      </c>
      <c r="B64" s="18">
        <v>37</v>
      </c>
      <c r="C64" s="8"/>
      <c r="D64" s="8">
        <v>0.84722222222222299</v>
      </c>
      <c r="E64" s="8">
        <f t="shared" si="4"/>
        <v>0.85694444444444517</v>
      </c>
      <c r="F64" s="8">
        <f t="shared" si="5"/>
        <v>0.86319444444444515</v>
      </c>
      <c r="G64" s="8">
        <f t="shared" si="6"/>
        <v>0.86805555555555625</v>
      </c>
      <c r="H64" s="8">
        <f t="shared" si="7"/>
        <v>0.8722222222222229</v>
      </c>
      <c r="I64" s="8">
        <f t="shared" si="8"/>
        <v>0.87847222222222288</v>
      </c>
      <c r="J64" s="8">
        <f t="shared" si="9"/>
        <v>0.8854166666666673</v>
      </c>
      <c r="K64" s="8">
        <f t="shared" si="10"/>
        <v>0.88958333333333395</v>
      </c>
      <c r="L64" s="8">
        <f t="shared" si="11"/>
        <v>0.89444444444444504</v>
      </c>
      <c r="M64" s="8">
        <f t="shared" si="12"/>
        <v>0.90069444444444502</v>
      </c>
      <c r="N64" s="8">
        <f t="shared" si="13"/>
        <v>0.91041666666666721</v>
      </c>
      <c r="O64" s="8"/>
      <c r="P64" s="27">
        <v>29.73</v>
      </c>
      <c r="Q64" s="8">
        <f t="shared" si="1"/>
        <v>6.319444444444422E-2</v>
      </c>
      <c r="R64" s="27">
        <f t="shared" si="2"/>
        <v>19.602197802197875</v>
      </c>
      <c r="S64" s="34"/>
    </row>
    <row r="65" spans="1:19" ht="15" x14ac:dyDescent="0.25">
      <c r="A65" s="155">
        <f t="shared" si="3"/>
        <v>1.7361111111111049E-2</v>
      </c>
      <c r="B65" s="18">
        <v>38</v>
      </c>
      <c r="C65" s="8"/>
      <c r="D65" s="8">
        <v>0.86458333333333404</v>
      </c>
      <c r="E65" s="8">
        <f t="shared" si="4"/>
        <v>0.87430555555555622</v>
      </c>
      <c r="F65" s="8">
        <f t="shared" si="5"/>
        <v>0.8805555555555562</v>
      </c>
      <c r="G65" s="8">
        <f t="shared" si="6"/>
        <v>0.8854166666666673</v>
      </c>
      <c r="H65" s="8">
        <f t="shared" si="7"/>
        <v>0.88958333333333395</v>
      </c>
      <c r="I65" s="8">
        <f t="shared" si="8"/>
        <v>0.89583333333333393</v>
      </c>
      <c r="J65" s="8">
        <f t="shared" si="9"/>
        <v>0.90277777777777835</v>
      </c>
      <c r="K65" s="8">
        <f t="shared" si="10"/>
        <v>0.906944444444445</v>
      </c>
      <c r="L65" s="8">
        <f t="shared" si="11"/>
        <v>0.91180555555555609</v>
      </c>
      <c r="M65" s="8">
        <f t="shared" si="12"/>
        <v>0.91805555555555607</v>
      </c>
      <c r="N65" s="8">
        <f t="shared" si="13"/>
        <v>0.92777777777777826</v>
      </c>
      <c r="O65" s="8"/>
      <c r="P65" s="27">
        <v>29.73</v>
      </c>
      <c r="Q65" s="8">
        <f t="shared" si="1"/>
        <v>6.319444444444422E-2</v>
      </c>
      <c r="R65" s="27">
        <f t="shared" si="2"/>
        <v>19.602197802197875</v>
      </c>
      <c r="S65" s="34"/>
    </row>
    <row r="66" spans="1:19" ht="15" x14ac:dyDescent="0.25">
      <c r="A66" s="155">
        <f t="shared" si="3"/>
        <v>1.7361111111110938E-2</v>
      </c>
      <c r="B66" s="18">
        <v>39</v>
      </c>
      <c r="C66" s="8"/>
      <c r="D66" s="241">
        <v>0.88194444444444497</v>
      </c>
      <c r="E66" s="8">
        <f t="shared" si="4"/>
        <v>0.89166666666666716</v>
      </c>
      <c r="F66" s="8">
        <f t="shared" si="5"/>
        <v>0.89791666666666714</v>
      </c>
      <c r="G66" s="8">
        <f t="shared" si="6"/>
        <v>0.90277777777777823</v>
      </c>
      <c r="H66" s="8">
        <f t="shared" si="7"/>
        <v>0.90694444444444489</v>
      </c>
      <c r="I66" s="8">
        <f t="shared" si="8"/>
        <v>0.91319444444444486</v>
      </c>
      <c r="J66" s="8">
        <f t="shared" si="9"/>
        <v>0.92013888888888928</v>
      </c>
      <c r="K66" s="8">
        <f t="shared" si="10"/>
        <v>0.92430555555555594</v>
      </c>
      <c r="L66" s="8">
        <f t="shared" si="11"/>
        <v>0.92916666666666703</v>
      </c>
      <c r="M66" s="8">
        <f t="shared" si="12"/>
        <v>0.93541666666666701</v>
      </c>
      <c r="N66" s="8">
        <f t="shared" si="13"/>
        <v>0.94513888888888919</v>
      </c>
      <c r="O66" s="8"/>
      <c r="P66" s="27">
        <v>29.73</v>
      </c>
      <c r="Q66" s="8">
        <f t="shared" si="1"/>
        <v>6.319444444444422E-2</v>
      </c>
      <c r="R66" s="27">
        <f t="shared" si="2"/>
        <v>19.602197802197875</v>
      </c>
      <c r="S66" s="34"/>
    </row>
    <row r="67" spans="1:19" ht="15" x14ac:dyDescent="0.25">
      <c r="A67" s="155">
        <f t="shared" si="3"/>
        <v>3.4722222222221655E-2</v>
      </c>
      <c r="B67" s="18">
        <v>40</v>
      </c>
      <c r="C67" s="8"/>
      <c r="D67" s="241">
        <v>0.91666666666666663</v>
      </c>
      <c r="E67" s="8">
        <f t="shared" si="4"/>
        <v>0.92638888888888882</v>
      </c>
      <c r="F67" s="8">
        <f t="shared" si="5"/>
        <v>0.9326388888888888</v>
      </c>
      <c r="G67" s="8">
        <f t="shared" si="6"/>
        <v>0.93749999999999989</v>
      </c>
      <c r="H67" s="8">
        <f t="shared" si="7"/>
        <v>0.94166666666666654</v>
      </c>
      <c r="I67" s="8">
        <f t="shared" si="8"/>
        <v>0.94791666666666652</v>
      </c>
      <c r="J67" s="8">
        <f t="shared" si="9"/>
        <v>0.95486111111111094</v>
      </c>
      <c r="K67" s="8">
        <f t="shared" si="10"/>
        <v>0.95902777777777759</v>
      </c>
      <c r="L67" s="8">
        <f t="shared" si="11"/>
        <v>0.96388888888888868</v>
      </c>
      <c r="M67" s="8">
        <f t="shared" si="12"/>
        <v>0.97013888888888866</v>
      </c>
      <c r="N67" s="8">
        <f t="shared" si="13"/>
        <v>0.97986111111111085</v>
      </c>
      <c r="O67" s="8"/>
      <c r="P67" s="27">
        <v>29.73</v>
      </c>
      <c r="Q67" s="8">
        <f t="shared" si="1"/>
        <v>6.319444444444422E-2</v>
      </c>
      <c r="R67" s="27">
        <f t="shared" si="2"/>
        <v>19.602197802197875</v>
      </c>
      <c r="S67" s="34"/>
    </row>
    <row r="68" spans="1:19" ht="15" x14ac:dyDescent="0.25">
      <c r="A68" s="155">
        <f t="shared" si="3"/>
        <v>4.1666666666666741E-2</v>
      </c>
      <c r="B68" s="18">
        <v>41</v>
      </c>
      <c r="C68" s="8"/>
      <c r="D68" s="241">
        <v>0.95833333333333337</v>
      </c>
      <c r="E68" s="8">
        <f t="shared" si="4"/>
        <v>0.96805555555555556</v>
      </c>
      <c r="F68" s="8">
        <f t="shared" si="5"/>
        <v>0.97430555555555554</v>
      </c>
      <c r="G68" s="8">
        <f t="shared" si="6"/>
        <v>0.97916666666666663</v>
      </c>
      <c r="H68" s="8">
        <f t="shared" si="7"/>
        <v>0.98333333333333328</v>
      </c>
      <c r="I68" s="8">
        <f t="shared" si="8"/>
        <v>0.98958333333333326</v>
      </c>
      <c r="J68" s="8">
        <f t="shared" si="9"/>
        <v>0.99652777777777768</v>
      </c>
      <c r="K68" s="8">
        <f t="shared" si="10"/>
        <v>1.0006944444444443</v>
      </c>
      <c r="L68" s="8">
        <f t="shared" si="11"/>
        <v>1.0055555555555555</v>
      </c>
      <c r="M68" s="8">
        <f t="shared" si="12"/>
        <v>1.0118055555555556</v>
      </c>
      <c r="N68" s="8">
        <f t="shared" si="13"/>
        <v>1.0215277777777778</v>
      </c>
      <c r="O68" s="8"/>
      <c r="P68" s="27">
        <v>29.73</v>
      </c>
      <c r="Q68" s="8">
        <f t="shared" si="1"/>
        <v>6.3194444444444442E-2</v>
      </c>
      <c r="R68" s="27">
        <f t="shared" si="2"/>
        <v>19.602197802197804</v>
      </c>
      <c r="S68" s="34"/>
    </row>
    <row r="69" spans="1:19" ht="15" x14ac:dyDescent="0.25">
      <c r="A69" s="155">
        <f t="shared" si="3"/>
        <v>3.4722222222222099E-2</v>
      </c>
      <c r="B69" s="18">
        <v>42</v>
      </c>
      <c r="C69" s="8"/>
      <c r="D69" s="241">
        <v>0.99305555555555547</v>
      </c>
      <c r="E69" s="8">
        <f t="shared" si="4"/>
        <v>1.0027777777777778</v>
      </c>
      <c r="F69" s="8">
        <f t="shared" si="5"/>
        <v>1.0090277777777779</v>
      </c>
      <c r="G69" s="8">
        <f t="shared" si="6"/>
        <v>1.0138888888888891</v>
      </c>
      <c r="H69" s="8">
        <f t="shared" si="7"/>
        <v>1.0180555555555557</v>
      </c>
      <c r="I69" s="8">
        <f t="shared" si="8"/>
        <v>1.0243055555555558</v>
      </c>
      <c r="J69" s="8">
        <f t="shared" si="9"/>
        <v>1.0312500000000002</v>
      </c>
      <c r="K69" s="8">
        <f t="shared" si="10"/>
        <v>1.0354166666666669</v>
      </c>
      <c r="L69" s="8">
        <f t="shared" si="11"/>
        <v>1.0402777777777781</v>
      </c>
      <c r="M69" s="8">
        <f t="shared" si="12"/>
        <v>1.0465277777777782</v>
      </c>
      <c r="N69" s="8">
        <f t="shared" si="13"/>
        <v>1.0562500000000004</v>
      </c>
      <c r="O69" s="8"/>
      <c r="P69" s="27">
        <v>29.73</v>
      </c>
      <c r="Q69" s="8">
        <f t="shared" si="1"/>
        <v>6.3194444444444886E-2</v>
      </c>
      <c r="R69" s="27">
        <f t="shared" si="2"/>
        <v>19.602197802197665</v>
      </c>
      <c r="S69" s="34"/>
    </row>
    <row r="70" spans="1:19" ht="15" x14ac:dyDescent="0.25">
      <c r="A70" s="74"/>
      <c r="B70" s="17"/>
      <c r="C70" s="74"/>
      <c r="D70" s="74"/>
      <c r="E70" s="74"/>
      <c r="F70" s="74"/>
      <c r="G70" s="74"/>
      <c r="H70" s="74"/>
      <c r="I70" s="74"/>
      <c r="J70" s="74"/>
      <c r="K70" s="74"/>
      <c r="L70" s="74"/>
      <c r="M70" s="74"/>
      <c r="N70" s="74"/>
      <c r="O70" s="74"/>
      <c r="P70" s="88"/>
      <c r="Q70" s="74"/>
      <c r="R70" s="37"/>
      <c r="S70" s="36"/>
    </row>
    <row r="71" spans="1:19" ht="15" x14ac:dyDescent="0.25">
      <c r="A71" s="74"/>
      <c r="B71" s="17"/>
      <c r="C71" s="74"/>
      <c r="D71" s="74"/>
      <c r="E71" s="74"/>
      <c r="F71" s="74"/>
      <c r="G71" s="74"/>
      <c r="H71" s="74"/>
      <c r="I71" s="74"/>
      <c r="J71" s="74"/>
      <c r="K71" s="74"/>
      <c r="L71" s="74"/>
      <c r="M71" s="74"/>
      <c r="N71" s="74"/>
      <c r="O71" s="74"/>
      <c r="P71" s="88"/>
      <c r="Q71" s="74"/>
      <c r="R71" s="37"/>
      <c r="S71" s="36"/>
    </row>
    <row r="72" spans="1:19" ht="15" x14ac:dyDescent="0.25">
      <c r="A72" s="74"/>
      <c r="B72" s="17"/>
      <c r="C72" s="74"/>
      <c r="D72" s="74"/>
      <c r="E72" s="74"/>
      <c r="F72" s="74"/>
      <c r="G72" s="74"/>
      <c r="H72" s="74"/>
      <c r="I72" s="74"/>
      <c r="J72" s="74"/>
      <c r="K72" s="74"/>
      <c r="L72" s="74"/>
      <c r="M72" s="74"/>
      <c r="N72" s="74"/>
      <c r="O72" s="74"/>
      <c r="P72" s="88"/>
      <c r="Q72" s="74"/>
      <c r="R72" s="37"/>
      <c r="S72" s="36"/>
    </row>
    <row r="73" spans="1:19" ht="15" x14ac:dyDescent="0.25">
      <c r="B73" s="17"/>
      <c r="C73" s="74"/>
      <c r="D73" s="74"/>
      <c r="E73" s="74"/>
      <c r="F73" s="74"/>
      <c r="G73" s="74"/>
      <c r="H73" s="74"/>
      <c r="I73" s="74"/>
      <c r="J73" s="74"/>
      <c r="K73" s="74"/>
      <c r="L73" s="74"/>
      <c r="M73" s="74"/>
      <c r="N73" s="74"/>
      <c r="O73" s="74"/>
      <c r="P73" s="88"/>
      <c r="Q73" s="74"/>
      <c r="R73" s="37"/>
      <c r="S73" s="36"/>
    </row>
    <row r="74" spans="1:19" x14ac:dyDescent="0.2">
      <c r="B74" s="38"/>
      <c r="C74" s="37" t="s">
        <v>3</v>
      </c>
      <c r="D74" s="37"/>
      <c r="E74" s="37"/>
      <c r="F74" s="37"/>
      <c r="G74" s="37"/>
      <c r="H74" s="37"/>
      <c r="I74" s="37"/>
      <c r="J74" s="37">
        <v>38</v>
      </c>
      <c r="K74" s="37"/>
      <c r="L74" s="37"/>
      <c r="M74" s="37"/>
      <c r="N74" s="37"/>
      <c r="O74" s="37"/>
      <c r="P74" s="37"/>
      <c r="Q74" s="37"/>
      <c r="R74" s="37"/>
      <c r="S74" s="36"/>
    </row>
    <row r="75" spans="1:19" x14ac:dyDescent="0.2">
      <c r="B75" s="38"/>
      <c r="C75" s="37" t="s">
        <v>2</v>
      </c>
      <c r="D75" s="37"/>
      <c r="E75" s="37"/>
      <c r="F75" s="37"/>
      <c r="G75" s="37"/>
      <c r="H75" s="37"/>
      <c r="I75" s="37"/>
      <c r="J75" s="37">
        <v>4</v>
      </c>
      <c r="K75" s="37"/>
      <c r="L75" s="37"/>
      <c r="M75" s="37"/>
      <c r="N75" s="37"/>
      <c r="O75" s="37"/>
      <c r="P75" s="37"/>
      <c r="Q75" s="37"/>
      <c r="R75" s="37"/>
      <c r="S75" s="36"/>
    </row>
    <row r="76" spans="1:19" x14ac:dyDescent="0.2">
      <c r="B76" s="38"/>
      <c r="C76" s="37" t="s">
        <v>1</v>
      </c>
      <c r="D76" s="37"/>
      <c r="E76" s="37"/>
      <c r="F76" s="37"/>
      <c r="G76" s="37"/>
      <c r="H76" s="37"/>
      <c r="I76" s="37"/>
      <c r="J76" s="37">
        <f>J75+J74</f>
        <v>42</v>
      </c>
      <c r="K76" s="37"/>
      <c r="L76" s="37"/>
      <c r="M76" s="37"/>
      <c r="N76" s="37"/>
      <c r="O76" s="37"/>
      <c r="P76" s="37"/>
      <c r="Q76" s="37"/>
      <c r="R76" s="37"/>
      <c r="S76" s="36"/>
    </row>
    <row r="77" spans="1:19" x14ac:dyDescent="0.2">
      <c r="B77" s="38"/>
      <c r="C77" s="16" t="s">
        <v>48</v>
      </c>
      <c r="D77" s="16"/>
      <c r="E77" s="16"/>
      <c r="F77" s="16"/>
      <c r="G77" s="16"/>
      <c r="H77" s="16"/>
      <c r="I77" s="16"/>
      <c r="J77" s="152">
        <v>29.73</v>
      </c>
      <c r="K77" s="136"/>
      <c r="L77" s="136"/>
      <c r="M77" s="136"/>
      <c r="N77" s="16" t="s">
        <v>44</v>
      </c>
      <c r="O77" s="37"/>
      <c r="P77" s="37"/>
      <c r="Q77" s="37"/>
      <c r="R77" s="37"/>
      <c r="S77" s="36"/>
    </row>
    <row r="78" spans="1:19" x14ac:dyDescent="0.2">
      <c r="B78" s="38"/>
      <c r="C78" s="16" t="s">
        <v>47</v>
      </c>
      <c r="D78" s="140"/>
      <c r="E78" s="140"/>
      <c r="F78" s="140"/>
      <c r="G78" s="140"/>
      <c r="H78" s="140"/>
      <c r="I78" s="140"/>
      <c r="J78" s="137">
        <f>(D23+O23)</f>
        <v>7.62</v>
      </c>
      <c r="K78" s="13"/>
      <c r="L78" s="13"/>
      <c r="M78" s="13"/>
      <c r="N78" s="16" t="s">
        <v>44</v>
      </c>
      <c r="O78" s="37"/>
      <c r="P78" s="37"/>
      <c r="Q78" s="37"/>
      <c r="R78" s="37"/>
      <c r="S78" s="36"/>
    </row>
    <row r="79" spans="1:19" x14ac:dyDescent="0.2">
      <c r="B79" s="38"/>
      <c r="C79" s="16" t="s">
        <v>46</v>
      </c>
      <c r="D79" s="13"/>
      <c r="E79" s="13"/>
      <c r="F79" s="13"/>
      <c r="G79" s="13"/>
      <c r="H79" s="13"/>
      <c r="I79" s="13"/>
      <c r="J79" s="137">
        <f>J77+J78</f>
        <v>37.35</v>
      </c>
      <c r="K79" s="13"/>
      <c r="L79" s="13"/>
      <c r="M79" s="13"/>
      <c r="N79" s="16" t="s">
        <v>44</v>
      </c>
      <c r="O79" s="37"/>
      <c r="P79" s="37"/>
      <c r="Q79" s="37"/>
      <c r="R79" s="37"/>
      <c r="S79" s="36"/>
    </row>
    <row r="80" spans="1:19" x14ac:dyDescent="0.2">
      <c r="B80" s="38"/>
      <c r="C80" s="13" t="s">
        <v>45</v>
      </c>
      <c r="D80" s="142"/>
      <c r="E80" s="142"/>
      <c r="F80" s="142"/>
      <c r="G80" s="142"/>
      <c r="H80" s="142"/>
      <c r="I80" s="142"/>
      <c r="J80" s="142">
        <f>J78*4</f>
        <v>30.48</v>
      </c>
      <c r="K80" s="142"/>
      <c r="L80" s="142"/>
      <c r="M80" s="142"/>
      <c r="N80" s="16" t="s">
        <v>44</v>
      </c>
      <c r="O80" s="37"/>
      <c r="P80" s="37"/>
      <c r="Q80" s="37"/>
      <c r="R80" s="37"/>
      <c r="S80" s="36"/>
    </row>
    <row r="81" spans="2:19" x14ac:dyDescent="0.2">
      <c r="B81" s="38"/>
      <c r="C81" s="37"/>
      <c r="D81" s="37"/>
      <c r="E81" s="37"/>
      <c r="F81" s="37"/>
      <c r="G81" s="37"/>
      <c r="H81" s="37"/>
      <c r="I81" s="37"/>
      <c r="J81" s="37"/>
      <c r="K81" s="37"/>
      <c r="L81" s="37"/>
      <c r="M81" s="37"/>
      <c r="N81" s="37"/>
      <c r="O81" s="37"/>
      <c r="P81" s="37"/>
      <c r="Q81" s="37"/>
      <c r="R81" s="37"/>
      <c r="S81" s="36"/>
    </row>
    <row r="82" spans="2:19" x14ac:dyDescent="0.2">
      <c r="B82" s="38"/>
      <c r="C82" s="13" t="s">
        <v>15</v>
      </c>
      <c r="D82" s="13"/>
      <c r="E82" s="13"/>
      <c r="F82" s="13"/>
      <c r="G82" s="13"/>
      <c r="H82" s="13"/>
      <c r="I82" s="13"/>
      <c r="J82" s="13"/>
      <c r="K82" s="13"/>
      <c r="L82" s="13"/>
      <c r="M82" s="13"/>
      <c r="N82" s="13"/>
      <c r="O82" s="13"/>
      <c r="P82" s="13"/>
      <c r="Q82" s="12"/>
      <c r="R82" s="12"/>
      <c r="S82" s="11"/>
    </row>
    <row r="83" spans="2:19" x14ac:dyDescent="0.2">
      <c r="B83" s="38"/>
      <c r="C83" s="15" t="s">
        <v>43</v>
      </c>
      <c r="D83" s="13"/>
      <c r="E83" s="13"/>
      <c r="F83" s="13"/>
      <c r="G83" s="13"/>
      <c r="H83" s="13"/>
      <c r="I83" s="13"/>
      <c r="J83" s="13"/>
      <c r="K83" s="13"/>
      <c r="L83" s="13"/>
      <c r="M83" s="13"/>
      <c r="N83" s="13"/>
      <c r="O83" s="13"/>
      <c r="P83" s="13"/>
      <c r="Q83" s="12"/>
      <c r="R83" s="12"/>
      <c r="S83" s="11"/>
    </row>
    <row r="84" spans="2:19" ht="15" x14ac:dyDescent="0.25">
      <c r="B84" s="38"/>
      <c r="C84" s="13" t="s">
        <v>42</v>
      </c>
      <c r="D84" s="111"/>
      <c r="E84" s="111"/>
      <c r="F84" s="111"/>
      <c r="G84" s="111"/>
      <c r="H84" s="111"/>
      <c r="I84" s="111"/>
      <c r="J84" s="144" t="s">
        <v>41</v>
      </c>
      <c r="K84" s="13"/>
      <c r="L84" s="13"/>
      <c r="M84" s="13"/>
      <c r="N84" s="13"/>
      <c r="O84" s="13"/>
      <c r="P84" s="13"/>
      <c r="Q84" s="12"/>
      <c r="R84" s="12"/>
      <c r="S84" s="11"/>
    </row>
    <row r="85" spans="2:19" x14ac:dyDescent="0.2">
      <c r="B85" s="38"/>
      <c r="C85" s="13" t="s">
        <v>40</v>
      </c>
      <c r="D85" s="13"/>
      <c r="E85" s="13"/>
      <c r="F85" s="13"/>
      <c r="G85" s="13"/>
      <c r="H85" s="13"/>
      <c r="I85" s="13"/>
      <c r="J85" s="13" t="s">
        <v>39</v>
      </c>
      <c r="K85" s="13"/>
      <c r="L85" s="13"/>
      <c r="M85" s="13"/>
      <c r="N85" s="13"/>
      <c r="O85" s="13"/>
      <c r="P85" s="13"/>
      <c r="Q85" s="12"/>
      <c r="R85" s="12"/>
      <c r="S85" s="11"/>
    </row>
    <row r="86" spans="2:19" ht="15" x14ac:dyDescent="0.2">
      <c r="B86" s="38"/>
      <c r="C86" s="13"/>
      <c r="D86" s="13"/>
      <c r="E86" s="13"/>
      <c r="F86" s="13"/>
      <c r="G86" s="13"/>
      <c r="H86" s="13"/>
      <c r="I86" s="13"/>
      <c r="J86" s="13"/>
      <c r="K86" s="13"/>
      <c r="L86" s="13"/>
      <c r="M86" s="13"/>
      <c r="N86" s="13"/>
      <c r="O86" s="13"/>
      <c r="P86" s="13"/>
      <c r="Q86" s="111"/>
      <c r="R86" s="111"/>
      <c r="S86" s="113"/>
    </row>
    <row r="87" spans="2:19" ht="15" x14ac:dyDescent="0.2">
      <c r="B87" s="38"/>
      <c r="C87" s="13" t="s">
        <v>38</v>
      </c>
      <c r="D87" s="14"/>
      <c r="E87" s="14"/>
      <c r="F87" s="14"/>
      <c r="G87" s="14"/>
      <c r="H87" s="14"/>
      <c r="I87" s="14"/>
      <c r="J87" s="14"/>
      <c r="K87" s="14"/>
      <c r="L87" s="14"/>
      <c r="M87" s="14"/>
      <c r="N87" s="14"/>
      <c r="O87" s="14"/>
      <c r="P87" s="14"/>
      <c r="Q87" s="12"/>
      <c r="R87" s="12"/>
      <c r="S87" s="11"/>
    </row>
    <row r="88" spans="2:19" x14ac:dyDescent="0.2">
      <c r="B88" s="38"/>
      <c r="C88" s="13" t="s">
        <v>37</v>
      </c>
      <c r="D88" s="13"/>
      <c r="E88" s="13"/>
      <c r="F88" s="13"/>
      <c r="G88" s="13"/>
      <c r="H88" s="13"/>
      <c r="I88" s="13"/>
      <c r="J88" s="13"/>
      <c r="K88" s="13"/>
      <c r="L88" s="13"/>
      <c r="M88" s="13"/>
      <c r="N88" s="13"/>
      <c r="O88" s="13"/>
      <c r="P88" s="13"/>
      <c r="Q88" s="12"/>
      <c r="R88" s="12"/>
      <c r="S88" s="11"/>
    </row>
    <row r="89" spans="2:19" x14ac:dyDescent="0.2">
      <c r="B89" s="38"/>
      <c r="C89" s="13" t="s">
        <v>36</v>
      </c>
      <c r="D89" s="13"/>
      <c r="E89" s="13"/>
      <c r="F89" s="13"/>
      <c r="G89" s="13"/>
      <c r="H89" s="13"/>
      <c r="I89" s="13"/>
      <c r="J89" s="13"/>
      <c r="K89" s="13"/>
      <c r="L89" s="13"/>
      <c r="M89" s="13"/>
      <c r="N89" s="13"/>
      <c r="O89" s="13"/>
      <c r="P89" s="13"/>
      <c r="Q89" s="12"/>
      <c r="R89" s="12"/>
      <c r="S89" s="11"/>
    </row>
    <row r="90" spans="2:19" x14ac:dyDescent="0.2">
      <c r="B90" s="38"/>
      <c r="C90" s="13" t="s">
        <v>35</v>
      </c>
      <c r="D90" s="13"/>
      <c r="E90" s="13"/>
      <c r="F90" s="13"/>
      <c r="G90" s="13"/>
      <c r="H90" s="13"/>
      <c r="I90" s="13"/>
      <c r="J90" s="13"/>
      <c r="K90" s="13"/>
      <c r="L90" s="13"/>
      <c r="M90" s="13"/>
      <c r="N90" s="13"/>
      <c r="O90" s="13"/>
      <c r="P90" s="13"/>
      <c r="Q90" s="12"/>
      <c r="R90" s="12"/>
      <c r="S90" s="11"/>
    </row>
    <row r="91" spans="2:19" x14ac:dyDescent="0.2">
      <c r="B91" s="67"/>
      <c r="C91" s="68"/>
      <c r="D91" s="68"/>
      <c r="E91" s="68"/>
      <c r="F91" s="68"/>
      <c r="G91" s="68"/>
      <c r="H91" s="68"/>
      <c r="I91" s="68"/>
      <c r="J91" s="68"/>
      <c r="K91" s="68"/>
      <c r="L91" s="68"/>
      <c r="M91" s="68"/>
      <c r="N91" s="68"/>
      <c r="O91" s="68"/>
      <c r="P91" s="68"/>
      <c r="Q91" s="68"/>
      <c r="R91" s="68"/>
      <c r="S91" s="69"/>
    </row>
  </sheetData>
  <mergeCells count="9">
    <mergeCell ref="B25:S25"/>
    <mergeCell ref="B21:C21"/>
    <mergeCell ref="D21:N21"/>
    <mergeCell ref="P21:P22"/>
    <mergeCell ref="Q21:Q24"/>
    <mergeCell ref="R21:R24"/>
    <mergeCell ref="S21:S24"/>
    <mergeCell ref="B22:C22"/>
    <mergeCell ref="P23:P24"/>
  </mergeCells>
  <pageMargins left="0.51181102362204722" right="0.31496062992125984" top="0.55118110236220474" bottom="0.35433070866141736" header="0.31496062992125984" footer="0.31496062992125984"/>
  <pageSetup paperSize="9" scale="70"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2DE90-8EDF-4037-A44D-41015CFFD1D2}">
  <sheetPr>
    <tabColor rgb="FFFFFF00"/>
    <pageSetUpPr fitToPage="1"/>
  </sheetPr>
  <dimension ref="A4:U42"/>
  <sheetViews>
    <sheetView topLeftCell="A13" zoomScale="80" zoomScaleNormal="80" workbookViewId="0">
      <selection activeCell="N40" sqref="N40"/>
    </sheetView>
  </sheetViews>
  <sheetFormatPr baseColWidth="10" defaultColWidth="11.42578125" defaultRowHeight="14.25" x14ac:dyDescent="0.2"/>
  <cols>
    <col min="1" max="2" width="11.42578125" style="57" customWidth="1"/>
    <col min="3" max="3" width="10.28515625" style="57" customWidth="1"/>
    <col min="4" max="9" width="11" style="57" customWidth="1"/>
    <col min="10" max="10" width="9.28515625" style="57" bestFit="1" customWidth="1"/>
    <col min="11" max="11" width="10.85546875" style="57" bestFit="1" customWidth="1"/>
    <col min="12" max="12" width="11" style="57" bestFit="1" customWidth="1"/>
    <col min="13" max="13" width="10.85546875" style="57" bestFit="1" customWidth="1"/>
    <col min="14" max="14" width="10.5703125" style="57" bestFit="1" customWidth="1"/>
    <col min="15" max="15" width="10.85546875" style="57" bestFit="1" customWidth="1"/>
    <col min="16" max="16" width="11.140625" style="57" customWidth="1"/>
    <col min="17" max="17" width="6.85546875" style="57" customWidth="1"/>
    <col min="18" max="18" width="8.85546875" style="57" customWidth="1"/>
    <col min="19" max="19" width="29.42578125" style="57" bestFit="1" customWidth="1"/>
    <col min="20" max="16384" width="11.42578125" style="57"/>
  </cols>
  <sheetData>
    <row r="4" spans="2:19" ht="15" thickBot="1" x14ac:dyDescent="0.25"/>
    <row r="5" spans="2:19" ht="15" x14ac:dyDescent="0.25">
      <c r="B5" s="183" t="s">
        <v>27</v>
      </c>
      <c r="C5" s="201"/>
      <c r="D5" s="201"/>
      <c r="E5" s="201"/>
      <c r="F5" s="201"/>
      <c r="G5" s="201"/>
      <c r="H5" s="201"/>
      <c r="I5" s="201"/>
      <c r="J5" s="201"/>
      <c r="K5" s="201"/>
      <c r="L5" s="201"/>
      <c r="M5" s="202"/>
      <c r="N5" s="202"/>
      <c r="O5" s="202"/>
      <c r="P5" s="202"/>
      <c r="Q5" s="202"/>
      <c r="R5" s="202"/>
      <c r="S5" s="203"/>
    </row>
    <row r="6" spans="2:19" x14ac:dyDescent="0.2">
      <c r="B6" s="187" t="s">
        <v>26</v>
      </c>
      <c r="C6" s="37"/>
      <c r="D6" s="37"/>
      <c r="E6" s="37"/>
      <c r="F6" s="37"/>
      <c r="G6" s="37"/>
      <c r="H6" s="37"/>
      <c r="I6" s="37"/>
      <c r="J6" s="37"/>
      <c r="K6" s="37"/>
      <c r="L6" s="37"/>
      <c r="M6" s="37"/>
      <c r="N6" s="37"/>
      <c r="O6" s="37"/>
      <c r="P6" s="37"/>
      <c r="Q6" s="37"/>
      <c r="R6" s="37"/>
      <c r="S6" s="204"/>
    </row>
    <row r="7" spans="2:19" x14ac:dyDescent="0.2">
      <c r="B7" s="187"/>
      <c r="C7" s="37"/>
      <c r="D7" s="37"/>
      <c r="E7" s="37"/>
      <c r="F7" s="37"/>
      <c r="G7" s="37"/>
      <c r="H7" s="37"/>
      <c r="I7" s="37"/>
      <c r="J7" s="37"/>
      <c r="K7" s="37"/>
      <c r="L7" s="37"/>
      <c r="M7" s="37"/>
      <c r="N7" s="37"/>
      <c r="O7" s="37"/>
      <c r="P7" s="37"/>
      <c r="Q7" s="37"/>
      <c r="R7" s="37"/>
      <c r="S7" s="204"/>
    </row>
    <row r="8" spans="2:19" x14ac:dyDescent="0.2">
      <c r="B8" s="187" t="s">
        <v>201</v>
      </c>
      <c r="C8" s="37"/>
      <c r="D8" s="37"/>
      <c r="E8" s="37"/>
      <c r="F8" s="37"/>
      <c r="G8" s="37"/>
      <c r="H8" s="37"/>
      <c r="I8" s="37"/>
      <c r="J8" s="37"/>
      <c r="K8" s="37"/>
      <c r="L8" s="37"/>
      <c r="M8" s="37"/>
      <c r="N8" s="37"/>
      <c r="O8" s="37"/>
      <c r="P8" s="37"/>
      <c r="Q8" s="37"/>
      <c r="R8" s="37"/>
      <c r="S8" s="204"/>
    </row>
    <row r="9" spans="2:19" ht="15" x14ac:dyDescent="0.25">
      <c r="B9" s="187" t="s">
        <v>136</v>
      </c>
      <c r="C9" s="58"/>
      <c r="D9" s="37"/>
      <c r="E9" s="37"/>
      <c r="F9" s="37"/>
      <c r="G9" s="37"/>
      <c r="H9" s="37"/>
      <c r="I9" s="37"/>
      <c r="J9" s="37"/>
      <c r="K9" s="37"/>
      <c r="L9" s="37"/>
      <c r="M9" s="37"/>
      <c r="N9" s="37"/>
      <c r="O9" s="37"/>
      <c r="P9" s="37"/>
      <c r="Q9" s="37"/>
      <c r="R9" s="37"/>
      <c r="S9" s="204"/>
    </row>
    <row r="10" spans="2:19" x14ac:dyDescent="0.2">
      <c r="B10" s="187" t="s">
        <v>25</v>
      </c>
      <c r="C10" s="37"/>
      <c r="D10" s="37"/>
      <c r="E10" s="37"/>
      <c r="F10" s="37"/>
      <c r="G10" s="37"/>
      <c r="H10" s="37"/>
      <c r="I10" s="37"/>
      <c r="J10" s="37"/>
      <c r="K10" s="37"/>
      <c r="L10" s="37"/>
      <c r="M10" s="37"/>
      <c r="N10" s="37"/>
      <c r="O10" s="37"/>
      <c r="P10" s="37"/>
      <c r="Q10" s="37"/>
      <c r="R10" s="37"/>
      <c r="S10" s="204"/>
    </row>
    <row r="11" spans="2:19" ht="15.75" x14ac:dyDescent="0.25">
      <c r="B11" s="187" t="s">
        <v>225</v>
      </c>
      <c r="C11" s="37"/>
      <c r="D11" s="58"/>
      <c r="E11" s="58"/>
      <c r="F11" s="58"/>
      <c r="G11" s="58"/>
      <c r="H11" s="58"/>
      <c r="I11" s="58"/>
      <c r="J11" s="148"/>
      <c r="K11" s="37"/>
      <c r="L11" s="37"/>
      <c r="M11" s="37"/>
      <c r="N11" s="37"/>
      <c r="O11" s="37"/>
      <c r="P11" s="37"/>
      <c r="Q11" s="37"/>
      <c r="R11" s="37"/>
      <c r="S11" s="204"/>
    </row>
    <row r="12" spans="2:19" x14ac:dyDescent="0.2">
      <c r="B12" s="187" t="s">
        <v>224</v>
      </c>
      <c r="C12" s="37"/>
      <c r="D12" s="37"/>
      <c r="E12" s="37"/>
      <c r="F12" s="37"/>
      <c r="G12" s="37"/>
      <c r="H12" s="37"/>
      <c r="I12" s="37"/>
      <c r="J12" s="37"/>
      <c r="K12" s="37"/>
      <c r="L12" s="37"/>
      <c r="M12" s="37"/>
      <c r="N12" s="37"/>
      <c r="O12" s="37"/>
      <c r="P12" s="37"/>
      <c r="Q12" s="37"/>
      <c r="R12" s="37"/>
      <c r="S12" s="204"/>
    </row>
    <row r="13" spans="2:19" x14ac:dyDescent="0.2">
      <c r="B13" s="187" t="s">
        <v>22</v>
      </c>
      <c r="C13" s="37"/>
      <c r="D13" s="37"/>
      <c r="E13" s="37"/>
      <c r="F13" s="37"/>
      <c r="G13" s="37"/>
      <c r="H13" s="37"/>
      <c r="I13" s="37"/>
      <c r="J13" s="37"/>
      <c r="K13" s="37"/>
      <c r="L13" s="37"/>
      <c r="M13" s="37"/>
      <c r="N13" s="37"/>
      <c r="O13" s="37"/>
      <c r="P13" s="37"/>
      <c r="Q13" s="37"/>
      <c r="R13" s="37"/>
      <c r="S13" s="204"/>
    </row>
    <row r="14" spans="2:19" x14ac:dyDescent="0.2">
      <c r="B14" s="187"/>
      <c r="C14" s="37"/>
      <c r="D14" s="37"/>
      <c r="E14" s="37"/>
      <c r="F14" s="37"/>
      <c r="G14" s="37"/>
      <c r="H14" s="37"/>
      <c r="I14" s="37"/>
      <c r="J14" s="37"/>
      <c r="K14" s="37"/>
      <c r="L14" s="37"/>
      <c r="M14" s="37"/>
      <c r="N14" s="37"/>
      <c r="O14" s="37"/>
      <c r="P14" s="37"/>
      <c r="Q14" s="37"/>
      <c r="R14" s="37"/>
      <c r="S14" s="204"/>
    </row>
    <row r="15" spans="2:19" x14ac:dyDescent="0.2">
      <c r="B15" s="187"/>
      <c r="C15" s="37"/>
      <c r="D15" s="37"/>
      <c r="E15" s="37"/>
      <c r="F15" s="37"/>
      <c r="G15" s="37"/>
      <c r="H15" s="37"/>
      <c r="I15" s="37"/>
      <c r="J15" s="37"/>
      <c r="K15" s="37"/>
      <c r="L15" s="37"/>
      <c r="M15" s="37"/>
      <c r="N15" s="37"/>
      <c r="O15" s="37"/>
      <c r="P15" s="37"/>
      <c r="Q15" s="37"/>
      <c r="R15" s="37"/>
      <c r="S15" s="204"/>
    </row>
    <row r="16" spans="2:19" x14ac:dyDescent="0.2">
      <c r="B16" s="187"/>
      <c r="C16" s="37"/>
      <c r="D16" s="37"/>
      <c r="E16" s="37"/>
      <c r="F16" s="37"/>
      <c r="G16" s="37"/>
      <c r="H16" s="37"/>
      <c r="I16" s="37"/>
      <c r="J16" s="37"/>
      <c r="K16" s="37"/>
      <c r="L16" s="37"/>
      <c r="M16" s="37"/>
      <c r="N16" s="37"/>
      <c r="O16" s="37"/>
      <c r="P16" s="37"/>
      <c r="Q16" s="37"/>
      <c r="R16" s="37"/>
      <c r="S16" s="204"/>
    </row>
    <row r="17" spans="1:21" x14ac:dyDescent="0.2">
      <c r="B17" s="187"/>
      <c r="C17" s="37"/>
      <c r="D17" s="37"/>
      <c r="E17" s="37"/>
      <c r="F17" s="37"/>
      <c r="G17" s="37"/>
      <c r="H17" s="37"/>
      <c r="I17" s="37"/>
      <c r="J17" s="37"/>
      <c r="K17" s="37"/>
      <c r="L17" s="37"/>
      <c r="M17" s="37"/>
      <c r="N17" s="37"/>
      <c r="O17" s="37"/>
      <c r="P17" s="37"/>
      <c r="Q17" s="37"/>
      <c r="R17" s="37"/>
      <c r="S17" s="204"/>
    </row>
    <row r="18" spans="1:21" x14ac:dyDescent="0.2">
      <c r="B18" s="187"/>
      <c r="C18" s="37"/>
      <c r="D18" s="37"/>
      <c r="E18" s="37"/>
      <c r="F18" s="37"/>
      <c r="G18" s="37"/>
      <c r="H18" s="37"/>
      <c r="I18" s="37"/>
      <c r="J18" s="37"/>
      <c r="K18" s="37"/>
      <c r="L18" s="37"/>
      <c r="M18" s="37"/>
      <c r="N18" s="37"/>
      <c r="O18" s="37"/>
      <c r="P18" s="37"/>
      <c r="Q18" s="37"/>
      <c r="R18" s="37"/>
      <c r="S18" s="204"/>
    </row>
    <row r="19" spans="1:21" x14ac:dyDescent="0.2">
      <c r="B19" s="187"/>
      <c r="C19" s="37"/>
      <c r="D19" s="37"/>
      <c r="E19" s="37"/>
      <c r="F19" s="37"/>
      <c r="G19" s="37"/>
      <c r="H19" s="37"/>
      <c r="I19" s="37"/>
      <c r="J19" s="37"/>
      <c r="K19" s="37"/>
      <c r="L19" s="37"/>
      <c r="M19" s="37"/>
      <c r="N19" s="37"/>
      <c r="O19" s="37"/>
      <c r="P19" s="37"/>
      <c r="Q19" s="37"/>
      <c r="R19" s="37"/>
      <c r="S19" s="204"/>
    </row>
    <row r="20" spans="1:21" ht="15" thickBot="1" x14ac:dyDescent="0.25">
      <c r="B20" s="187"/>
      <c r="C20" s="37"/>
      <c r="D20" s="37"/>
      <c r="E20" s="37"/>
      <c r="F20" s="37"/>
      <c r="G20" s="37"/>
      <c r="H20" s="37"/>
      <c r="I20" s="37"/>
      <c r="J20" s="37"/>
      <c r="K20" s="37"/>
      <c r="L20" s="37"/>
      <c r="M20" s="37"/>
      <c r="N20" s="37"/>
      <c r="O20" s="37"/>
      <c r="P20" s="37"/>
      <c r="Q20" s="37"/>
      <c r="R20" s="37"/>
      <c r="S20" s="204"/>
    </row>
    <row r="21" spans="1:21" ht="15" customHeight="1" thickBot="1" x14ac:dyDescent="0.25">
      <c r="B21" s="615" t="s">
        <v>21</v>
      </c>
      <c r="C21" s="616"/>
      <c r="D21" s="615" t="s">
        <v>20</v>
      </c>
      <c r="E21" s="616"/>
      <c r="F21" s="616"/>
      <c r="G21" s="616"/>
      <c r="H21" s="616"/>
      <c r="I21" s="616"/>
      <c r="J21" s="616"/>
      <c r="K21" s="616"/>
      <c r="L21" s="616"/>
      <c r="M21" s="616"/>
      <c r="N21" s="619"/>
      <c r="O21" s="590" t="s">
        <v>19</v>
      </c>
      <c r="P21" s="617" t="s">
        <v>18</v>
      </c>
      <c r="Q21" s="608" t="s">
        <v>17</v>
      </c>
      <c r="R21" s="608" t="s">
        <v>16</v>
      </c>
      <c r="S21" s="608" t="s">
        <v>15</v>
      </c>
    </row>
    <row r="22" spans="1:21" ht="43.5" thickBot="1" x14ac:dyDescent="0.25">
      <c r="B22" s="611" t="s">
        <v>202</v>
      </c>
      <c r="C22" s="612"/>
      <c r="D22" s="471" t="s">
        <v>206</v>
      </c>
      <c r="E22" s="472" t="s">
        <v>53</v>
      </c>
      <c r="F22" s="472" t="s">
        <v>10</v>
      </c>
      <c r="G22" s="472" t="s">
        <v>52</v>
      </c>
      <c r="H22" s="472" t="s">
        <v>51</v>
      </c>
      <c r="I22" s="472" t="s">
        <v>50</v>
      </c>
      <c r="J22" s="472" t="s">
        <v>51</v>
      </c>
      <c r="K22" s="472" t="s">
        <v>11</v>
      </c>
      <c r="L22" s="472" t="s">
        <v>49</v>
      </c>
      <c r="M22" s="472" t="s">
        <v>53</v>
      </c>
      <c r="N22" s="471" t="s">
        <v>206</v>
      </c>
      <c r="O22" s="473" t="s">
        <v>202</v>
      </c>
      <c r="P22" s="618"/>
      <c r="Q22" s="609"/>
      <c r="R22" s="609"/>
      <c r="S22" s="609"/>
    </row>
    <row r="23" spans="1:21" ht="15" customHeight="1" x14ac:dyDescent="0.2">
      <c r="B23" s="205" t="s">
        <v>7</v>
      </c>
      <c r="C23" s="3">
        <v>0</v>
      </c>
      <c r="D23" s="3">
        <v>3.81</v>
      </c>
      <c r="E23" s="5">
        <v>5.87</v>
      </c>
      <c r="F23" s="5">
        <v>3.46</v>
      </c>
      <c r="G23" s="5">
        <v>2.16</v>
      </c>
      <c r="H23" s="5">
        <v>1.22</v>
      </c>
      <c r="I23" s="5">
        <v>2.76</v>
      </c>
      <c r="J23" s="5">
        <v>2.78</v>
      </c>
      <c r="K23" s="3">
        <v>1.46</v>
      </c>
      <c r="L23" s="3">
        <v>1.78</v>
      </c>
      <c r="M23" s="3">
        <v>3.58</v>
      </c>
      <c r="N23" s="3">
        <v>5.87</v>
      </c>
      <c r="O23" s="30">
        <v>3.81</v>
      </c>
      <c r="P23" s="613">
        <f>O24</f>
        <v>38.56</v>
      </c>
      <c r="Q23" s="609"/>
      <c r="R23" s="609"/>
      <c r="S23" s="609"/>
    </row>
    <row r="24" spans="1:21" ht="39" thickBot="1" x14ac:dyDescent="0.25">
      <c r="B24" s="191" t="s">
        <v>6</v>
      </c>
      <c r="C24" s="2">
        <v>0</v>
      </c>
      <c r="D24" s="2">
        <f t="shared" ref="D24:O24" si="0">C24+D23</f>
        <v>3.81</v>
      </c>
      <c r="E24" s="2">
        <f t="shared" si="0"/>
        <v>9.68</v>
      </c>
      <c r="F24" s="2">
        <f t="shared" si="0"/>
        <v>13.14</v>
      </c>
      <c r="G24" s="2">
        <f t="shared" si="0"/>
        <v>15.3</v>
      </c>
      <c r="H24" s="2">
        <f t="shared" si="0"/>
        <v>16.52</v>
      </c>
      <c r="I24" s="2">
        <f t="shared" si="0"/>
        <v>19.28</v>
      </c>
      <c r="J24" s="2">
        <f t="shared" si="0"/>
        <v>22.060000000000002</v>
      </c>
      <c r="K24" s="2">
        <f t="shared" si="0"/>
        <v>23.520000000000003</v>
      </c>
      <c r="L24" s="2">
        <f t="shared" si="0"/>
        <v>25.300000000000004</v>
      </c>
      <c r="M24" s="2">
        <f t="shared" si="0"/>
        <v>28.880000000000003</v>
      </c>
      <c r="N24" s="2">
        <f t="shared" si="0"/>
        <v>34.75</v>
      </c>
      <c r="O24" s="2">
        <f t="shared" si="0"/>
        <v>38.56</v>
      </c>
      <c r="P24" s="614"/>
      <c r="Q24" s="610"/>
      <c r="R24" s="610"/>
      <c r="S24" s="610"/>
    </row>
    <row r="25" spans="1:21" ht="16.5" thickBot="1" x14ac:dyDescent="0.25">
      <c r="B25" s="682" t="s">
        <v>5</v>
      </c>
      <c r="C25" s="679"/>
      <c r="D25" s="679"/>
      <c r="E25" s="679"/>
      <c r="F25" s="679"/>
      <c r="G25" s="679"/>
      <c r="H25" s="679"/>
      <c r="I25" s="679"/>
      <c r="J25" s="679"/>
      <c r="K25" s="679"/>
      <c r="L25" s="679"/>
      <c r="M25" s="679"/>
      <c r="N25" s="679"/>
      <c r="O25" s="679"/>
      <c r="P25" s="679"/>
      <c r="Q25" s="679"/>
      <c r="R25" s="679"/>
      <c r="S25" s="683"/>
    </row>
    <row r="26" spans="1:21" ht="15.75" hidden="1" x14ac:dyDescent="0.2">
      <c r="B26" s="192"/>
      <c r="C26" s="591"/>
      <c r="D26" s="591"/>
      <c r="E26" s="48">
        <v>1.0416666666666666E-2</v>
      </c>
      <c r="F26" s="48">
        <v>6.9444444444444441E-3</v>
      </c>
      <c r="G26" s="48">
        <v>4.8611111111111112E-3</v>
      </c>
      <c r="H26" s="48">
        <v>4.1666666666666666E-3</v>
      </c>
      <c r="I26" s="48">
        <v>6.2499999999999995E-3</v>
      </c>
      <c r="J26" s="48">
        <v>6.9444444444444441E-3</v>
      </c>
      <c r="K26" s="48">
        <v>4.1666666666666666E-3</v>
      </c>
      <c r="L26" s="48">
        <v>4.8611111111111112E-3</v>
      </c>
      <c r="M26" s="48">
        <v>6.9444444444444441E-3</v>
      </c>
      <c r="N26" s="48">
        <v>1.0416666666666666E-2</v>
      </c>
      <c r="P26" s="591"/>
      <c r="Q26" s="126">
        <f>SUM(E26:N26)</f>
        <v>6.5972222222222224E-2</v>
      </c>
      <c r="R26" s="591"/>
      <c r="S26" s="127"/>
    </row>
    <row r="27" spans="1:21" ht="15.75" hidden="1" x14ac:dyDescent="0.2">
      <c r="B27" s="192"/>
      <c r="C27" s="591"/>
      <c r="D27" s="591"/>
      <c r="E27" s="390">
        <v>1.1111111111111112E-2</v>
      </c>
      <c r="F27" s="390">
        <v>6.9444444444444441E-3</v>
      </c>
      <c r="G27" s="390">
        <v>4.8611111111111112E-3</v>
      </c>
      <c r="H27" s="390">
        <v>4.1666666666666666E-3</v>
      </c>
      <c r="I27" s="390">
        <v>7.6388888888888886E-3</v>
      </c>
      <c r="J27" s="390">
        <v>7.6388888888888886E-3</v>
      </c>
      <c r="K27" s="390">
        <v>4.1666666666666666E-3</v>
      </c>
      <c r="L27" s="390">
        <v>4.8611111111111112E-3</v>
      </c>
      <c r="M27" s="390">
        <v>6.9444444444444441E-3</v>
      </c>
      <c r="N27" s="390">
        <v>1.0416666666666666E-2</v>
      </c>
      <c r="P27" s="591"/>
      <c r="Q27" s="126">
        <f>SUM(E27:N27)</f>
        <v>6.8750000000000006E-2</v>
      </c>
      <c r="R27" s="591"/>
      <c r="S27" s="127"/>
    </row>
    <row r="28" spans="1:21" ht="20.100000000000001" hidden="1" customHeight="1" x14ac:dyDescent="0.2">
      <c r="B28" s="187"/>
      <c r="C28" s="37"/>
      <c r="D28" s="74"/>
      <c r="E28" s="48">
        <v>9.7222222222222224E-3</v>
      </c>
      <c r="F28" s="48">
        <v>6.2499999999999995E-3</v>
      </c>
      <c r="G28" s="48">
        <v>4.8611111111111112E-3</v>
      </c>
      <c r="H28" s="48">
        <v>4.1666666666666666E-3</v>
      </c>
      <c r="I28" s="48">
        <v>6.2499999999999995E-3</v>
      </c>
      <c r="J28" s="48">
        <v>6.9444444444444441E-3</v>
      </c>
      <c r="K28" s="48">
        <v>4.1666666666666666E-3</v>
      </c>
      <c r="L28" s="48">
        <v>4.8611111111111112E-3</v>
      </c>
      <c r="M28" s="48">
        <v>6.2499999999999995E-3</v>
      </c>
      <c r="N28" s="48">
        <v>9.7222222222222224E-3</v>
      </c>
      <c r="O28" s="74"/>
      <c r="P28" s="37"/>
      <c r="Q28" s="74">
        <f>SUM(E28:N28)</f>
        <v>6.3194444444444442E-2</v>
      </c>
      <c r="R28" s="37"/>
      <c r="S28" s="204"/>
    </row>
    <row r="29" spans="1:21" ht="20.100000000000001" hidden="1" customHeight="1" x14ac:dyDescent="0.2">
      <c r="B29" s="187"/>
      <c r="C29" s="37"/>
      <c r="D29" s="74"/>
      <c r="E29" s="390">
        <v>1.0416666666666666E-2</v>
      </c>
      <c r="F29" s="390">
        <v>6.2499999999999995E-3</v>
      </c>
      <c r="G29" s="390">
        <v>4.8611111111111112E-3</v>
      </c>
      <c r="H29" s="390">
        <v>4.1666666666666666E-3</v>
      </c>
      <c r="I29" s="390">
        <v>6.9444444444444441E-3</v>
      </c>
      <c r="J29" s="390">
        <v>7.6388888888888886E-3</v>
      </c>
      <c r="K29" s="390">
        <v>4.1666666666666666E-3</v>
      </c>
      <c r="L29" s="390">
        <v>4.8611111111111112E-3</v>
      </c>
      <c r="M29" s="390">
        <v>6.2499999999999995E-3</v>
      </c>
      <c r="N29" s="390">
        <v>1.0416666666666666E-2</v>
      </c>
      <c r="O29" s="74"/>
      <c r="P29" s="37"/>
      <c r="Q29" s="74">
        <f>SUM(E29:N29)</f>
        <v>6.597222222222221E-2</v>
      </c>
      <c r="R29" s="37"/>
      <c r="S29" s="204"/>
    </row>
    <row r="30" spans="1:21" ht="15" customHeight="1" x14ac:dyDescent="0.25">
      <c r="A30" s="155"/>
      <c r="B30" s="215">
        <v>4</v>
      </c>
      <c r="C30" s="8"/>
      <c r="D30" s="8">
        <v>0.24791666666666667</v>
      </c>
      <c r="E30" s="8">
        <f t="shared" ref="E30:E31" si="1">D30+$E$26</f>
        <v>0.25833333333333336</v>
      </c>
      <c r="F30" s="8">
        <f t="shared" ref="F30:F31" si="2">E30+$F$26</f>
        <v>0.26527777777777778</v>
      </c>
      <c r="G30" s="8">
        <f t="shared" ref="G30:G31" si="3">F30+$G$26</f>
        <v>0.27013888888888887</v>
      </c>
      <c r="H30" s="8">
        <f t="shared" ref="H30:H31" si="4">G30+$H$26</f>
        <v>0.27430555555555552</v>
      </c>
      <c r="I30" s="8">
        <f t="shared" ref="I30:I31" si="5">H30+$I$26</f>
        <v>0.2805555555555555</v>
      </c>
      <c r="J30" s="8">
        <f t="shared" ref="J30:J31" si="6">I30+$J$26</f>
        <v>0.28749999999999992</v>
      </c>
      <c r="K30" s="8">
        <f t="shared" ref="K30:K31" si="7">J30+$K$26</f>
        <v>0.29166666666666657</v>
      </c>
      <c r="L30" s="8">
        <f t="shared" ref="L30:L31" si="8">K30+$L$26</f>
        <v>0.29652777777777767</v>
      </c>
      <c r="M30" s="8">
        <f t="shared" ref="M30:M31" si="9">L30+$M$26</f>
        <v>0.30347222222222209</v>
      </c>
      <c r="N30" s="8">
        <f t="shared" ref="N30:N31" si="10">M30+$N$26</f>
        <v>0.31388888888888877</v>
      </c>
      <c r="O30" s="8"/>
      <c r="P30" s="595">
        <v>29.51</v>
      </c>
      <c r="Q30" s="8">
        <f t="shared" ref="Q30:Q33" si="11">N30-D30</f>
        <v>6.5972222222222099E-2</v>
      </c>
      <c r="R30" s="373">
        <f t="shared" ref="R30:R31" si="12">(P30/(Q30*24*60)*60)</f>
        <v>18.637894736842139</v>
      </c>
      <c r="S30" s="34"/>
      <c r="T30" s="37"/>
      <c r="U30" s="37"/>
    </row>
    <row r="31" spans="1:21" ht="15" customHeight="1" x14ac:dyDescent="0.25">
      <c r="A31" s="155"/>
      <c r="B31" s="215">
        <v>5</v>
      </c>
      <c r="C31" s="8"/>
      <c r="D31" s="8">
        <v>0.26111111111111113</v>
      </c>
      <c r="E31" s="8">
        <f t="shared" si="1"/>
        <v>0.27152777777777781</v>
      </c>
      <c r="F31" s="8">
        <f t="shared" si="2"/>
        <v>0.27847222222222223</v>
      </c>
      <c r="G31" s="8">
        <f t="shared" si="3"/>
        <v>0.28333333333333333</v>
      </c>
      <c r="H31" s="8">
        <f t="shared" si="4"/>
        <v>0.28749999999999998</v>
      </c>
      <c r="I31" s="8">
        <f t="shared" si="5"/>
        <v>0.29374999999999996</v>
      </c>
      <c r="J31" s="8">
        <f t="shared" si="6"/>
        <v>0.30069444444444438</v>
      </c>
      <c r="K31" s="8">
        <f t="shared" si="7"/>
        <v>0.30486111111111103</v>
      </c>
      <c r="L31" s="8">
        <f t="shared" si="8"/>
        <v>0.30972222222222212</v>
      </c>
      <c r="M31" s="8">
        <f t="shared" si="9"/>
        <v>0.31666666666666654</v>
      </c>
      <c r="N31" s="8">
        <f t="shared" si="10"/>
        <v>0.32708333333333323</v>
      </c>
      <c r="O31" s="8"/>
      <c r="P31" s="595">
        <v>29.51</v>
      </c>
      <c r="Q31" s="8">
        <f t="shared" si="11"/>
        <v>6.5972222222222099E-2</v>
      </c>
      <c r="R31" s="373">
        <f t="shared" si="12"/>
        <v>18.637894736842139</v>
      </c>
      <c r="S31" s="34"/>
      <c r="T31" s="37"/>
      <c r="U31" s="37"/>
    </row>
    <row r="32" spans="1:21" ht="15" x14ac:dyDescent="0.25">
      <c r="A32" s="155"/>
      <c r="B32" s="215">
        <v>34</v>
      </c>
      <c r="C32" s="8"/>
      <c r="D32" s="8">
        <v>0.54791666666666672</v>
      </c>
      <c r="E32" s="8">
        <f t="shared" ref="E32:E33" si="13">D32+$E$27</f>
        <v>0.55902777777777779</v>
      </c>
      <c r="F32" s="8">
        <f t="shared" ref="F32:F33" si="14">E32+$F$27</f>
        <v>0.56597222222222221</v>
      </c>
      <c r="G32" s="8">
        <f t="shared" ref="G32:G33" si="15">F32+$G$27</f>
        <v>0.5708333333333333</v>
      </c>
      <c r="H32" s="8">
        <f t="shared" ref="H32:H33" si="16">G32+$H$27</f>
        <v>0.57499999999999996</v>
      </c>
      <c r="I32" s="8">
        <f t="shared" ref="I32:I33" si="17">H32+$I$27</f>
        <v>0.58263888888888882</v>
      </c>
      <c r="J32" s="8">
        <f t="shared" ref="J32:J33" si="18">I32+$J$27</f>
        <v>0.59027777777777768</v>
      </c>
      <c r="K32" s="8">
        <f t="shared" ref="K32:K33" si="19">J32+$K$27</f>
        <v>0.59444444444444433</v>
      </c>
      <c r="L32" s="8">
        <f t="shared" ref="L32:L33" si="20">K32+$L$27</f>
        <v>0.59930555555555542</v>
      </c>
      <c r="M32" s="8">
        <f t="shared" ref="M32:M33" si="21">L32+$M$27</f>
        <v>0.60624999999999984</v>
      </c>
      <c r="N32" s="8">
        <f t="shared" ref="N32:N33" si="22">M32+$N$27</f>
        <v>0.61666666666666647</v>
      </c>
      <c r="O32" s="241"/>
      <c r="P32" s="595">
        <v>29.51</v>
      </c>
      <c r="Q32" s="241">
        <f t="shared" si="11"/>
        <v>6.8749999999999756E-2</v>
      </c>
      <c r="R32" s="273">
        <f t="shared" ref="R32:R33" si="23">(P32/(Q32*24*60)*60)</f>
        <v>17.88484848484855</v>
      </c>
      <c r="S32" s="216"/>
    </row>
    <row r="33" spans="1:19" ht="15" x14ac:dyDescent="0.25">
      <c r="A33" s="155"/>
      <c r="B33" s="215">
        <v>36</v>
      </c>
      <c r="C33" s="8"/>
      <c r="D33" s="8">
        <v>0.57430555555544205</v>
      </c>
      <c r="E33" s="8">
        <f t="shared" si="13"/>
        <v>0.58541666666655312</v>
      </c>
      <c r="F33" s="8">
        <f t="shared" si="14"/>
        <v>0.59236111111099754</v>
      </c>
      <c r="G33" s="8">
        <f t="shared" si="15"/>
        <v>0.59722222222210863</v>
      </c>
      <c r="H33" s="8">
        <f t="shared" si="16"/>
        <v>0.60138888888877529</v>
      </c>
      <c r="I33" s="8">
        <f t="shared" si="17"/>
        <v>0.60902777777766415</v>
      </c>
      <c r="J33" s="8">
        <f t="shared" si="18"/>
        <v>0.61666666666655301</v>
      </c>
      <c r="K33" s="8">
        <f t="shared" si="19"/>
        <v>0.62083333333321966</v>
      </c>
      <c r="L33" s="8">
        <f t="shared" si="20"/>
        <v>0.62569444444433076</v>
      </c>
      <c r="M33" s="8">
        <f t="shared" si="21"/>
        <v>0.63263888888877517</v>
      </c>
      <c r="N33" s="8">
        <f t="shared" si="22"/>
        <v>0.6430555555554418</v>
      </c>
      <c r="O33" s="241"/>
      <c r="P33" s="595">
        <v>29.51</v>
      </c>
      <c r="Q33" s="241">
        <f t="shared" si="11"/>
        <v>6.8749999999999756E-2</v>
      </c>
      <c r="R33" s="273">
        <f t="shared" si="23"/>
        <v>17.88484848484855</v>
      </c>
      <c r="S33" s="34"/>
    </row>
    <row r="34" spans="1:19" x14ac:dyDescent="0.2">
      <c r="E34" s="310"/>
      <c r="F34" s="310"/>
      <c r="G34" s="310"/>
      <c r="H34" s="310"/>
      <c r="J34" s="310"/>
      <c r="K34" s="310"/>
      <c r="L34" s="310"/>
      <c r="M34" s="310"/>
      <c r="N34" s="310"/>
      <c r="O34" s="310"/>
      <c r="P34" s="310"/>
      <c r="Q34" s="310"/>
      <c r="R34" s="313"/>
      <c r="S34" s="149"/>
    </row>
    <row r="35" spans="1:19" x14ac:dyDescent="0.2">
      <c r="R35" s="37"/>
      <c r="S35" s="149"/>
    </row>
    <row r="36" spans="1:19" x14ac:dyDescent="0.2">
      <c r="R36" s="37"/>
      <c r="S36" s="149"/>
    </row>
    <row r="38" spans="1:19" x14ac:dyDescent="0.2">
      <c r="A38" s="37"/>
      <c r="B38" s="37"/>
      <c r="C38" s="37" t="s">
        <v>3</v>
      </c>
      <c r="D38" s="37"/>
      <c r="E38" s="37"/>
      <c r="F38" s="37"/>
      <c r="G38" s="37"/>
      <c r="H38" s="37"/>
      <c r="I38" s="37"/>
      <c r="J38" s="37">
        <v>4</v>
      </c>
      <c r="K38" s="37"/>
      <c r="L38" s="37"/>
      <c r="M38" s="37"/>
      <c r="N38" s="37"/>
      <c r="O38" s="37"/>
      <c r="P38" s="37"/>
      <c r="Q38" s="37"/>
      <c r="R38" s="37"/>
      <c r="S38" s="37"/>
    </row>
    <row r="39" spans="1:19" x14ac:dyDescent="0.2">
      <c r="A39" s="37"/>
      <c r="B39" s="37"/>
      <c r="C39" s="37" t="s">
        <v>2</v>
      </c>
      <c r="D39" s="37"/>
      <c r="E39" s="37"/>
      <c r="F39" s="37"/>
      <c r="G39" s="37"/>
      <c r="H39" s="37"/>
      <c r="I39" s="37"/>
      <c r="J39" s="37">
        <v>0</v>
      </c>
      <c r="K39" s="37"/>
      <c r="L39" s="37"/>
      <c r="M39" s="37"/>
      <c r="N39" s="37"/>
      <c r="O39" s="37"/>
      <c r="P39" s="37"/>
      <c r="Q39" s="37"/>
      <c r="R39" s="37"/>
      <c r="S39" s="37"/>
    </row>
    <row r="40" spans="1:19" x14ac:dyDescent="0.2">
      <c r="A40" s="37"/>
      <c r="B40" s="37"/>
      <c r="C40" s="37" t="s">
        <v>1</v>
      </c>
      <c r="D40" s="37"/>
      <c r="E40" s="37"/>
      <c r="F40" s="37"/>
      <c r="G40" s="37"/>
      <c r="H40" s="37"/>
      <c r="I40" s="37"/>
      <c r="J40" s="37">
        <f>J39+J38</f>
        <v>4</v>
      </c>
      <c r="K40" s="37"/>
      <c r="L40" s="37"/>
      <c r="M40" s="37"/>
      <c r="N40" s="37"/>
      <c r="O40" s="37"/>
      <c r="P40" s="37"/>
      <c r="Q40" s="37"/>
      <c r="R40" s="37"/>
      <c r="S40" s="37"/>
    </row>
    <row r="41" spans="1:19" x14ac:dyDescent="0.2">
      <c r="A41" s="37"/>
      <c r="B41" s="37"/>
      <c r="C41" s="16" t="s">
        <v>48</v>
      </c>
      <c r="D41" s="16"/>
      <c r="E41" s="16"/>
      <c r="F41" s="16"/>
      <c r="G41" s="16"/>
      <c r="H41" s="16"/>
      <c r="I41" s="16"/>
      <c r="J41" s="139">
        <v>29.51</v>
      </c>
      <c r="K41" s="136"/>
      <c r="L41" s="136"/>
      <c r="M41" s="136"/>
      <c r="N41" s="16"/>
      <c r="O41" s="37"/>
      <c r="P41" s="37"/>
      <c r="Q41" s="37"/>
      <c r="R41" s="37"/>
      <c r="S41" s="37"/>
    </row>
    <row r="42" spans="1:19" x14ac:dyDescent="0.2">
      <c r="A42" s="37"/>
      <c r="B42" s="37"/>
      <c r="C42" s="16"/>
      <c r="D42" s="140"/>
      <c r="E42" s="140"/>
      <c r="F42" s="140"/>
      <c r="G42" s="140"/>
      <c r="H42" s="140"/>
      <c r="I42" s="140"/>
      <c r="J42" s="137"/>
      <c r="K42" s="13"/>
      <c r="L42" s="13"/>
      <c r="M42" s="13"/>
      <c r="N42" s="16"/>
      <c r="O42" s="37"/>
      <c r="P42" s="37"/>
      <c r="Q42" s="37"/>
      <c r="R42" s="37"/>
      <c r="S42" s="37"/>
    </row>
  </sheetData>
  <mergeCells count="9">
    <mergeCell ref="B25:S25"/>
    <mergeCell ref="B21:C21"/>
    <mergeCell ref="D21:N21"/>
    <mergeCell ref="P21:P22"/>
    <mergeCell ref="Q21:Q24"/>
    <mergeCell ref="R21:R24"/>
    <mergeCell ref="S21:S24"/>
    <mergeCell ref="B22:C22"/>
    <mergeCell ref="P23:P24"/>
  </mergeCells>
  <pageMargins left="0.51181102362204722" right="0.31496062992125984" top="0.55118110236220474" bottom="0.35433070866141736" header="0.31496062992125984" footer="0.31496062992125984"/>
  <pageSetup paperSize="9" scale="66"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F7C7F-FED3-4505-ABA2-CC0DEA28FA44}">
  <sheetPr>
    <tabColor rgb="FFFFFF00"/>
    <pageSetUpPr fitToPage="1"/>
  </sheetPr>
  <dimension ref="A4:U41"/>
  <sheetViews>
    <sheetView topLeftCell="A10" zoomScale="80" zoomScaleNormal="80" workbookViewId="0">
      <selection activeCell="S12" sqref="S12"/>
    </sheetView>
  </sheetViews>
  <sheetFormatPr baseColWidth="10" defaultColWidth="11.42578125" defaultRowHeight="14.25" x14ac:dyDescent="0.2"/>
  <cols>
    <col min="1" max="2" width="11.42578125" style="57"/>
    <col min="3" max="3" width="10.28515625" style="57" customWidth="1"/>
    <col min="4" max="9" width="11" style="57" customWidth="1"/>
    <col min="10" max="10" width="8" style="57" bestFit="1" customWidth="1"/>
    <col min="11" max="11" width="10.85546875" style="57" bestFit="1" customWidth="1"/>
    <col min="12" max="12" width="11" style="57" bestFit="1" customWidth="1"/>
    <col min="13" max="13" width="10.85546875" style="57" bestFit="1" customWidth="1"/>
    <col min="14" max="14" width="10.5703125" style="57" bestFit="1" customWidth="1"/>
    <col min="15" max="15" width="10.85546875" style="57" bestFit="1" customWidth="1"/>
    <col min="16" max="16" width="11.140625" style="57" customWidth="1"/>
    <col min="17" max="17" width="6.85546875" style="57" customWidth="1"/>
    <col min="18" max="18" width="8.85546875" style="57" customWidth="1"/>
    <col min="19" max="19" width="29.42578125" style="57" bestFit="1" customWidth="1"/>
    <col min="20" max="16384" width="11.42578125" style="57"/>
  </cols>
  <sheetData>
    <row r="4" spans="2:19" ht="15" thickBot="1" x14ac:dyDescent="0.25"/>
    <row r="5" spans="2:19" ht="15" x14ac:dyDescent="0.25">
      <c r="B5" s="183" t="s">
        <v>27</v>
      </c>
      <c r="C5" s="201"/>
      <c r="D5" s="201"/>
      <c r="E5" s="201"/>
      <c r="F5" s="201"/>
      <c r="G5" s="201"/>
      <c r="H5" s="201"/>
      <c r="I5" s="201"/>
      <c r="J5" s="201"/>
      <c r="K5" s="201"/>
      <c r="L5" s="201"/>
      <c r="M5" s="202"/>
      <c r="N5" s="202"/>
      <c r="O5" s="202"/>
      <c r="P5" s="202"/>
      <c r="Q5" s="202"/>
      <c r="R5" s="202"/>
      <c r="S5" s="203"/>
    </row>
    <row r="6" spans="2:19" x14ac:dyDescent="0.2">
      <c r="B6" s="187" t="s">
        <v>26</v>
      </c>
      <c r="C6" s="37"/>
      <c r="D6" s="37"/>
      <c r="E6" s="37"/>
      <c r="F6" s="37"/>
      <c r="G6" s="37"/>
      <c r="H6" s="37"/>
      <c r="I6" s="37"/>
      <c r="J6" s="37"/>
      <c r="K6" s="37"/>
      <c r="L6" s="37"/>
      <c r="M6" s="37"/>
      <c r="N6" s="37"/>
      <c r="O6" s="37"/>
      <c r="P6" s="37"/>
      <c r="Q6" s="37"/>
      <c r="R6" s="37"/>
      <c r="S6" s="204"/>
    </row>
    <row r="7" spans="2:19" x14ac:dyDescent="0.2">
      <c r="B7" s="187"/>
      <c r="C7" s="37"/>
      <c r="D7" s="37"/>
      <c r="E7" s="37"/>
      <c r="F7" s="37"/>
      <c r="G7" s="37"/>
      <c r="H7" s="37"/>
      <c r="I7" s="37"/>
      <c r="J7" s="37"/>
      <c r="K7" s="37"/>
      <c r="L7" s="37"/>
      <c r="M7" s="37"/>
      <c r="N7" s="37"/>
      <c r="O7" s="37"/>
      <c r="P7" s="37"/>
      <c r="Q7" s="37"/>
      <c r="R7" s="37"/>
      <c r="S7" s="204"/>
    </row>
    <row r="8" spans="2:19" x14ac:dyDescent="0.2">
      <c r="B8" s="187" t="s">
        <v>201</v>
      </c>
      <c r="C8" s="37"/>
      <c r="D8" s="37"/>
      <c r="E8" s="37"/>
      <c r="F8" s="37"/>
      <c r="G8" s="37"/>
      <c r="H8" s="37"/>
      <c r="I8" s="37"/>
      <c r="J8" s="37"/>
      <c r="K8" s="37"/>
      <c r="L8" s="37"/>
      <c r="M8" s="37"/>
      <c r="N8" s="37"/>
      <c r="O8" s="37"/>
      <c r="P8" s="37"/>
      <c r="Q8" s="37"/>
      <c r="R8" s="37"/>
      <c r="S8" s="204"/>
    </row>
    <row r="9" spans="2:19" ht="15" x14ac:dyDescent="0.25">
      <c r="B9" s="187" t="s">
        <v>179</v>
      </c>
      <c r="C9" s="58"/>
      <c r="D9" s="37"/>
      <c r="E9" s="37"/>
      <c r="F9" s="37"/>
      <c r="G9" s="37"/>
      <c r="H9" s="37"/>
      <c r="I9" s="37"/>
      <c r="J9" s="37"/>
      <c r="K9" s="37"/>
      <c r="L9" s="37"/>
      <c r="M9" s="37"/>
      <c r="N9" s="37"/>
      <c r="O9" s="37"/>
      <c r="P9" s="37"/>
      <c r="Q9" s="37"/>
      <c r="R9" s="37"/>
      <c r="S9" s="204"/>
    </row>
    <row r="10" spans="2:19" x14ac:dyDescent="0.2">
      <c r="B10" s="187" t="s">
        <v>25</v>
      </c>
      <c r="C10" s="37"/>
      <c r="D10" s="37"/>
      <c r="E10" s="37"/>
      <c r="F10" s="37"/>
      <c r="G10" s="37"/>
      <c r="H10" s="37"/>
      <c r="I10" s="37"/>
      <c r="J10" s="37"/>
      <c r="K10" s="37"/>
      <c r="L10" s="37"/>
      <c r="M10" s="37"/>
      <c r="N10" s="37"/>
      <c r="O10" s="37"/>
      <c r="P10" s="37"/>
      <c r="Q10" s="37"/>
      <c r="R10" s="37"/>
      <c r="S10" s="204"/>
    </row>
    <row r="11" spans="2:19" ht="15.75" x14ac:dyDescent="0.25">
      <c r="B11" s="187" t="s">
        <v>225</v>
      </c>
      <c r="C11" s="37"/>
      <c r="D11" s="58"/>
      <c r="E11" s="58"/>
      <c r="F11" s="58"/>
      <c r="G11" s="58"/>
      <c r="H11" s="58"/>
      <c r="I11" s="58"/>
      <c r="J11" s="148"/>
      <c r="K11" s="37"/>
      <c r="L11" s="37"/>
      <c r="M11" s="37"/>
      <c r="N11" s="37"/>
      <c r="O11" s="37"/>
      <c r="P11" s="37"/>
      <c r="Q11" s="37"/>
      <c r="R11" s="37"/>
      <c r="S11" s="204"/>
    </row>
    <row r="12" spans="2:19" x14ac:dyDescent="0.2">
      <c r="B12" s="187" t="s">
        <v>224</v>
      </c>
      <c r="C12" s="37"/>
      <c r="D12" s="37"/>
      <c r="E12" s="37"/>
      <c r="F12" s="37"/>
      <c r="G12" s="37"/>
      <c r="H12" s="37"/>
      <c r="I12" s="37"/>
      <c r="J12" s="37"/>
      <c r="K12" s="37"/>
      <c r="L12" s="37"/>
      <c r="M12" s="37"/>
      <c r="N12" s="37"/>
      <c r="O12" s="37"/>
      <c r="P12" s="37"/>
      <c r="Q12" s="37"/>
      <c r="R12" s="37"/>
      <c r="S12" s="204"/>
    </row>
    <row r="13" spans="2:19" x14ac:dyDescent="0.2">
      <c r="B13" s="187" t="s">
        <v>22</v>
      </c>
      <c r="C13" s="37"/>
      <c r="D13" s="37"/>
      <c r="E13" s="37"/>
      <c r="F13" s="37"/>
      <c r="G13" s="37"/>
      <c r="H13" s="37"/>
      <c r="I13" s="37"/>
      <c r="J13" s="37"/>
      <c r="K13" s="37"/>
      <c r="L13" s="37"/>
      <c r="M13" s="37"/>
      <c r="N13" s="37"/>
      <c r="O13" s="37"/>
      <c r="P13" s="37"/>
      <c r="Q13" s="37"/>
      <c r="R13" s="37"/>
      <c r="S13" s="204"/>
    </row>
    <row r="14" spans="2:19" x14ac:dyDescent="0.2">
      <c r="B14" s="187"/>
      <c r="C14" s="37"/>
      <c r="D14" s="37"/>
      <c r="E14" s="37"/>
      <c r="F14" s="37"/>
      <c r="G14" s="37"/>
      <c r="H14" s="37"/>
      <c r="I14" s="37"/>
      <c r="J14" s="37"/>
      <c r="K14" s="37"/>
      <c r="L14" s="37"/>
      <c r="M14" s="37"/>
      <c r="N14" s="37"/>
      <c r="O14" s="37"/>
      <c r="P14" s="37"/>
      <c r="Q14" s="37"/>
      <c r="R14" s="37"/>
      <c r="S14" s="204"/>
    </row>
    <row r="15" spans="2:19" x14ac:dyDescent="0.2">
      <c r="B15" s="187"/>
      <c r="C15" s="37"/>
      <c r="D15" s="37"/>
      <c r="E15" s="37"/>
      <c r="F15" s="37"/>
      <c r="G15" s="37"/>
      <c r="H15" s="37"/>
      <c r="I15" s="37"/>
      <c r="J15" s="37"/>
      <c r="K15" s="37"/>
      <c r="L15" s="37"/>
      <c r="M15" s="37"/>
      <c r="N15" s="37"/>
      <c r="O15" s="37"/>
      <c r="P15" s="37"/>
      <c r="Q15" s="37"/>
      <c r="R15" s="37"/>
      <c r="S15" s="204"/>
    </row>
    <row r="16" spans="2:19" x14ac:dyDescent="0.2">
      <c r="B16" s="187"/>
      <c r="C16" s="37"/>
      <c r="D16" s="37"/>
      <c r="E16" s="37"/>
      <c r="F16" s="37"/>
      <c r="G16" s="37"/>
      <c r="H16" s="37"/>
      <c r="I16" s="37"/>
      <c r="J16" s="37"/>
      <c r="K16" s="37"/>
      <c r="L16" s="37"/>
      <c r="M16" s="37"/>
      <c r="N16" s="37"/>
      <c r="O16" s="37"/>
      <c r="P16" s="37"/>
      <c r="Q16" s="37"/>
      <c r="R16" s="37"/>
      <c r="S16" s="204"/>
    </row>
    <row r="17" spans="1:21" x14ac:dyDescent="0.2">
      <c r="B17" s="187"/>
      <c r="C17" s="37"/>
      <c r="D17" s="37"/>
      <c r="E17" s="37"/>
      <c r="F17" s="37"/>
      <c r="G17" s="37"/>
      <c r="H17" s="37"/>
      <c r="I17" s="37"/>
      <c r="J17" s="37"/>
      <c r="K17" s="37"/>
      <c r="L17" s="37"/>
      <c r="M17" s="37"/>
      <c r="N17" s="37"/>
      <c r="O17" s="37"/>
      <c r="P17" s="37"/>
      <c r="Q17" s="37"/>
      <c r="R17" s="37"/>
      <c r="S17" s="204"/>
    </row>
    <row r="18" spans="1:21" x14ac:dyDescent="0.2">
      <c r="B18" s="187"/>
      <c r="C18" s="37"/>
      <c r="D18" s="37"/>
      <c r="E18" s="37"/>
      <c r="F18" s="37"/>
      <c r="G18" s="37"/>
      <c r="H18" s="37"/>
      <c r="I18" s="37"/>
      <c r="J18" s="37"/>
      <c r="K18" s="37"/>
      <c r="L18" s="37"/>
      <c r="M18" s="37"/>
      <c r="N18" s="37"/>
      <c r="O18" s="37"/>
      <c r="P18" s="37"/>
      <c r="Q18" s="37"/>
      <c r="R18" s="37"/>
      <c r="S18" s="204"/>
    </row>
    <row r="19" spans="1:21" x14ac:dyDescent="0.2">
      <c r="B19" s="187"/>
      <c r="C19" s="37"/>
      <c r="D19" s="37"/>
      <c r="E19" s="37"/>
      <c r="F19" s="37"/>
      <c r="G19" s="37"/>
      <c r="H19" s="37"/>
      <c r="I19" s="37"/>
      <c r="J19" s="37"/>
      <c r="K19" s="37"/>
      <c r="L19" s="37"/>
      <c r="M19" s="37"/>
      <c r="N19" s="37"/>
      <c r="O19" s="37"/>
      <c r="P19" s="37"/>
      <c r="Q19" s="37"/>
      <c r="R19" s="37"/>
      <c r="S19" s="204"/>
    </row>
    <row r="20" spans="1:21" ht="15" thickBot="1" x14ac:dyDescent="0.25">
      <c r="B20" s="187"/>
      <c r="C20" s="37"/>
      <c r="D20" s="37"/>
      <c r="E20" s="37"/>
      <c r="F20" s="37"/>
      <c r="G20" s="37"/>
      <c r="H20" s="37"/>
      <c r="I20" s="37"/>
      <c r="J20" s="37"/>
      <c r="K20" s="37"/>
      <c r="L20" s="37"/>
      <c r="M20" s="37"/>
      <c r="N20" s="37"/>
      <c r="O20" s="37"/>
      <c r="P20" s="37"/>
      <c r="Q20" s="37"/>
      <c r="R20" s="37"/>
      <c r="S20" s="204"/>
    </row>
    <row r="21" spans="1:21" ht="15" customHeight="1" thickBot="1" x14ac:dyDescent="0.25">
      <c r="B21" s="615" t="s">
        <v>21</v>
      </c>
      <c r="C21" s="616"/>
      <c r="D21" s="615" t="s">
        <v>20</v>
      </c>
      <c r="E21" s="616"/>
      <c r="F21" s="616"/>
      <c r="G21" s="616"/>
      <c r="H21" s="616"/>
      <c r="I21" s="616"/>
      <c r="J21" s="616"/>
      <c r="K21" s="616"/>
      <c r="L21" s="616"/>
      <c r="M21" s="616"/>
      <c r="N21" s="619"/>
      <c r="O21" s="592" t="s">
        <v>19</v>
      </c>
      <c r="P21" s="617" t="s">
        <v>18</v>
      </c>
      <c r="Q21" s="608" t="s">
        <v>17</v>
      </c>
      <c r="R21" s="608" t="s">
        <v>16</v>
      </c>
      <c r="S21" s="608" t="s">
        <v>15</v>
      </c>
    </row>
    <row r="22" spans="1:21" ht="51.75" thickBot="1" x14ac:dyDescent="0.25">
      <c r="B22" s="611" t="s">
        <v>202</v>
      </c>
      <c r="C22" s="612"/>
      <c r="D22" s="471" t="s">
        <v>206</v>
      </c>
      <c r="E22" s="472" t="s">
        <v>53</v>
      </c>
      <c r="F22" s="472" t="s">
        <v>10</v>
      </c>
      <c r="G22" s="472" t="s">
        <v>52</v>
      </c>
      <c r="H22" s="472" t="s">
        <v>51</v>
      </c>
      <c r="I22" s="472" t="s">
        <v>50</v>
      </c>
      <c r="J22" s="472" t="s">
        <v>51</v>
      </c>
      <c r="K22" s="472" t="s">
        <v>11</v>
      </c>
      <c r="L22" s="472" t="s">
        <v>49</v>
      </c>
      <c r="M22" s="472" t="s">
        <v>53</v>
      </c>
      <c r="N22" s="471" t="s">
        <v>206</v>
      </c>
      <c r="O22" s="473" t="s">
        <v>202</v>
      </c>
      <c r="P22" s="618"/>
      <c r="Q22" s="609"/>
      <c r="R22" s="609"/>
      <c r="S22" s="609"/>
    </row>
    <row r="23" spans="1:21" ht="15" customHeight="1" x14ac:dyDescent="0.2">
      <c r="B23" s="205" t="s">
        <v>7</v>
      </c>
      <c r="C23" s="3">
        <v>0</v>
      </c>
      <c r="D23" s="3">
        <v>3.81</v>
      </c>
      <c r="E23" s="5">
        <v>5.87</v>
      </c>
      <c r="F23" s="5">
        <v>3.46</v>
      </c>
      <c r="G23" s="5">
        <v>2.16</v>
      </c>
      <c r="H23" s="5">
        <v>1.22</v>
      </c>
      <c r="I23" s="5">
        <v>2.76</v>
      </c>
      <c r="J23" s="5">
        <v>2.78</v>
      </c>
      <c r="K23" s="3">
        <v>1.46</v>
      </c>
      <c r="L23" s="3">
        <v>1.78</v>
      </c>
      <c r="M23" s="3">
        <v>3.58</v>
      </c>
      <c r="N23" s="3">
        <v>5.87</v>
      </c>
      <c r="O23" s="30">
        <v>3.81</v>
      </c>
      <c r="P23" s="613">
        <f>O24</f>
        <v>38.56</v>
      </c>
      <c r="Q23" s="609"/>
      <c r="R23" s="609"/>
      <c r="S23" s="609"/>
    </row>
    <row r="24" spans="1:21" ht="39" thickBot="1" x14ac:dyDescent="0.25">
      <c r="B24" s="191" t="s">
        <v>6</v>
      </c>
      <c r="C24" s="2">
        <v>0</v>
      </c>
      <c r="D24" s="2">
        <f t="shared" ref="D24:O24" si="0">C24+D23</f>
        <v>3.81</v>
      </c>
      <c r="E24" s="2">
        <f t="shared" si="0"/>
        <v>9.68</v>
      </c>
      <c r="F24" s="2">
        <f t="shared" si="0"/>
        <v>13.14</v>
      </c>
      <c r="G24" s="2">
        <f t="shared" si="0"/>
        <v>15.3</v>
      </c>
      <c r="H24" s="2">
        <f t="shared" si="0"/>
        <v>16.52</v>
      </c>
      <c r="I24" s="2">
        <f t="shared" si="0"/>
        <v>19.28</v>
      </c>
      <c r="J24" s="2">
        <f t="shared" si="0"/>
        <v>22.060000000000002</v>
      </c>
      <c r="K24" s="2">
        <f t="shared" si="0"/>
        <v>23.520000000000003</v>
      </c>
      <c r="L24" s="2">
        <f t="shared" si="0"/>
        <v>25.300000000000004</v>
      </c>
      <c r="M24" s="2">
        <f t="shared" si="0"/>
        <v>28.880000000000003</v>
      </c>
      <c r="N24" s="2">
        <f t="shared" si="0"/>
        <v>34.75</v>
      </c>
      <c r="O24" s="2">
        <f t="shared" si="0"/>
        <v>38.56</v>
      </c>
      <c r="P24" s="614"/>
      <c r="Q24" s="610"/>
      <c r="R24" s="610"/>
      <c r="S24" s="610"/>
    </row>
    <row r="25" spans="1:21" ht="16.5" thickBot="1" x14ac:dyDescent="0.25">
      <c r="B25" s="682" t="s">
        <v>5</v>
      </c>
      <c r="C25" s="679"/>
      <c r="D25" s="679"/>
      <c r="E25" s="679"/>
      <c r="F25" s="679"/>
      <c r="G25" s="679"/>
      <c r="H25" s="679"/>
      <c r="I25" s="679"/>
      <c r="J25" s="679"/>
      <c r="K25" s="679"/>
      <c r="L25" s="679"/>
      <c r="M25" s="679"/>
      <c r="N25" s="679"/>
      <c r="O25" s="679"/>
      <c r="P25" s="679"/>
      <c r="Q25" s="679"/>
      <c r="R25" s="679"/>
      <c r="S25" s="683"/>
    </row>
    <row r="26" spans="1:21" ht="15.75" hidden="1" x14ac:dyDescent="0.2">
      <c r="B26" s="192"/>
      <c r="C26" s="593"/>
      <c r="D26" s="593"/>
      <c r="E26" s="48">
        <v>1.0416666666666666E-2</v>
      </c>
      <c r="F26" s="48">
        <v>6.9444444444444441E-3</v>
      </c>
      <c r="G26" s="48">
        <v>4.8611111111111112E-3</v>
      </c>
      <c r="H26" s="48">
        <v>4.1666666666666666E-3</v>
      </c>
      <c r="I26" s="48">
        <v>6.2499999999999995E-3</v>
      </c>
      <c r="J26" s="48">
        <v>6.9444444444444441E-3</v>
      </c>
      <c r="K26" s="48">
        <v>4.1666666666666666E-3</v>
      </c>
      <c r="L26" s="48">
        <v>4.8611111111111112E-3</v>
      </c>
      <c r="M26" s="48">
        <v>6.9444444444444441E-3</v>
      </c>
      <c r="N26" s="48">
        <v>1.0416666666666666E-2</v>
      </c>
      <c r="P26" s="593"/>
      <c r="Q26" s="126">
        <f>SUM(E26:N26)</f>
        <v>6.5972222222222224E-2</v>
      </c>
      <c r="R26" s="593"/>
      <c r="S26" s="127"/>
    </row>
    <row r="27" spans="1:21" ht="15.75" hidden="1" x14ac:dyDescent="0.2">
      <c r="B27" s="192"/>
      <c r="C27" s="593"/>
      <c r="D27" s="593"/>
      <c r="E27" s="390">
        <v>1.1111111111111112E-2</v>
      </c>
      <c r="F27" s="390">
        <v>6.9444444444444441E-3</v>
      </c>
      <c r="G27" s="390">
        <v>4.8611111111111112E-3</v>
      </c>
      <c r="H27" s="390">
        <v>4.1666666666666666E-3</v>
      </c>
      <c r="I27" s="390">
        <v>7.6388888888888886E-3</v>
      </c>
      <c r="J27" s="390">
        <v>7.6388888888888886E-3</v>
      </c>
      <c r="K27" s="390">
        <v>4.1666666666666666E-3</v>
      </c>
      <c r="L27" s="390">
        <v>4.8611111111111112E-3</v>
      </c>
      <c r="M27" s="390">
        <v>6.9444444444444441E-3</v>
      </c>
      <c r="N27" s="390">
        <v>1.0416666666666666E-2</v>
      </c>
      <c r="P27" s="593"/>
      <c r="Q27" s="126">
        <f>SUM(E27:N27)</f>
        <v>6.8750000000000006E-2</v>
      </c>
      <c r="R27" s="593"/>
      <c r="S27" s="127"/>
    </row>
    <row r="28" spans="1:21" ht="20.100000000000001" hidden="1" customHeight="1" x14ac:dyDescent="0.2">
      <c r="B28" s="187"/>
      <c r="C28" s="37"/>
      <c r="D28" s="74"/>
      <c r="E28" s="48">
        <v>9.7222222222222224E-3</v>
      </c>
      <c r="F28" s="48">
        <v>6.2499999999999995E-3</v>
      </c>
      <c r="G28" s="48">
        <v>4.8611111111111112E-3</v>
      </c>
      <c r="H28" s="48">
        <v>4.1666666666666666E-3</v>
      </c>
      <c r="I28" s="48">
        <v>6.2499999999999995E-3</v>
      </c>
      <c r="J28" s="48">
        <v>6.9444444444444441E-3</v>
      </c>
      <c r="K28" s="48">
        <v>4.1666666666666666E-3</v>
      </c>
      <c r="L28" s="48">
        <v>4.8611111111111112E-3</v>
      </c>
      <c r="M28" s="48">
        <v>6.2499999999999995E-3</v>
      </c>
      <c r="N28" s="48">
        <v>9.7222222222222224E-3</v>
      </c>
      <c r="O28" s="74"/>
      <c r="P28" s="37"/>
      <c r="Q28" s="74">
        <f>SUM(E28:N28)</f>
        <v>6.3194444444444442E-2</v>
      </c>
      <c r="R28" s="37"/>
      <c r="S28" s="204"/>
    </row>
    <row r="29" spans="1:21" ht="20.100000000000001" hidden="1" customHeight="1" x14ac:dyDescent="0.2">
      <c r="B29" s="187"/>
      <c r="C29" s="37"/>
      <c r="D29" s="74"/>
      <c r="E29" s="390">
        <v>1.0416666666666666E-2</v>
      </c>
      <c r="F29" s="390">
        <v>6.2499999999999995E-3</v>
      </c>
      <c r="G29" s="390">
        <v>4.8611111111111112E-3</v>
      </c>
      <c r="H29" s="390">
        <v>4.1666666666666666E-3</v>
      </c>
      <c r="I29" s="390">
        <v>6.9444444444444441E-3</v>
      </c>
      <c r="J29" s="390">
        <v>7.6388888888888886E-3</v>
      </c>
      <c r="K29" s="390">
        <v>4.1666666666666666E-3</v>
      </c>
      <c r="L29" s="390">
        <v>4.8611111111111112E-3</v>
      </c>
      <c r="M29" s="390">
        <v>6.2499999999999995E-3</v>
      </c>
      <c r="N29" s="390">
        <v>1.0416666666666666E-2</v>
      </c>
      <c r="O29" s="74"/>
      <c r="P29" s="37"/>
      <c r="Q29" s="74">
        <f>SUM(E29:N29)</f>
        <v>6.597222222222221E-2</v>
      </c>
      <c r="R29" s="37"/>
      <c r="S29" s="204"/>
    </row>
    <row r="30" spans="1:21" ht="15" customHeight="1" x14ac:dyDescent="0.25">
      <c r="A30" s="155"/>
      <c r="B30" s="215">
        <v>3</v>
      </c>
      <c r="C30" s="8"/>
      <c r="D30" s="8">
        <v>0.234722222222222</v>
      </c>
      <c r="E30" s="8">
        <f t="shared" ref="E30:E31" si="1">D30+$E$26</f>
        <v>0.24513888888888866</v>
      </c>
      <c r="F30" s="8">
        <f t="shared" ref="F30:F31" si="2">E30+$F$26</f>
        <v>0.2520833333333331</v>
      </c>
      <c r="G30" s="8">
        <f t="shared" ref="G30:G31" si="3">F30+$G$26</f>
        <v>0.2569444444444442</v>
      </c>
      <c r="H30" s="8">
        <f t="shared" ref="H30:H31" si="4">G30+$H$26</f>
        <v>0.26111111111111085</v>
      </c>
      <c r="I30" s="8">
        <f t="shared" ref="I30:I31" si="5">H30+$I$26</f>
        <v>0.26736111111111083</v>
      </c>
      <c r="J30" s="8">
        <f t="shared" ref="J30:J31" si="6">I30+$J$26</f>
        <v>0.27430555555555525</v>
      </c>
      <c r="K30" s="8">
        <f t="shared" ref="K30:K31" si="7">J30+$K$26</f>
        <v>0.2784722222222219</v>
      </c>
      <c r="L30" s="8">
        <f t="shared" ref="L30:L31" si="8">K30+$L$26</f>
        <v>0.28333333333333299</v>
      </c>
      <c r="M30" s="8">
        <f t="shared" ref="M30:M31" si="9">L30+$M$26</f>
        <v>0.29027777777777741</v>
      </c>
      <c r="N30" s="8">
        <f t="shared" ref="N30:N31" si="10">M30+$N$26</f>
        <v>0.3006944444444441</v>
      </c>
      <c r="O30" s="8"/>
      <c r="P30" s="139">
        <v>29.51</v>
      </c>
      <c r="Q30" s="8">
        <f t="shared" ref="Q30:Q33" si="11">N30-D30</f>
        <v>6.5972222222222099E-2</v>
      </c>
      <c r="R30" s="373">
        <f>(P30/(Q30*24*60)*60)</f>
        <v>18.637894736842139</v>
      </c>
      <c r="S30" s="34"/>
      <c r="T30" s="37"/>
      <c r="U30" s="37"/>
    </row>
    <row r="31" spans="1:21" ht="15" customHeight="1" x14ac:dyDescent="0.25">
      <c r="A31" s="155"/>
      <c r="B31" s="215">
        <v>5</v>
      </c>
      <c r="C31" s="8"/>
      <c r="D31" s="8">
        <v>0.26111111111111113</v>
      </c>
      <c r="E31" s="8">
        <f t="shared" si="1"/>
        <v>0.27152777777777781</v>
      </c>
      <c r="F31" s="8">
        <f t="shared" si="2"/>
        <v>0.27847222222222223</v>
      </c>
      <c r="G31" s="8">
        <f t="shared" si="3"/>
        <v>0.28333333333333333</v>
      </c>
      <c r="H31" s="8">
        <f t="shared" si="4"/>
        <v>0.28749999999999998</v>
      </c>
      <c r="I31" s="8">
        <f t="shared" si="5"/>
        <v>0.29374999999999996</v>
      </c>
      <c r="J31" s="8">
        <f t="shared" si="6"/>
        <v>0.30069444444444438</v>
      </c>
      <c r="K31" s="8">
        <f t="shared" si="7"/>
        <v>0.30486111111111103</v>
      </c>
      <c r="L31" s="8">
        <f t="shared" si="8"/>
        <v>0.30972222222222212</v>
      </c>
      <c r="M31" s="8">
        <f t="shared" si="9"/>
        <v>0.31666666666666654</v>
      </c>
      <c r="N31" s="8">
        <f t="shared" si="10"/>
        <v>0.32708333333333323</v>
      </c>
      <c r="O31" s="8"/>
      <c r="P31" s="139">
        <v>29.51</v>
      </c>
      <c r="Q31" s="8">
        <f t="shared" si="11"/>
        <v>6.5972222222222099E-2</v>
      </c>
      <c r="R31" s="373">
        <f t="shared" ref="R31:R33" si="12">(P31/(Q31*24*60)*60)</f>
        <v>18.637894736842139</v>
      </c>
      <c r="S31" s="34"/>
      <c r="T31" s="37"/>
      <c r="U31" s="37"/>
    </row>
    <row r="32" spans="1:21" ht="15" customHeight="1" x14ac:dyDescent="0.25">
      <c r="A32" s="155"/>
      <c r="B32" s="215">
        <v>7</v>
      </c>
      <c r="C32" s="8"/>
      <c r="D32" s="8">
        <v>0.28125</v>
      </c>
      <c r="E32" s="8">
        <f t="shared" ref="E32:E33" si="13">D32+$E$27</f>
        <v>0.29236111111111113</v>
      </c>
      <c r="F32" s="8">
        <f t="shared" ref="F32:F33" si="14">E32+$F$27</f>
        <v>0.29930555555555555</v>
      </c>
      <c r="G32" s="8">
        <f t="shared" ref="G32:G33" si="15">F32+$G$27</f>
        <v>0.30416666666666664</v>
      </c>
      <c r="H32" s="8">
        <f t="shared" ref="H32:H33" si="16">G32+$H$27</f>
        <v>0.30833333333333329</v>
      </c>
      <c r="I32" s="8">
        <f t="shared" ref="I32:I33" si="17">H32+$I$27</f>
        <v>0.31597222222222215</v>
      </c>
      <c r="J32" s="8">
        <f t="shared" ref="J32:J33" si="18">I32+$J$27</f>
        <v>0.32361111111111102</v>
      </c>
      <c r="K32" s="8">
        <f t="shared" ref="K32:K33" si="19">J32+$K$27</f>
        <v>0.32777777777777767</v>
      </c>
      <c r="L32" s="8">
        <f t="shared" ref="L32:L33" si="20">K32+$L$27</f>
        <v>0.33263888888888876</v>
      </c>
      <c r="M32" s="8">
        <f t="shared" ref="M32:M33" si="21">L32+$M$27</f>
        <v>0.33958333333333318</v>
      </c>
      <c r="N32" s="8">
        <f t="shared" ref="N32:N33" si="22">M32+$N$27</f>
        <v>0.34999999999999987</v>
      </c>
      <c r="O32" s="8"/>
      <c r="P32" s="139">
        <v>29.51</v>
      </c>
      <c r="Q32" s="176">
        <f t="shared" si="11"/>
        <v>6.8749999999999867E-2</v>
      </c>
      <c r="R32" s="596">
        <f t="shared" si="12"/>
        <v>17.884848484848519</v>
      </c>
      <c r="S32" s="328"/>
      <c r="T32" s="372"/>
      <c r="U32" s="37"/>
    </row>
    <row r="33" spans="1:21" ht="15" customHeight="1" x14ac:dyDescent="0.25">
      <c r="A33" s="155"/>
      <c r="B33" s="215">
        <v>10</v>
      </c>
      <c r="C33" s="8"/>
      <c r="D33" s="8">
        <v>0.30069444444444443</v>
      </c>
      <c r="E33" s="8">
        <f t="shared" si="13"/>
        <v>0.31180555555555556</v>
      </c>
      <c r="F33" s="8">
        <f t="shared" si="14"/>
        <v>0.31874999999999998</v>
      </c>
      <c r="G33" s="8">
        <f t="shared" si="15"/>
        <v>0.32361111111111107</v>
      </c>
      <c r="H33" s="8">
        <f t="shared" si="16"/>
        <v>0.32777777777777772</v>
      </c>
      <c r="I33" s="8">
        <f t="shared" si="17"/>
        <v>0.33541666666666659</v>
      </c>
      <c r="J33" s="8">
        <f t="shared" si="18"/>
        <v>0.34305555555555545</v>
      </c>
      <c r="K33" s="8">
        <f t="shared" si="19"/>
        <v>0.3472222222222221</v>
      </c>
      <c r="L33" s="8">
        <f t="shared" si="20"/>
        <v>0.35208333333333319</v>
      </c>
      <c r="M33" s="8">
        <f t="shared" si="21"/>
        <v>0.35902777777777761</v>
      </c>
      <c r="N33" s="8">
        <f t="shared" si="22"/>
        <v>0.3694444444444443</v>
      </c>
      <c r="O33" s="8"/>
      <c r="P33" s="595">
        <v>29.51</v>
      </c>
      <c r="Q33" s="8">
        <f t="shared" si="11"/>
        <v>6.8749999999999867E-2</v>
      </c>
      <c r="R33" s="27">
        <f t="shared" si="12"/>
        <v>17.884848484848519</v>
      </c>
      <c r="S33" s="34"/>
      <c r="T33" s="37"/>
      <c r="U33" s="37"/>
    </row>
    <row r="34" spans="1:21" x14ac:dyDescent="0.2">
      <c r="E34" s="310"/>
      <c r="F34" s="310"/>
      <c r="G34" s="310"/>
      <c r="H34" s="310"/>
      <c r="J34" s="310"/>
      <c r="K34" s="310"/>
      <c r="L34" s="310"/>
      <c r="M34" s="310"/>
      <c r="N34" s="310"/>
      <c r="O34" s="310"/>
      <c r="P34" s="310"/>
      <c r="Q34" s="310"/>
      <c r="R34" s="313"/>
      <c r="S34" s="149"/>
    </row>
    <row r="35" spans="1:21" x14ac:dyDescent="0.2">
      <c r="R35" s="37"/>
      <c r="S35" s="149"/>
    </row>
    <row r="36" spans="1:21" x14ac:dyDescent="0.2">
      <c r="R36" s="37"/>
      <c r="S36" s="149"/>
    </row>
    <row r="37" spans="1:21" x14ac:dyDescent="0.2">
      <c r="R37" s="37"/>
      <c r="S37" s="37"/>
    </row>
    <row r="38" spans="1:21" x14ac:dyDescent="0.2">
      <c r="B38" s="187"/>
      <c r="C38" s="37" t="s">
        <v>3</v>
      </c>
      <c r="D38" s="37"/>
      <c r="E38" s="37"/>
      <c r="F38" s="37"/>
      <c r="G38" s="37"/>
      <c r="H38" s="37"/>
      <c r="I38" s="37"/>
      <c r="J38" s="37">
        <v>4</v>
      </c>
      <c r="K38" s="37"/>
      <c r="L38" s="37"/>
      <c r="M38" s="37"/>
      <c r="N38" s="37"/>
      <c r="O38" s="37"/>
      <c r="P38" s="37"/>
      <c r="Q38" s="37"/>
      <c r="R38" s="37"/>
      <c r="S38" s="37"/>
    </row>
    <row r="39" spans="1:21" x14ac:dyDescent="0.2">
      <c r="B39" s="187"/>
      <c r="C39" s="37" t="s">
        <v>2</v>
      </c>
      <c r="D39" s="37"/>
      <c r="E39" s="37"/>
      <c r="F39" s="37"/>
      <c r="G39" s="37"/>
      <c r="H39" s="37"/>
      <c r="I39" s="37"/>
      <c r="J39" s="37">
        <v>0</v>
      </c>
      <c r="K39" s="37"/>
      <c r="L39" s="37"/>
      <c r="M39" s="37"/>
      <c r="N39" s="37"/>
      <c r="O39" s="37"/>
      <c r="P39" s="37"/>
      <c r="Q39" s="37"/>
      <c r="R39" s="37"/>
      <c r="S39" s="37"/>
    </row>
    <row r="40" spans="1:21" x14ac:dyDescent="0.2">
      <c r="B40" s="187"/>
      <c r="C40" s="37" t="s">
        <v>1</v>
      </c>
      <c r="D40" s="37"/>
      <c r="E40" s="37"/>
      <c r="F40" s="37"/>
      <c r="G40" s="37"/>
      <c r="H40" s="37"/>
      <c r="I40" s="37"/>
      <c r="J40" s="37">
        <f>J39+J38</f>
        <v>4</v>
      </c>
      <c r="K40" s="37"/>
      <c r="L40" s="37"/>
      <c r="M40" s="37"/>
      <c r="N40" s="37"/>
      <c r="O40" s="37"/>
      <c r="P40" s="37"/>
      <c r="Q40" s="37"/>
      <c r="R40" s="37"/>
      <c r="S40" s="204"/>
    </row>
    <row r="41" spans="1:21" x14ac:dyDescent="0.2">
      <c r="C41" s="16" t="s">
        <v>48</v>
      </c>
      <c r="D41" s="16"/>
      <c r="E41" s="16"/>
      <c r="F41" s="16"/>
      <c r="G41" s="16"/>
      <c r="H41" s="16"/>
      <c r="I41" s="16"/>
      <c r="J41" s="139">
        <v>29.51</v>
      </c>
    </row>
  </sheetData>
  <mergeCells count="9">
    <mergeCell ref="B25:S25"/>
    <mergeCell ref="B21:C21"/>
    <mergeCell ref="D21:N21"/>
    <mergeCell ref="P21:P22"/>
    <mergeCell ref="Q21:Q24"/>
    <mergeCell ref="R21:R24"/>
    <mergeCell ref="S21:S24"/>
    <mergeCell ref="B22:C22"/>
    <mergeCell ref="P23:P24"/>
  </mergeCells>
  <pageMargins left="0.70866141732283472" right="0.70866141732283472" top="0.74803149606299213" bottom="0.74803149606299213" header="0.31496062992125984" footer="0.31496062992125984"/>
  <pageSetup paperSize="9" scale="57"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5"/>
  <dimension ref="A5:W48"/>
  <sheetViews>
    <sheetView topLeftCell="A14" zoomScale="85" zoomScaleNormal="85" zoomScaleSheetLayoutView="100" workbookViewId="0">
      <selection activeCell="J41" sqref="J41"/>
    </sheetView>
  </sheetViews>
  <sheetFormatPr baseColWidth="10" defaultColWidth="11.42578125" defaultRowHeight="14.25" x14ac:dyDescent="0.2"/>
  <cols>
    <col min="1" max="16" width="11.42578125" style="492"/>
    <col min="17" max="17" width="10.140625" style="492" customWidth="1"/>
    <col min="18" max="18" width="9.42578125" style="492" customWidth="1"/>
    <col min="19" max="19" width="19.140625" style="492" bestFit="1" customWidth="1"/>
    <col min="20" max="16384" width="11.42578125" style="492"/>
  </cols>
  <sheetData>
    <row r="5" spans="2:19" ht="15" x14ac:dyDescent="0.25">
      <c r="B5" s="488" t="s">
        <v>27</v>
      </c>
      <c r="C5" s="489"/>
      <c r="D5" s="489"/>
      <c r="E5" s="489"/>
      <c r="F5" s="489"/>
      <c r="G5" s="489"/>
      <c r="H5" s="489"/>
      <c r="I5" s="489"/>
      <c r="J5" s="489"/>
      <c r="K5" s="489"/>
      <c r="L5" s="489"/>
      <c r="M5" s="489"/>
      <c r="N5" s="490"/>
      <c r="O5" s="490"/>
      <c r="P5" s="490"/>
      <c r="Q5" s="490"/>
      <c r="R5" s="490"/>
      <c r="S5" s="491"/>
    </row>
    <row r="6" spans="2:19" x14ac:dyDescent="0.2">
      <c r="B6" s="493" t="s">
        <v>26</v>
      </c>
      <c r="S6" s="494"/>
    </row>
    <row r="7" spans="2:19" x14ac:dyDescent="0.2">
      <c r="B7" s="493"/>
      <c r="S7" s="494"/>
    </row>
    <row r="8" spans="2:19" x14ac:dyDescent="0.2">
      <c r="B8" s="493" t="s">
        <v>201</v>
      </c>
      <c r="S8" s="494"/>
    </row>
    <row r="9" spans="2:19" x14ac:dyDescent="0.2">
      <c r="B9" s="493" t="s">
        <v>136</v>
      </c>
      <c r="S9" s="494"/>
    </row>
    <row r="10" spans="2:19" x14ac:dyDescent="0.2">
      <c r="B10" s="493" t="s">
        <v>25</v>
      </c>
      <c r="S10" s="494"/>
    </row>
    <row r="11" spans="2:19" x14ac:dyDescent="0.2">
      <c r="B11" s="493" t="s">
        <v>60</v>
      </c>
      <c r="S11" s="494"/>
    </row>
    <row r="12" spans="2:19" x14ac:dyDescent="0.2">
      <c r="B12" s="493" t="s">
        <v>59</v>
      </c>
      <c r="S12" s="494"/>
    </row>
    <row r="13" spans="2:19" x14ac:dyDescent="0.2">
      <c r="B13" s="493" t="s">
        <v>22</v>
      </c>
      <c r="S13" s="494"/>
    </row>
    <row r="14" spans="2:19" x14ac:dyDescent="0.2">
      <c r="B14" s="493"/>
      <c r="S14" s="494"/>
    </row>
    <row r="15" spans="2:19" x14ac:dyDescent="0.2">
      <c r="B15" s="493"/>
      <c r="S15" s="494"/>
    </row>
    <row r="16" spans="2:19" x14ac:dyDescent="0.2">
      <c r="B16" s="493"/>
      <c r="S16" s="494"/>
    </row>
    <row r="17" spans="1:23" x14ac:dyDescent="0.2">
      <c r="B17" s="493"/>
      <c r="S17" s="494"/>
    </row>
    <row r="18" spans="1:23" x14ac:dyDescent="0.2">
      <c r="B18" s="493"/>
      <c r="S18" s="494"/>
    </row>
    <row r="19" spans="1:23" x14ac:dyDescent="0.2">
      <c r="B19" s="493"/>
      <c r="S19" s="494"/>
    </row>
    <row r="20" spans="1:23" x14ac:dyDescent="0.2">
      <c r="B20" s="493"/>
      <c r="S20" s="494"/>
    </row>
    <row r="21" spans="1:23" ht="15" thickBot="1" x14ac:dyDescent="0.25">
      <c r="B21" s="493"/>
      <c r="S21" s="494"/>
    </row>
    <row r="22" spans="1:23" ht="15" thickBot="1" x14ac:dyDescent="0.25">
      <c r="B22" s="692" t="s">
        <v>21</v>
      </c>
      <c r="C22" s="693"/>
      <c r="D22" s="692" t="s">
        <v>20</v>
      </c>
      <c r="E22" s="694"/>
      <c r="F22" s="694"/>
      <c r="G22" s="694"/>
      <c r="H22" s="694"/>
      <c r="I22" s="694"/>
      <c r="J22" s="694"/>
      <c r="K22" s="694"/>
      <c r="L22" s="694"/>
      <c r="M22" s="694"/>
      <c r="N22" s="694"/>
      <c r="O22" s="515" t="s">
        <v>19</v>
      </c>
      <c r="P22" s="695" t="s">
        <v>18</v>
      </c>
      <c r="Q22" s="697" t="s">
        <v>17</v>
      </c>
      <c r="R22" s="697" t="s">
        <v>16</v>
      </c>
      <c r="S22" s="684" t="s">
        <v>15</v>
      </c>
    </row>
    <row r="23" spans="1:23" ht="39" thickBot="1" x14ac:dyDescent="0.25">
      <c r="B23" s="629" t="s">
        <v>202</v>
      </c>
      <c r="C23" s="612"/>
      <c r="D23" s="468" t="s">
        <v>58</v>
      </c>
      <c r="E23" s="468" t="s">
        <v>57</v>
      </c>
      <c r="F23" s="468" t="s">
        <v>58</v>
      </c>
      <c r="G23" s="468" t="s">
        <v>10</v>
      </c>
      <c r="H23" s="468" t="s">
        <v>14</v>
      </c>
      <c r="I23" s="468" t="s">
        <v>50</v>
      </c>
      <c r="J23" s="468" t="s">
        <v>56</v>
      </c>
      <c r="K23" s="468" t="s">
        <v>10</v>
      </c>
      <c r="L23" s="468" t="s">
        <v>58</v>
      </c>
      <c r="M23" s="468" t="s">
        <v>57</v>
      </c>
      <c r="N23" s="468" t="s">
        <v>58</v>
      </c>
      <c r="O23" s="468" t="s">
        <v>202</v>
      </c>
      <c r="P23" s="696"/>
      <c r="Q23" s="698"/>
      <c r="R23" s="698"/>
      <c r="S23" s="685"/>
    </row>
    <row r="24" spans="1:23" x14ac:dyDescent="0.2">
      <c r="B24" s="498" t="s">
        <v>7</v>
      </c>
      <c r="C24" s="499">
        <v>0</v>
      </c>
      <c r="D24" s="500">
        <v>3.6</v>
      </c>
      <c r="E24" s="500">
        <v>4.26</v>
      </c>
      <c r="F24" s="500">
        <v>4.28</v>
      </c>
      <c r="G24" s="499">
        <v>4.7300000000000004</v>
      </c>
      <c r="H24" s="499">
        <v>1.45</v>
      </c>
      <c r="I24" s="499">
        <v>3.24</v>
      </c>
      <c r="J24" s="499">
        <v>3.14</v>
      </c>
      <c r="K24" s="499">
        <v>2.48</v>
      </c>
      <c r="L24" s="499">
        <v>4.7300000000000004</v>
      </c>
      <c r="M24" s="499">
        <v>4.28</v>
      </c>
      <c r="N24" s="499">
        <v>4.26</v>
      </c>
      <c r="O24" s="499">
        <v>3.6</v>
      </c>
      <c r="P24" s="687">
        <f>SUM(C24:O24)</f>
        <v>44.050000000000004</v>
      </c>
      <c r="Q24" s="698"/>
      <c r="R24" s="698"/>
      <c r="S24" s="685"/>
    </row>
    <row r="25" spans="1:23" ht="39" thickBot="1" x14ac:dyDescent="0.25">
      <c r="B25" s="502" t="s">
        <v>6</v>
      </c>
      <c r="C25" s="503">
        <v>0</v>
      </c>
      <c r="D25" s="503">
        <f t="shared" ref="D25:O25" si="0">C25+D24</f>
        <v>3.6</v>
      </c>
      <c r="E25" s="503">
        <f t="shared" si="0"/>
        <v>7.8599999999999994</v>
      </c>
      <c r="F25" s="503">
        <f t="shared" si="0"/>
        <v>12.14</v>
      </c>
      <c r="G25" s="503">
        <f t="shared" si="0"/>
        <v>16.87</v>
      </c>
      <c r="H25" s="503">
        <f t="shared" si="0"/>
        <v>18.32</v>
      </c>
      <c r="I25" s="503">
        <f t="shared" si="0"/>
        <v>21.560000000000002</v>
      </c>
      <c r="J25" s="503">
        <f t="shared" si="0"/>
        <v>24.700000000000003</v>
      </c>
      <c r="K25" s="503">
        <f t="shared" si="0"/>
        <v>27.180000000000003</v>
      </c>
      <c r="L25" s="503">
        <f t="shared" si="0"/>
        <v>31.910000000000004</v>
      </c>
      <c r="M25" s="503">
        <f t="shared" si="0"/>
        <v>36.190000000000005</v>
      </c>
      <c r="N25" s="503">
        <f t="shared" si="0"/>
        <v>40.450000000000003</v>
      </c>
      <c r="O25" s="503">
        <f t="shared" si="0"/>
        <v>44.050000000000004</v>
      </c>
      <c r="P25" s="688"/>
      <c r="Q25" s="699"/>
      <c r="R25" s="699"/>
      <c r="S25" s="686"/>
    </row>
    <row r="26" spans="1:23" ht="16.5" thickBot="1" x14ac:dyDescent="0.25">
      <c r="B26" s="689" t="s">
        <v>5</v>
      </c>
      <c r="C26" s="690"/>
      <c r="D26" s="690"/>
      <c r="E26" s="690"/>
      <c r="F26" s="690"/>
      <c r="G26" s="690"/>
      <c r="H26" s="690"/>
      <c r="I26" s="690"/>
      <c r="J26" s="690"/>
      <c r="K26" s="690"/>
      <c r="L26" s="690"/>
      <c r="M26" s="690"/>
      <c r="N26" s="690"/>
      <c r="O26" s="690"/>
      <c r="P26" s="690"/>
      <c r="Q26" s="690"/>
      <c r="R26" s="690"/>
      <c r="S26" s="691"/>
    </row>
    <row r="27" spans="1:23" ht="13.5" hidden="1" customHeight="1" x14ac:dyDescent="0.2">
      <c r="B27" s="493"/>
      <c r="D27" s="517">
        <v>6.2499999999999995E-3</v>
      </c>
      <c r="E27" s="517">
        <v>6.9444444444444441E-3</v>
      </c>
      <c r="F27" s="517">
        <v>7.6388888888888886E-3</v>
      </c>
      <c r="G27" s="517">
        <v>8.3333333333333332E-3</v>
      </c>
      <c r="H27" s="517">
        <v>4.8611111111111112E-3</v>
      </c>
      <c r="I27" s="517">
        <v>7.6388888888888886E-3</v>
      </c>
      <c r="J27" s="517">
        <v>6.9444444444444441E-3</v>
      </c>
      <c r="K27" s="517">
        <v>5.5555555555555558E-3</v>
      </c>
      <c r="L27" s="517">
        <v>8.3333333333333332E-3</v>
      </c>
      <c r="M27" s="517">
        <v>7.6388888888888886E-3</v>
      </c>
      <c r="N27" s="517">
        <v>6.9444444444444441E-3</v>
      </c>
      <c r="O27" s="517">
        <v>6.2499999999999995E-3</v>
      </c>
      <c r="Q27" s="508">
        <f>SUM(D27:O27)</f>
        <v>8.3333333333333356E-2</v>
      </c>
      <c r="S27" s="516">
        <f>SUM(D27:O27)</f>
        <v>8.3333333333333356E-2</v>
      </c>
      <c r="T27" s="508">
        <v>9.375E-2</v>
      </c>
      <c r="U27" s="508">
        <f>T27-S27</f>
        <v>1.0416666666666644E-2</v>
      </c>
      <c r="V27" s="492">
        <v>31.76</v>
      </c>
      <c r="W27" s="492" t="s">
        <v>28</v>
      </c>
    </row>
    <row r="28" spans="1:23" ht="13.5" hidden="1" customHeight="1" x14ac:dyDescent="0.2">
      <c r="B28" s="493"/>
      <c r="D28" s="466">
        <v>6.9444444444444441E-3</v>
      </c>
      <c r="E28" s="466">
        <v>8.3333333333333332E-3</v>
      </c>
      <c r="F28" s="466">
        <v>7.6388888888888886E-3</v>
      </c>
      <c r="G28" s="466">
        <v>8.3333333333333332E-3</v>
      </c>
      <c r="H28" s="466">
        <v>4.8611111111111112E-3</v>
      </c>
      <c r="I28" s="466">
        <v>7.6388888888888886E-3</v>
      </c>
      <c r="J28" s="466">
        <v>6.9444444444444441E-3</v>
      </c>
      <c r="K28" s="466">
        <v>5.5555555555555558E-3</v>
      </c>
      <c r="L28" s="466">
        <v>8.3333333333333332E-3</v>
      </c>
      <c r="M28" s="466">
        <v>8.3333333333333332E-3</v>
      </c>
      <c r="N28" s="466">
        <v>7.6388888888888886E-3</v>
      </c>
      <c r="O28" s="466">
        <v>6.9444444444444441E-3</v>
      </c>
      <c r="Q28" s="508">
        <f>SUM(D28:O28)</f>
        <v>8.7500000000000008E-2</v>
      </c>
      <c r="S28" s="516"/>
      <c r="T28" s="508"/>
      <c r="U28" s="508"/>
    </row>
    <row r="29" spans="1:23" ht="13.5" hidden="1" customHeight="1" x14ac:dyDescent="0.2">
      <c r="B29" s="493"/>
      <c r="D29" s="466">
        <v>7.6388888888888886E-3</v>
      </c>
      <c r="E29" s="466">
        <v>7.6388888888888886E-3</v>
      </c>
      <c r="F29" s="466">
        <v>8.3333333333333332E-3</v>
      </c>
      <c r="G29" s="466">
        <v>8.3333333333333332E-3</v>
      </c>
      <c r="H29" s="466">
        <v>4.8611111111111112E-3</v>
      </c>
      <c r="I29" s="466">
        <v>8.3333333333333332E-3</v>
      </c>
      <c r="J29" s="466">
        <v>8.3333333333333332E-3</v>
      </c>
      <c r="K29" s="466">
        <v>4.1666666666666666E-3</v>
      </c>
      <c r="L29" s="466">
        <v>8.3333333333333332E-3</v>
      </c>
      <c r="M29" s="466">
        <v>8.3333333333333332E-3</v>
      </c>
      <c r="N29" s="466">
        <v>7.6388888888888886E-3</v>
      </c>
      <c r="O29" s="466">
        <v>7.6388888888888886E-3</v>
      </c>
      <c r="Q29" s="508">
        <f>SUM(D29:O29)</f>
        <v>8.958333333333332E-2</v>
      </c>
      <c r="S29" s="516"/>
      <c r="T29" s="508"/>
      <c r="U29" s="508"/>
    </row>
    <row r="30" spans="1:23" s="514" customFormat="1" ht="15" x14ac:dyDescent="0.25">
      <c r="A30" s="521"/>
      <c r="B30" s="19">
        <v>1</v>
      </c>
      <c r="C30" s="241">
        <v>0.20833333333333334</v>
      </c>
      <c r="D30" s="241">
        <f>C30+$D$28</f>
        <v>0.21527777777777779</v>
      </c>
      <c r="E30" s="241">
        <f>D30+$E$28</f>
        <v>0.22361111111111112</v>
      </c>
      <c r="F30" s="241">
        <f>E30+$F$28</f>
        <v>0.23125000000000001</v>
      </c>
      <c r="G30" s="241">
        <f>F30+$G$28</f>
        <v>0.23958333333333334</v>
      </c>
      <c r="H30" s="241">
        <f>G30+$H$28</f>
        <v>0.24444444444444446</v>
      </c>
      <c r="I30" s="241">
        <f>H30+$I$28</f>
        <v>0.25208333333333333</v>
      </c>
      <c r="J30" s="241">
        <f>I30+$J$28</f>
        <v>0.25902777777777775</v>
      </c>
      <c r="K30" s="241">
        <f>J30+$K$28</f>
        <v>0.26458333333333328</v>
      </c>
      <c r="L30" s="241">
        <f>K30+$L$28</f>
        <v>0.27291666666666664</v>
      </c>
      <c r="M30" s="241">
        <f>L30+$M$28</f>
        <v>0.28125</v>
      </c>
      <c r="N30" s="241">
        <f>M30+$N$28</f>
        <v>0.28888888888888886</v>
      </c>
      <c r="O30" s="241">
        <f>N30+$O$28</f>
        <v>0.29583333333333328</v>
      </c>
      <c r="P30" s="273">
        <v>45.18</v>
      </c>
      <c r="Q30" s="241">
        <f t="shared" ref="Q30:Q41" si="1">O30-C30</f>
        <v>8.7499999999999939E-2</v>
      </c>
      <c r="R30" s="273">
        <f t="shared" ref="R30:R41" si="2">(P30/(Q30*24*60)*60)</f>
        <v>21.514285714285727</v>
      </c>
      <c r="S30" s="530"/>
    </row>
    <row r="31" spans="1:23" s="514" customFormat="1" ht="15" x14ac:dyDescent="0.25">
      <c r="A31" s="521"/>
      <c r="B31" s="272">
        <v>2</v>
      </c>
      <c r="C31" s="241">
        <v>0.3125</v>
      </c>
      <c r="D31" s="241">
        <f>C31+$D$28</f>
        <v>0.31944444444444442</v>
      </c>
      <c r="E31" s="241">
        <f>D31+$E$28</f>
        <v>0.32777777777777778</v>
      </c>
      <c r="F31" s="241">
        <f>E31+$F$28</f>
        <v>0.33541666666666664</v>
      </c>
      <c r="G31" s="241">
        <f>F31+$G$28</f>
        <v>0.34375</v>
      </c>
      <c r="H31" s="241">
        <f>G31+$H$28</f>
        <v>0.34861111111111109</v>
      </c>
      <c r="I31" s="241">
        <f>H31+$I$28</f>
        <v>0.35624999999999996</v>
      </c>
      <c r="J31" s="241">
        <f>I31+$J$28</f>
        <v>0.36319444444444438</v>
      </c>
      <c r="K31" s="241">
        <f>J31+$K$28</f>
        <v>0.36874999999999991</v>
      </c>
      <c r="L31" s="241">
        <f>K31+$L$28</f>
        <v>0.37708333333333327</v>
      </c>
      <c r="M31" s="241">
        <f>L31+$M$28</f>
        <v>0.38541666666666663</v>
      </c>
      <c r="N31" s="241">
        <f>M31+$N$28</f>
        <v>0.39305555555555549</v>
      </c>
      <c r="O31" s="241">
        <f>N31+$O$28</f>
        <v>0.39999999999999991</v>
      </c>
      <c r="P31" s="273">
        <v>45.18</v>
      </c>
      <c r="Q31" s="8">
        <f t="shared" si="1"/>
        <v>8.7499999999999911E-2</v>
      </c>
      <c r="R31" s="273">
        <f t="shared" si="2"/>
        <v>21.514285714285737</v>
      </c>
      <c r="S31" s="506"/>
    </row>
    <row r="32" spans="1:23" s="514" customFormat="1" ht="15" customHeight="1" x14ac:dyDescent="0.25">
      <c r="A32" s="521"/>
      <c r="B32" s="19">
        <v>3</v>
      </c>
      <c r="C32" s="241">
        <v>0.3611111111111111</v>
      </c>
      <c r="D32" s="241">
        <f>C32+$D$29</f>
        <v>0.36874999999999997</v>
      </c>
      <c r="E32" s="241">
        <f>D32+$E$29</f>
        <v>0.37638888888888883</v>
      </c>
      <c r="F32" s="241">
        <f>E32+$F$29</f>
        <v>0.38472222222222219</v>
      </c>
      <c r="G32" s="241">
        <f>F32+$G$29</f>
        <v>0.39305555555555555</v>
      </c>
      <c r="H32" s="241">
        <f>G32+$H$29</f>
        <v>0.39791666666666664</v>
      </c>
      <c r="I32" s="241">
        <f>H32+$I$29</f>
        <v>0.40625</v>
      </c>
      <c r="J32" s="241">
        <f>I32+$J$29</f>
        <v>0.41458333333333336</v>
      </c>
      <c r="K32" s="241">
        <f>J32+$K$29</f>
        <v>0.41875000000000001</v>
      </c>
      <c r="L32" s="241">
        <f>K32+$L$29</f>
        <v>0.42708333333333337</v>
      </c>
      <c r="M32" s="241">
        <f>L32+$M$29</f>
        <v>0.43541666666666673</v>
      </c>
      <c r="N32" s="241">
        <f>M32+$N$29</f>
        <v>0.44305555555555559</v>
      </c>
      <c r="O32" s="241">
        <f>N32+$O$29</f>
        <v>0.45069444444444445</v>
      </c>
      <c r="P32" s="273">
        <v>45.18</v>
      </c>
      <c r="Q32" s="8">
        <f t="shared" si="1"/>
        <v>8.9583333333333348E-2</v>
      </c>
      <c r="R32" s="273">
        <f t="shared" si="2"/>
        <v>21.013953488372088</v>
      </c>
      <c r="S32" s="506"/>
    </row>
    <row r="33" spans="1:19" s="514" customFormat="1" ht="15" x14ac:dyDescent="0.25">
      <c r="A33" s="521"/>
      <c r="B33" s="272">
        <v>4</v>
      </c>
      <c r="C33" s="241">
        <v>0.41666666666666669</v>
      </c>
      <c r="D33" s="241">
        <f t="shared" ref="D33:D36" si="3">C33+$D$29</f>
        <v>0.42430555555555555</v>
      </c>
      <c r="E33" s="241">
        <f t="shared" ref="E33:E36" si="4">D33+$E$29</f>
        <v>0.43194444444444441</v>
      </c>
      <c r="F33" s="241">
        <f t="shared" ref="F33:F36" si="5">E33+$F$29</f>
        <v>0.44027777777777777</v>
      </c>
      <c r="G33" s="241">
        <f t="shared" ref="G33:G36" si="6">F33+$G$29</f>
        <v>0.44861111111111113</v>
      </c>
      <c r="H33" s="241">
        <f t="shared" ref="H33:H36" si="7">G33+$H$29</f>
        <v>0.45347222222222222</v>
      </c>
      <c r="I33" s="241">
        <f t="shared" ref="I33:I36" si="8">H33+$I$29</f>
        <v>0.46180555555555558</v>
      </c>
      <c r="J33" s="241">
        <f t="shared" ref="J33:J36" si="9">I33+$J$29</f>
        <v>0.47013888888888894</v>
      </c>
      <c r="K33" s="241">
        <f t="shared" ref="K33:K36" si="10">J33+$K$29</f>
        <v>0.47430555555555559</v>
      </c>
      <c r="L33" s="241">
        <f t="shared" ref="L33:L36" si="11">K33+$L$29</f>
        <v>0.48263888888888895</v>
      </c>
      <c r="M33" s="241">
        <f t="shared" ref="M33:M36" si="12">L33+$M$29</f>
        <v>0.49097222222222231</v>
      </c>
      <c r="N33" s="241">
        <f t="shared" ref="N33:N36" si="13">M33+$N$29</f>
        <v>0.49861111111111117</v>
      </c>
      <c r="O33" s="241">
        <f t="shared" ref="O33:O36" si="14">N33+$O$29</f>
        <v>0.50625000000000009</v>
      </c>
      <c r="P33" s="273">
        <v>45.18</v>
      </c>
      <c r="Q33" s="8">
        <f t="shared" si="1"/>
        <v>8.9583333333333404E-2</v>
      </c>
      <c r="R33" s="273">
        <f t="shared" si="2"/>
        <v>21.013953488372074</v>
      </c>
      <c r="S33" s="506"/>
    </row>
    <row r="34" spans="1:19" s="514" customFormat="1" ht="15" customHeight="1" x14ac:dyDescent="0.25">
      <c r="A34" s="521"/>
      <c r="B34" s="19">
        <v>5</v>
      </c>
      <c r="C34" s="241">
        <v>0.47916666666666669</v>
      </c>
      <c r="D34" s="241">
        <f t="shared" si="3"/>
        <v>0.48680555555555555</v>
      </c>
      <c r="E34" s="241">
        <f t="shared" si="4"/>
        <v>0.49444444444444441</v>
      </c>
      <c r="F34" s="241">
        <f t="shared" si="5"/>
        <v>0.50277777777777777</v>
      </c>
      <c r="G34" s="241">
        <f t="shared" si="6"/>
        <v>0.51111111111111107</v>
      </c>
      <c r="H34" s="241">
        <f t="shared" si="7"/>
        <v>0.51597222222222217</v>
      </c>
      <c r="I34" s="241">
        <f t="shared" si="8"/>
        <v>0.52430555555555547</v>
      </c>
      <c r="J34" s="241">
        <f t="shared" si="9"/>
        <v>0.53263888888888877</v>
      </c>
      <c r="K34" s="241">
        <f t="shared" si="10"/>
        <v>0.53680555555555542</v>
      </c>
      <c r="L34" s="241">
        <f t="shared" si="11"/>
        <v>0.54513888888888873</v>
      </c>
      <c r="M34" s="241">
        <f t="shared" si="12"/>
        <v>0.55347222222222203</v>
      </c>
      <c r="N34" s="241">
        <f t="shared" si="13"/>
        <v>0.56111111111111089</v>
      </c>
      <c r="O34" s="241">
        <f t="shared" si="14"/>
        <v>0.56874999999999976</v>
      </c>
      <c r="P34" s="273">
        <v>45.18</v>
      </c>
      <c r="Q34" s="8">
        <f t="shared" si="1"/>
        <v>8.9583333333333071E-2</v>
      </c>
      <c r="R34" s="273">
        <f t="shared" si="2"/>
        <v>21.013953488372156</v>
      </c>
      <c r="S34" s="506"/>
    </row>
    <row r="35" spans="1:19" s="514" customFormat="1" ht="15" customHeight="1" x14ac:dyDescent="0.25">
      <c r="A35" s="521"/>
      <c r="B35" s="272">
        <v>6</v>
      </c>
      <c r="C35" s="241">
        <v>0.57291666666666663</v>
      </c>
      <c r="D35" s="241">
        <f t="shared" si="3"/>
        <v>0.58055555555555549</v>
      </c>
      <c r="E35" s="241">
        <f t="shared" si="4"/>
        <v>0.58819444444444435</v>
      </c>
      <c r="F35" s="241">
        <f t="shared" si="5"/>
        <v>0.59652777777777766</v>
      </c>
      <c r="G35" s="241">
        <f t="shared" si="6"/>
        <v>0.60486111111111096</v>
      </c>
      <c r="H35" s="241">
        <f t="shared" si="7"/>
        <v>0.60972222222222205</v>
      </c>
      <c r="I35" s="241">
        <f t="shared" si="8"/>
        <v>0.61805555555555536</v>
      </c>
      <c r="J35" s="241">
        <f t="shared" si="9"/>
        <v>0.62638888888888866</v>
      </c>
      <c r="K35" s="241">
        <f t="shared" si="10"/>
        <v>0.63055555555555531</v>
      </c>
      <c r="L35" s="241">
        <f t="shared" si="11"/>
        <v>0.63888888888888862</v>
      </c>
      <c r="M35" s="241">
        <f t="shared" si="12"/>
        <v>0.64722222222222192</v>
      </c>
      <c r="N35" s="241">
        <f t="shared" si="13"/>
        <v>0.65486111111111078</v>
      </c>
      <c r="O35" s="241">
        <f t="shared" si="14"/>
        <v>0.66249999999999964</v>
      </c>
      <c r="P35" s="273">
        <v>45.18</v>
      </c>
      <c r="Q35" s="8">
        <f t="shared" si="1"/>
        <v>8.9583333333333015E-2</v>
      </c>
      <c r="R35" s="273">
        <f t="shared" si="2"/>
        <v>21.013953488372167</v>
      </c>
      <c r="S35" s="506"/>
    </row>
    <row r="36" spans="1:19" s="514" customFormat="1" ht="15" x14ac:dyDescent="0.25">
      <c r="A36" s="521"/>
      <c r="B36" s="19">
        <v>7</v>
      </c>
      <c r="C36" s="241">
        <v>0.60416666666666663</v>
      </c>
      <c r="D36" s="241">
        <f t="shared" si="3"/>
        <v>0.61180555555555549</v>
      </c>
      <c r="E36" s="241">
        <f t="shared" si="4"/>
        <v>0.61944444444444435</v>
      </c>
      <c r="F36" s="241">
        <f t="shared" si="5"/>
        <v>0.62777777777777766</v>
      </c>
      <c r="G36" s="241">
        <f t="shared" si="6"/>
        <v>0.63611111111111096</v>
      </c>
      <c r="H36" s="241">
        <f t="shared" si="7"/>
        <v>0.64097222222222205</v>
      </c>
      <c r="I36" s="241">
        <f t="shared" si="8"/>
        <v>0.64930555555555536</v>
      </c>
      <c r="J36" s="241">
        <f t="shared" si="9"/>
        <v>0.65763888888888866</v>
      </c>
      <c r="K36" s="241">
        <f t="shared" si="10"/>
        <v>0.66180555555555531</v>
      </c>
      <c r="L36" s="241">
        <f t="shared" si="11"/>
        <v>0.67013888888888862</v>
      </c>
      <c r="M36" s="241">
        <f t="shared" si="12"/>
        <v>0.67847222222222192</v>
      </c>
      <c r="N36" s="241">
        <f t="shared" si="13"/>
        <v>0.68611111111111078</v>
      </c>
      <c r="O36" s="241">
        <f t="shared" si="14"/>
        <v>0.69374999999999964</v>
      </c>
      <c r="P36" s="273">
        <v>45.18</v>
      </c>
      <c r="Q36" s="8">
        <f t="shared" si="1"/>
        <v>8.9583333333333015E-2</v>
      </c>
      <c r="R36" s="273">
        <f t="shared" si="2"/>
        <v>21.013953488372167</v>
      </c>
      <c r="S36" s="506"/>
    </row>
    <row r="37" spans="1:19" ht="15" x14ac:dyDescent="0.25">
      <c r="A37" s="521"/>
      <c r="B37" s="272">
        <v>8</v>
      </c>
      <c r="C37" s="241">
        <v>0.63541666666666663</v>
      </c>
      <c r="D37" s="241">
        <f>C37+$D$28</f>
        <v>0.64236111111111105</v>
      </c>
      <c r="E37" s="241">
        <f>D37+$E$28</f>
        <v>0.65069444444444435</v>
      </c>
      <c r="F37" s="241">
        <f>E37+$F$28</f>
        <v>0.65833333333333321</v>
      </c>
      <c r="G37" s="241">
        <f>F37+$G$28</f>
        <v>0.66666666666666652</v>
      </c>
      <c r="H37" s="241">
        <f>G37+$H$28</f>
        <v>0.67152777777777761</v>
      </c>
      <c r="I37" s="241">
        <f>H37+$I$28</f>
        <v>0.67916666666666647</v>
      </c>
      <c r="J37" s="241">
        <f>I37+$J$28</f>
        <v>0.68611111111111089</v>
      </c>
      <c r="K37" s="241">
        <f>J37+$K$28</f>
        <v>0.69166666666666643</v>
      </c>
      <c r="L37" s="241">
        <f>K37+$L$28</f>
        <v>0.69999999999999973</v>
      </c>
      <c r="M37" s="241">
        <f>L37+$M$28</f>
        <v>0.70833333333333304</v>
      </c>
      <c r="N37" s="241">
        <f>M37+$N$28</f>
        <v>0.7159722222222219</v>
      </c>
      <c r="O37" s="241">
        <f>N37+$O$28</f>
        <v>0.72291666666666632</v>
      </c>
      <c r="P37" s="273">
        <v>45.18</v>
      </c>
      <c r="Q37" s="241">
        <f t="shared" si="1"/>
        <v>8.7499999999999689E-2</v>
      </c>
      <c r="R37" s="273">
        <f t="shared" si="2"/>
        <v>21.514285714285791</v>
      </c>
      <c r="S37" s="506"/>
    </row>
    <row r="38" spans="1:19" ht="15" x14ac:dyDescent="0.25">
      <c r="A38" s="521"/>
      <c r="B38" s="19">
        <v>9</v>
      </c>
      <c r="C38" s="241">
        <v>0.73263888888888884</v>
      </c>
      <c r="D38" s="241">
        <f>C38+$D$28</f>
        <v>0.73958333333333326</v>
      </c>
      <c r="E38" s="241">
        <f>D38+$E$28</f>
        <v>0.74791666666666656</v>
      </c>
      <c r="F38" s="241">
        <f>E38+$F$28</f>
        <v>0.75555555555555542</v>
      </c>
      <c r="G38" s="241">
        <f>F38+$G$28</f>
        <v>0.76388888888888873</v>
      </c>
      <c r="H38" s="241">
        <f>G38+$H$28</f>
        <v>0.76874999999999982</v>
      </c>
      <c r="I38" s="241">
        <f>H38+$I$28</f>
        <v>0.77638888888888868</v>
      </c>
      <c r="J38" s="241">
        <f>I38+$J$28</f>
        <v>0.7833333333333331</v>
      </c>
      <c r="K38" s="241">
        <f>J38+$K$28</f>
        <v>0.78888888888888864</v>
      </c>
      <c r="L38" s="241">
        <f>K38+$L$28</f>
        <v>0.79722222222222194</v>
      </c>
      <c r="M38" s="241">
        <f>L38+$M$28</f>
        <v>0.80555555555555525</v>
      </c>
      <c r="N38" s="241">
        <f>M38+$N$28</f>
        <v>0.81319444444444411</v>
      </c>
      <c r="O38" s="241">
        <f>N38+$O$28</f>
        <v>0.82013888888888853</v>
      </c>
      <c r="P38" s="273">
        <v>45.18</v>
      </c>
      <c r="Q38" s="241">
        <f t="shared" si="1"/>
        <v>8.7499999999999689E-2</v>
      </c>
      <c r="R38" s="273">
        <f t="shared" si="2"/>
        <v>21.514285714285791</v>
      </c>
      <c r="S38" s="506"/>
    </row>
    <row r="39" spans="1:19" ht="15" x14ac:dyDescent="0.25">
      <c r="A39" s="521"/>
      <c r="B39" s="272">
        <v>10</v>
      </c>
      <c r="C39" s="241">
        <v>0.75694444444444453</v>
      </c>
      <c r="D39" s="241">
        <f>C39+$D$28</f>
        <v>0.76388888888888895</v>
      </c>
      <c r="E39" s="241">
        <f>D39+$E$28</f>
        <v>0.77222222222222225</v>
      </c>
      <c r="F39" s="241">
        <f>E39+$F$28</f>
        <v>0.77986111111111112</v>
      </c>
      <c r="G39" s="241">
        <f>F39+$G$28</f>
        <v>0.78819444444444442</v>
      </c>
      <c r="H39" s="241">
        <f>G39+$H$28</f>
        <v>0.79305555555555551</v>
      </c>
      <c r="I39" s="241">
        <f>H39+$I$28</f>
        <v>0.80069444444444438</v>
      </c>
      <c r="J39" s="241">
        <f>I39+$J$28</f>
        <v>0.8076388888888888</v>
      </c>
      <c r="K39" s="241">
        <f>J39+$K$28</f>
        <v>0.81319444444444433</v>
      </c>
      <c r="L39" s="241">
        <f>K39+$L$28</f>
        <v>0.82152777777777763</v>
      </c>
      <c r="M39" s="241">
        <f>L39+$M$28</f>
        <v>0.82986111111111094</v>
      </c>
      <c r="N39" s="241">
        <f>M39+$N$28</f>
        <v>0.8374999999999998</v>
      </c>
      <c r="O39" s="241">
        <f>N39+$O$28</f>
        <v>0.84444444444444422</v>
      </c>
      <c r="P39" s="273">
        <v>45.18</v>
      </c>
      <c r="Q39" s="241">
        <f t="shared" si="1"/>
        <v>8.7499999999999689E-2</v>
      </c>
      <c r="R39" s="507">
        <f t="shared" si="2"/>
        <v>21.514285714285791</v>
      </c>
      <c r="S39" s="506"/>
    </row>
    <row r="40" spans="1:19" ht="15" x14ac:dyDescent="0.25">
      <c r="A40" s="521"/>
      <c r="B40" s="19">
        <v>11</v>
      </c>
      <c r="C40" s="241">
        <v>0.80555555555555547</v>
      </c>
      <c r="D40" s="241">
        <f>C40+$D$28</f>
        <v>0.81249999999999989</v>
      </c>
      <c r="E40" s="241">
        <f>D40+$E$28</f>
        <v>0.82083333333333319</v>
      </c>
      <c r="F40" s="241">
        <f>E40+$F$28</f>
        <v>0.82847222222222205</v>
      </c>
      <c r="G40" s="241">
        <f>F40+$G$28</f>
        <v>0.83680555555555536</v>
      </c>
      <c r="H40" s="241">
        <f>G40+$H$28</f>
        <v>0.84166666666666645</v>
      </c>
      <c r="I40" s="241">
        <f>H40+$I$28</f>
        <v>0.84930555555555531</v>
      </c>
      <c r="J40" s="241">
        <f>I40+$J$28</f>
        <v>0.85624999999999973</v>
      </c>
      <c r="K40" s="241">
        <f>J40+$K$28</f>
        <v>0.86180555555555527</v>
      </c>
      <c r="L40" s="241">
        <f>K40+$L$28</f>
        <v>0.87013888888888857</v>
      </c>
      <c r="M40" s="241">
        <f>L40+$M$28</f>
        <v>0.87847222222222188</v>
      </c>
      <c r="N40" s="241">
        <f>M40+$N$28</f>
        <v>0.88611111111111074</v>
      </c>
      <c r="O40" s="241">
        <f>N40+$O$28</f>
        <v>0.89305555555555516</v>
      </c>
      <c r="P40" s="273">
        <v>45.18</v>
      </c>
      <c r="Q40" s="241">
        <f t="shared" si="1"/>
        <v>8.7499999999999689E-2</v>
      </c>
      <c r="R40" s="273">
        <f t="shared" si="2"/>
        <v>21.514285714285791</v>
      </c>
      <c r="S40" s="506"/>
    </row>
    <row r="41" spans="1:19" ht="15" x14ac:dyDescent="0.25">
      <c r="A41" s="521"/>
      <c r="B41" s="272">
        <v>12</v>
      </c>
      <c r="C41" s="241">
        <v>0.86805555555555547</v>
      </c>
      <c r="D41" s="241">
        <f>C41+$D$28</f>
        <v>0.87499999999999989</v>
      </c>
      <c r="E41" s="241">
        <f>D41+$E$28</f>
        <v>0.88333333333333319</v>
      </c>
      <c r="F41" s="241">
        <f>E41+$F$28</f>
        <v>0.89097222222222205</v>
      </c>
      <c r="G41" s="241">
        <f>F41+$G$28</f>
        <v>0.89930555555555536</v>
      </c>
      <c r="H41" s="241">
        <f>G41+$H$28</f>
        <v>0.90416666666666645</v>
      </c>
      <c r="I41" s="241">
        <f>H41+$I$28</f>
        <v>0.91180555555555531</v>
      </c>
      <c r="J41" s="241">
        <f>I41+$J$28</f>
        <v>0.91874999999999973</v>
      </c>
      <c r="K41" s="241">
        <f>J41+$K$28</f>
        <v>0.92430555555555527</v>
      </c>
      <c r="L41" s="241">
        <f>K41+$L$28</f>
        <v>0.93263888888888857</v>
      </c>
      <c r="M41" s="241">
        <f>L41+$M$28</f>
        <v>0.94097222222222188</v>
      </c>
      <c r="N41" s="241">
        <f>M41+$N$28</f>
        <v>0.94861111111111074</v>
      </c>
      <c r="O41" s="241">
        <f>N41+$O$28</f>
        <v>0.95555555555555516</v>
      </c>
      <c r="P41" s="273">
        <v>45.18</v>
      </c>
      <c r="Q41" s="241">
        <f t="shared" si="1"/>
        <v>8.7499999999999689E-2</v>
      </c>
      <c r="R41" s="273">
        <f t="shared" si="2"/>
        <v>21.514285714285791</v>
      </c>
      <c r="S41" s="506"/>
    </row>
    <row r="42" spans="1:19" ht="15" x14ac:dyDescent="0.25">
      <c r="A42" s="521"/>
      <c r="B42" s="19">
        <v>13</v>
      </c>
      <c r="C42" s="445">
        <v>0.90625</v>
      </c>
      <c r="D42" s="445">
        <f>C42+$D$27</f>
        <v>0.91249999999999998</v>
      </c>
      <c r="E42" s="445">
        <f>D42+$E$27</f>
        <v>0.9194444444444444</v>
      </c>
      <c r="F42" s="445">
        <f>E42+$F$27</f>
        <v>0.92708333333333326</v>
      </c>
      <c r="G42" s="445">
        <f>F42+$G$27</f>
        <v>0.93541666666666656</v>
      </c>
      <c r="H42" s="445">
        <f>G42+$H$27</f>
        <v>0.94027777777777766</v>
      </c>
      <c r="I42" s="445">
        <f>H42+$I$27</f>
        <v>0.94791666666666652</v>
      </c>
      <c r="J42" s="445">
        <f>I42+$J$27</f>
        <v>0.95486111111111094</v>
      </c>
      <c r="K42" s="445">
        <f>J42+$K$27</f>
        <v>0.96041666666666647</v>
      </c>
      <c r="L42" s="445">
        <f>K42+$L$27</f>
        <v>0.96874999999999978</v>
      </c>
      <c r="M42" s="445">
        <f>L42+$M$27</f>
        <v>0.97638888888888864</v>
      </c>
      <c r="N42" s="445">
        <f>M42+$N$27</f>
        <v>0.98333333333333306</v>
      </c>
      <c r="O42" s="445">
        <f>N42+$O$27</f>
        <v>0.98958333333333304</v>
      </c>
      <c r="P42" s="273">
        <v>45.18</v>
      </c>
      <c r="Q42" s="445">
        <f>O42-C42</f>
        <v>8.3333333333333037E-2</v>
      </c>
      <c r="R42" s="507">
        <f>(P42/(Q42*24*60)*60)</f>
        <v>22.590000000000082</v>
      </c>
      <c r="S42" s="506"/>
    </row>
    <row r="43" spans="1:19" ht="15" x14ac:dyDescent="0.25">
      <c r="A43" s="521"/>
      <c r="B43" s="19">
        <v>14</v>
      </c>
      <c r="C43" s="445">
        <v>6.9444444444444441E-3</v>
      </c>
      <c r="D43" s="445">
        <f>C43+$D$27</f>
        <v>1.3194444444444443E-2</v>
      </c>
      <c r="E43" s="445">
        <f>D43+$E$27</f>
        <v>2.0138888888888887E-2</v>
      </c>
      <c r="F43" s="445">
        <f>E43+$F$27</f>
        <v>2.7777777777777776E-2</v>
      </c>
      <c r="G43" s="445">
        <f>F43+$G$27</f>
        <v>3.6111111111111108E-2</v>
      </c>
      <c r="H43" s="445">
        <f>G43+$H$27</f>
        <v>4.0972222222222215E-2</v>
      </c>
      <c r="I43" s="445">
        <f>H43+$I$27</f>
        <v>4.8611111111111105E-2</v>
      </c>
      <c r="J43" s="445">
        <f>I43+$J$27</f>
        <v>5.5555555555555552E-2</v>
      </c>
      <c r="K43" s="445">
        <f>J43+$K$27</f>
        <v>6.1111111111111109E-2</v>
      </c>
      <c r="L43" s="445">
        <f>K43+$L$27</f>
        <v>6.9444444444444448E-2</v>
      </c>
      <c r="M43" s="445">
        <f>L43+$M$27</f>
        <v>7.7083333333333337E-2</v>
      </c>
      <c r="N43" s="445">
        <f>M43+$N$27</f>
        <v>8.4027777777777785E-2</v>
      </c>
      <c r="O43" s="445">
        <f>N43+$O$27</f>
        <v>9.027777777777779E-2</v>
      </c>
      <c r="P43" s="273">
        <v>45.18</v>
      </c>
      <c r="Q43" s="445">
        <f>O43-C43</f>
        <v>8.3333333333333343E-2</v>
      </c>
      <c r="R43" s="507">
        <f>(P43/(Q43*24*60)*60)</f>
        <v>22.59</v>
      </c>
      <c r="S43" s="506"/>
    </row>
    <row r="45" spans="1:19" x14ac:dyDescent="0.2">
      <c r="C45" s="492" t="s">
        <v>3</v>
      </c>
      <c r="G45" s="492">
        <v>12</v>
      </c>
    </row>
    <row r="46" spans="1:19" x14ac:dyDescent="0.2">
      <c r="C46" s="492" t="s">
        <v>2</v>
      </c>
      <c r="G46" s="492">
        <v>2</v>
      </c>
    </row>
    <row r="47" spans="1:19" x14ac:dyDescent="0.2">
      <c r="C47" s="492" t="s">
        <v>1</v>
      </c>
      <c r="G47" s="492">
        <f>G45+G46</f>
        <v>14</v>
      </c>
    </row>
    <row r="48" spans="1:19" x14ac:dyDescent="0.2">
      <c r="C48" s="510" t="s">
        <v>0</v>
      </c>
      <c r="D48" s="510"/>
      <c r="E48" s="510"/>
      <c r="F48" s="510"/>
      <c r="G48" s="511">
        <v>45.18</v>
      </c>
    </row>
  </sheetData>
  <mergeCells count="9">
    <mergeCell ref="S22:S25"/>
    <mergeCell ref="B23:C23"/>
    <mergeCell ref="P24:P25"/>
    <mergeCell ref="B26:S26"/>
    <mergeCell ref="B22:C22"/>
    <mergeCell ref="D22:N22"/>
    <mergeCell ref="P22:P23"/>
    <mergeCell ref="Q22:Q25"/>
    <mergeCell ref="R22:R25"/>
  </mergeCells>
  <pageMargins left="0.98425196850393704" right="0.39370078740157483" top="0.78740157480314965" bottom="1.9685039370078741" header="0.31496062992125984" footer="0.31496062992125984"/>
  <pageSetup paperSize="5" scale="6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56"/>
  <dimension ref="A5:W82"/>
  <sheetViews>
    <sheetView topLeftCell="A8" zoomScale="85" zoomScaleNormal="85" workbookViewId="0">
      <selection activeCell="J41" sqref="J41"/>
    </sheetView>
  </sheetViews>
  <sheetFormatPr baseColWidth="10" defaultColWidth="11.42578125" defaultRowHeight="14.25" x14ac:dyDescent="0.2"/>
  <cols>
    <col min="1" max="8" width="11.42578125" style="492"/>
    <col min="9" max="9" width="11.42578125" style="416"/>
    <col min="10" max="16" width="11.42578125" style="492"/>
    <col min="17" max="17" width="10.140625" style="492" customWidth="1"/>
    <col min="18" max="18" width="9.42578125" style="492" customWidth="1"/>
    <col min="19" max="19" width="27.85546875" style="492" bestFit="1" customWidth="1"/>
    <col min="20" max="16384" width="11.42578125" style="492"/>
  </cols>
  <sheetData>
    <row r="5" spans="2:19" ht="15" x14ac:dyDescent="0.25">
      <c r="B5" s="488" t="s">
        <v>27</v>
      </c>
      <c r="C5" s="489"/>
      <c r="D5" s="489"/>
      <c r="E5" s="489"/>
      <c r="F5" s="489"/>
      <c r="G5" s="489"/>
      <c r="H5" s="489"/>
      <c r="I5" s="429"/>
      <c r="J5" s="489"/>
      <c r="K5" s="489"/>
      <c r="L5" s="489"/>
      <c r="M5" s="489"/>
      <c r="N5" s="490"/>
      <c r="O5" s="490"/>
      <c r="P5" s="490"/>
      <c r="Q5" s="490"/>
      <c r="R5" s="490"/>
      <c r="S5" s="491"/>
    </row>
    <row r="6" spans="2:19" x14ac:dyDescent="0.2">
      <c r="B6" s="493" t="s">
        <v>26</v>
      </c>
      <c r="S6" s="494"/>
    </row>
    <row r="7" spans="2:19" x14ac:dyDescent="0.2">
      <c r="B7" s="493"/>
      <c r="S7" s="494"/>
    </row>
    <row r="8" spans="2:19" x14ac:dyDescent="0.2">
      <c r="B8" s="493" t="s">
        <v>201</v>
      </c>
      <c r="S8" s="494"/>
    </row>
    <row r="9" spans="2:19" x14ac:dyDescent="0.2">
      <c r="B9" s="493" t="s">
        <v>179</v>
      </c>
      <c r="S9" s="494"/>
    </row>
    <row r="10" spans="2:19" x14ac:dyDescent="0.2">
      <c r="B10" s="493" t="s">
        <v>25</v>
      </c>
      <c r="S10" s="494"/>
    </row>
    <row r="11" spans="2:19" x14ac:dyDescent="0.2">
      <c r="B11" s="493" t="s">
        <v>60</v>
      </c>
      <c r="S11" s="494"/>
    </row>
    <row r="12" spans="2:19" x14ac:dyDescent="0.2">
      <c r="B12" s="493" t="s">
        <v>59</v>
      </c>
      <c r="S12" s="494"/>
    </row>
    <row r="13" spans="2:19" x14ac:dyDescent="0.2">
      <c r="B13" s="493" t="s">
        <v>22</v>
      </c>
      <c r="S13" s="494"/>
    </row>
    <row r="14" spans="2:19" x14ac:dyDescent="0.2">
      <c r="B14" s="493"/>
      <c r="S14" s="494"/>
    </row>
    <row r="15" spans="2:19" x14ac:dyDescent="0.2">
      <c r="B15" s="493"/>
      <c r="S15" s="494"/>
    </row>
    <row r="16" spans="2:19" x14ac:dyDescent="0.2">
      <c r="B16" s="493"/>
      <c r="S16" s="494"/>
    </row>
    <row r="17" spans="1:23" x14ac:dyDescent="0.2">
      <c r="B17" s="493"/>
      <c r="S17" s="494"/>
    </row>
    <row r="18" spans="1:23" x14ac:dyDescent="0.2">
      <c r="B18" s="493"/>
      <c r="S18" s="494"/>
    </row>
    <row r="19" spans="1:23" x14ac:dyDescent="0.2">
      <c r="B19" s="493"/>
      <c r="S19" s="494"/>
    </row>
    <row r="20" spans="1:23" x14ac:dyDescent="0.2">
      <c r="B20" s="493"/>
      <c r="S20" s="494"/>
    </row>
    <row r="21" spans="1:23" ht="6.75" customHeight="1" thickBot="1" x14ac:dyDescent="0.25">
      <c r="B21" s="493"/>
      <c r="S21" s="494"/>
    </row>
    <row r="22" spans="1:23" ht="15" thickBot="1" x14ac:dyDescent="0.25">
      <c r="B22" s="692" t="s">
        <v>21</v>
      </c>
      <c r="C22" s="693"/>
      <c r="D22" s="692" t="s">
        <v>20</v>
      </c>
      <c r="E22" s="694"/>
      <c r="F22" s="694"/>
      <c r="G22" s="694"/>
      <c r="H22" s="694"/>
      <c r="I22" s="694"/>
      <c r="J22" s="694"/>
      <c r="K22" s="694"/>
      <c r="L22" s="694"/>
      <c r="M22" s="694"/>
      <c r="N22" s="694"/>
      <c r="O22" s="515" t="s">
        <v>19</v>
      </c>
      <c r="P22" s="695" t="s">
        <v>18</v>
      </c>
      <c r="Q22" s="697" t="s">
        <v>17</v>
      </c>
      <c r="R22" s="697" t="s">
        <v>16</v>
      </c>
      <c r="S22" s="684" t="s">
        <v>15</v>
      </c>
    </row>
    <row r="23" spans="1:23" ht="39" thickBot="1" x14ac:dyDescent="0.25">
      <c r="B23" s="629" t="s">
        <v>202</v>
      </c>
      <c r="C23" s="612"/>
      <c r="D23" s="468" t="s">
        <v>58</v>
      </c>
      <c r="E23" s="468" t="s">
        <v>57</v>
      </c>
      <c r="F23" s="468" t="s">
        <v>58</v>
      </c>
      <c r="G23" s="468" t="s">
        <v>10</v>
      </c>
      <c r="H23" s="468" t="s">
        <v>14</v>
      </c>
      <c r="I23" s="468" t="s">
        <v>50</v>
      </c>
      <c r="J23" s="468" t="s">
        <v>56</v>
      </c>
      <c r="K23" s="468" t="s">
        <v>10</v>
      </c>
      <c r="L23" s="468" t="s">
        <v>58</v>
      </c>
      <c r="M23" s="468" t="s">
        <v>57</v>
      </c>
      <c r="N23" s="468" t="s">
        <v>58</v>
      </c>
      <c r="O23" s="468" t="s">
        <v>202</v>
      </c>
      <c r="P23" s="696"/>
      <c r="Q23" s="698"/>
      <c r="R23" s="698"/>
      <c r="S23" s="685"/>
    </row>
    <row r="24" spans="1:23" x14ac:dyDescent="0.2">
      <c r="B24" s="498" t="s">
        <v>7</v>
      </c>
      <c r="C24" s="499">
        <v>0</v>
      </c>
      <c r="D24" s="500">
        <v>3.6</v>
      </c>
      <c r="E24" s="500">
        <v>4.26</v>
      </c>
      <c r="F24" s="500">
        <v>4.28</v>
      </c>
      <c r="G24" s="499">
        <v>4.7300000000000004</v>
      </c>
      <c r="H24" s="499">
        <v>1.45</v>
      </c>
      <c r="I24" s="531">
        <v>3.24</v>
      </c>
      <c r="J24" s="499">
        <v>3.14</v>
      </c>
      <c r="K24" s="499">
        <v>2.48</v>
      </c>
      <c r="L24" s="499">
        <v>4.7300000000000004</v>
      </c>
      <c r="M24" s="499">
        <v>4.28</v>
      </c>
      <c r="N24" s="499">
        <v>4.26</v>
      </c>
      <c r="O24" s="499">
        <v>3.6</v>
      </c>
      <c r="P24" s="687">
        <f>SUM(C24:O24)</f>
        <v>44.050000000000004</v>
      </c>
      <c r="Q24" s="698"/>
      <c r="R24" s="698"/>
      <c r="S24" s="685"/>
    </row>
    <row r="25" spans="1:23" ht="39" thickBot="1" x14ac:dyDescent="0.25">
      <c r="B25" s="502" t="s">
        <v>6</v>
      </c>
      <c r="C25" s="503">
        <v>0</v>
      </c>
      <c r="D25" s="503">
        <f t="shared" ref="D25:O25" si="0">C25+D24</f>
        <v>3.6</v>
      </c>
      <c r="E25" s="503">
        <f t="shared" si="0"/>
        <v>7.8599999999999994</v>
      </c>
      <c r="F25" s="503">
        <f t="shared" si="0"/>
        <v>12.14</v>
      </c>
      <c r="G25" s="503">
        <f t="shared" si="0"/>
        <v>16.87</v>
      </c>
      <c r="H25" s="503">
        <f t="shared" si="0"/>
        <v>18.32</v>
      </c>
      <c r="I25" s="532">
        <f t="shared" si="0"/>
        <v>21.560000000000002</v>
      </c>
      <c r="J25" s="503">
        <f t="shared" si="0"/>
        <v>24.700000000000003</v>
      </c>
      <c r="K25" s="503">
        <f t="shared" si="0"/>
        <v>27.180000000000003</v>
      </c>
      <c r="L25" s="503">
        <f t="shared" si="0"/>
        <v>31.910000000000004</v>
      </c>
      <c r="M25" s="503">
        <f t="shared" si="0"/>
        <v>36.190000000000005</v>
      </c>
      <c r="N25" s="503">
        <f t="shared" si="0"/>
        <v>40.450000000000003</v>
      </c>
      <c r="O25" s="503">
        <f t="shared" si="0"/>
        <v>44.050000000000004</v>
      </c>
      <c r="P25" s="688"/>
      <c r="Q25" s="699"/>
      <c r="R25" s="699"/>
      <c r="S25" s="686"/>
    </row>
    <row r="26" spans="1:23" ht="16.5" thickBot="1" x14ac:dyDescent="0.25">
      <c r="B26" s="689" t="s">
        <v>5</v>
      </c>
      <c r="C26" s="690"/>
      <c r="D26" s="690"/>
      <c r="E26" s="690"/>
      <c r="F26" s="690"/>
      <c r="G26" s="690"/>
      <c r="H26" s="690"/>
      <c r="I26" s="690"/>
      <c r="J26" s="690"/>
      <c r="K26" s="690"/>
      <c r="L26" s="690"/>
      <c r="M26" s="690"/>
      <c r="N26" s="690"/>
      <c r="O26" s="690"/>
      <c r="P26" s="690"/>
      <c r="Q26" s="690"/>
      <c r="R26" s="690"/>
      <c r="S26" s="691"/>
    </row>
    <row r="27" spans="1:23" ht="18.75" customHeight="1" x14ac:dyDescent="0.2">
      <c r="B27" s="493"/>
      <c r="D27" s="508">
        <v>6.9444444444444441E-3</v>
      </c>
      <c r="E27" s="508">
        <v>8.3333333333333332E-3</v>
      </c>
      <c r="F27" s="508">
        <v>8.3333333333333332E-3</v>
      </c>
      <c r="G27" s="508">
        <v>9.7222222222222224E-3</v>
      </c>
      <c r="H27" s="508">
        <v>4.8611111111111112E-3</v>
      </c>
      <c r="I27" s="533">
        <v>8.3333333333333332E-3</v>
      </c>
      <c r="J27" s="508">
        <v>8.3333333333333332E-3</v>
      </c>
      <c r="K27" s="508">
        <v>5.5555555555555558E-3</v>
      </c>
      <c r="L27" s="508">
        <v>9.7222222222222224E-3</v>
      </c>
      <c r="M27" s="508">
        <v>8.3333333333333332E-3</v>
      </c>
      <c r="N27" s="508">
        <v>8.3333333333333332E-3</v>
      </c>
      <c r="O27" s="508">
        <v>6.9444444444444441E-3</v>
      </c>
      <c r="Q27" s="508">
        <f>SUM(D27:O27)</f>
        <v>9.375E-2</v>
      </c>
      <c r="S27" s="516">
        <f>SUM(D27:O27)</f>
        <v>9.375E-2</v>
      </c>
      <c r="T27" s="508">
        <v>9.375E-2</v>
      </c>
      <c r="U27" s="508">
        <f>T27-S27</f>
        <v>0</v>
      </c>
      <c r="V27" s="492">
        <v>31.76</v>
      </c>
      <c r="W27" s="492" t="s">
        <v>28</v>
      </c>
    </row>
    <row r="28" spans="1:23" ht="17.25" customHeight="1" x14ac:dyDescent="0.2">
      <c r="B28" s="493"/>
      <c r="D28" s="466">
        <v>6.9444444444444441E-3</v>
      </c>
      <c r="E28" s="466">
        <v>7.6388888888888886E-3</v>
      </c>
      <c r="F28" s="466">
        <v>7.6388888888888886E-3</v>
      </c>
      <c r="G28" s="466">
        <v>8.3333333333333332E-3</v>
      </c>
      <c r="H28" s="466">
        <v>4.8611111111111112E-3</v>
      </c>
      <c r="I28" s="433">
        <v>7.6388888888888886E-3</v>
      </c>
      <c r="J28" s="466">
        <v>6.9444444444444441E-3</v>
      </c>
      <c r="K28" s="466">
        <v>5.5555555555555558E-3</v>
      </c>
      <c r="L28" s="466">
        <v>8.3333333333333332E-3</v>
      </c>
      <c r="M28" s="466">
        <v>7.6388888888888886E-3</v>
      </c>
      <c r="N28" s="466">
        <v>7.6388888888888886E-3</v>
      </c>
      <c r="O28" s="466">
        <v>6.9444444444444441E-3</v>
      </c>
      <c r="Q28" s="508">
        <f>SUM(D28:O28)</f>
        <v>8.6111111111111124E-2</v>
      </c>
      <c r="S28" s="516"/>
      <c r="T28" s="508"/>
      <c r="U28" s="508"/>
    </row>
    <row r="29" spans="1:23" ht="17.25" customHeight="1" thickBot="1" x14ac:dyDescent="0.25">
      <c r="B29" s="493"/>
      <c r="D29" s="517">
        <v>6.2499999999999995E-3</v>
      </c>
      <c r="E29" s="517">
        <v>6.9444444444444441E-3</v>
      </c>
      <c r="F29" s="517">
        <v>7.6388888888888886E-3</v>
      </c>
      <c r="G29" s="517">
        <v>8.3333333333333332E-3</v>
      </c>
      <c r="H29" s="517">
        <v>4.8611111111111112E-3</v>
      </c>
      <c r="I29" s="434">
        <v>7.6388888888888886E-3</v>
      </c>
      <c r="J29" s="517">
        <v>6.9444444444444441E-3</v>
      </c>
      <c r="K29" s="517">
        <v>5.5555555555555558E-3</v>
      </c>
      <c r="L29" s="517">
        <v>8.3333333333333332E-3</v>
      </c>
      <c r="M29" s="517">
        <v>7.6388888888888886E-3</v>
      </c>
      <c r="N29" s="517">
        <v>6.9444444444444441E-3</v>
      </c>
      <c r="O29" s="517">
        <v>6.2499999999999995E-3</v>
      </c>
      <c r="Q29" s="508">
        <f>SUM(D29:O29)</f>
        <v>8.3333333333333356E-2</v>
      </c>
      <c r="S29" s="516"/>
      <c r="T29" s="508"/>
      <c r="U29" s="508"/>
    </row>
    <row r="30" spans="1:23" s="514" customFormat="1" ht="15.75" thickBot="1" x14ac:dyDescent="0.3">
      <c r="A30" s="521"/>
      <c r="B30" s="324">
        <v>1</v>
      </c>
      <c r="C30" s="445">
        <v>0.20833333333333334</v>
      </c>
      <c r="D30" s="445">
        <f>C30+$D$29</f>
        <v>0.21458333333333335</v>
      </c>
      <c r="E30" s="445">
        <f>D30+$E$29</f>
        <v>0.2215277777777778</v>
      </c>
      <c r="F30" s="445">
        <f>E30+$F$29</f>
        <v>0.22916666666666669</v>
      </c>
      <c r="G30" s="445">
        <f>F30+$G$29</f>
        <v>0.23750000000000002</v>
      </c>
      <c r="H30" s="445">
        <f>G30+$H$29</f>
        <v>0.24236111111111114</v>
      </c>
      <c r="I30" s="415">
        <f>H30+$I$29</f>
        <v>0.25</v>
      </c>
      <c r="J30" s="445">
        <f>I30+$J$29</f>
        <v>0.25694444444444442</v>
      </c>
      <c r="K30" s="445">
        <f>J30+$K$29</f>
        <v>0.26249999999999996</v>
      </c>
      <c r="L30" s="445">
        <f>K30+$L$29</f>
        <v>0.27083333333333331</v>
      </c>
      <c r="M30" s="445">
        <f>L30+$M$29</f>
        <v>0.27847222222222218</v>
      </c>
      <c r="N30" s="445">
        <f>M30+$N$29</f>
        <v>0.2854166666666666</v>
      </c>
      <c r="O30" s="445">
        <f>N30+$O$29</f>
        <v>0.29166666666666657</v>
      </c>
      <c r="P30" s="519">
        <v>45.18</v>
      </c>
      <c r="Q30" s="518">
        <f>O30-C30</f>
        <v>8.3333333333333232E-2</v>
      </c>
      <c r="R30" s="534">
        <f t="shared" ref="R30:R41" si="1">(P30/(Q30*24*60)*60)</f>
        <v>22.590000000000028</v>
      </c>
      <c r="S30" s="702"/>
    </row>
    <row r="31" spans="1:23" s="514" customFormat="1" ht="15.75" thickBot="1" x14ac:dyDescent="0.3">
      <c r="A31" s="521">
        <f t="shared" ref="A31:A41" si="2">C31-C30</f>
        <v>6.9444444444444448E-2</v>
      </c>
      <c r="B31" s="325">
        <v>2</v>
      </c>
      <c r="C31" s="445">
        <v>0.27777777777777779</v>
      </c>
      <c r="D31" s="445">
        <f t="shared" ref="D31:D32" si="3">C31+$D$29</f>
        <v>0.28402777777777777</v>
      </c>
      <c r="E31" s="445">
        <f t="shared" ref="E31:E32" si="4">D31+$E$29</f>
        <v>0.29097222222222219</v>
      </c>
      <c r="F31" s="445">
        <f t="shared" ref="F31:F32" si="5">E31+$F$29</f>
        <v>0.29861111111111105</v>
      </c>
      <c r="G31" s="445">
        <f t="shared" ref="G31:G32" si="6">F31+$G$29</f>
        <v>0.30694444444444441</v>
      </c>
      <c r="H31" s="445">
        <f t="shared" ref="H31:H32" si="7">G31+$H$29</f>
        <v>0.3118055555555555</v>
      </c>
      <c r="I31" s="415">
        <f t="shared" ref="I31:I32" si="8">H31+$I$29</f>
        <v>0.31944444444444436</v>
      </c>
      <c r="J31" s="445">
        <f t="shared" ref="J31:J32" si="9">I31+$J$29</f>
        <v>0.32638888888888878</v>
      </c>
      <c r="K31" s="445">
        <f t="shared" ref="K31:K32" si="10">J31+$K$29</f>
        <v>0.33194444444444432</v>
      </c>
      <c r="L31" s="445">
        <f t="shared" ref="L31:L32" si="11">K31+$L$29</f>
        <v>0.34027777777777768</v>
      </c>
      <c r="M31" s="445">
        <f t="shared" ref="M31:M32" si="12">L31+$M$29</f>
        <v>0.34791666666666654</v>
      </c>
      <c r="N31" s="445">
        <f t="shared" ref="N31:N32" si="13">M31+$N$29</f>
        <v>0.35486111111111096</v>
      </c>
      <c r="O31" s="445">
        <f t="shared" ref="O31:O32" si="14">N31+$O$29</f>
        <v>0.36111111111111094</v>
      </c>
      <c r="P31" s="519">
        <v>45.18</v>
      </c>
      <c r="Q31" s="445">
        <f>O31-C31</f>
        <v>8.3333333333333148E-2</v>
      </c>
      <c r="R31" s="535">
        <f t="shared" si="1"/>
        <v>22.59000000000005</v>
      </c>
      <c r="S31" s="703"/>
    </row>
    <row r="32" spans="1:23" s="514" customFormat="1" ht="15.75" thickBot="1" x14ac:dyDescent="0.3">
      <c r="A32" s="521">
        <f t="shared" si="2"/>
        <v>6.9444444444444198E-2</v>
      </c>
      <c r="B32" s="325">
        <v>3</v>
      </c>
      <c r="C32" s="445">
        <v>0.34722222222222199</v>
      </c>
      <c r="D32" s="445">
        <f t="shared" si="3"/>
        <v>0.35347222222222197</v>
      </c>
      <c r="E32" s="445">
        <f t="shared" si="4"/>
        <v>0.36041666666666639</v>
      </c>
      <c r="F32" s="445">
        <f t="shared" si="5"/>
        <v>0.36805555555555525</v>
      </c>
      <c r="G32" s="445">
        <f t="shared" si="6"/>
        <v>0.37638888888888861</v>
      </c>
      <c r="H32" s="445">
        <f t="shared" si="7"/>
        <v>0.3812499999999997</v>
      </c>
      <c r="I32" s="415">
        <f t="shared" si="8"/>
        <v>0.38888888888888856</v>
      </c>
      <c r="J32" s="445">
        <f t="shared" si="9"/>
        <v>0.39583333333333298</v>
      </c>
      <c r="K32" s="445">
        <f t="shared" si="10"/>
        <v>0.40138888888888852</v>
      </c>
      <c r="L32" s="445">
        <f t="shared" si="11"/>
        <v>0.40972222222222188</v>
      </c>
      <c r="M32" s="445">
        <f t="shared" si="12"/>
        <v>0.41736111111111074</v>
      </c>
      <c r="N32" s="445">
        <f t="shared" si="13"/>
        <v>0.42430555555555516</v>
      </c>
      <c r="O32" s="445">
        <f t="shared" si="14"/>
        <v>0.43055555555555514</v>
      </c>
      <c r="P32" s="519">
        <v>45.18</v>
      </c>
      <c r="Q32" s="445">
        <f>O32-C32</f>
        <v>8.3333333333333148E-2</v>
      </c>
      <c r="R32" s="535">
        <f t="shared" si="1"/>
        <v>22.59000000000005</v>
      </c>
      <c r="S32" s="536"/>
    </row>
    <row r="33" spans="1:19" s="514" customFormat="1" ht="15.75" thickBot="1" x14ac:dyDescent="0.3">
      <c r="A33" s="521">
        <f t="shared" si="2"/>
        <v>6.9444444444444031E-2</v>
      </c>
      <c r="B33" s="325">
        <v>4</v>
      </c>
      <c r="C33" s="445">
        <v>0.41666666666666602</v>
      </c>
      <c r="D33" s="445">
        <f t="shared" ref="D33:D38" si="15">C33+$D$28</f>
        <v>0.42361111111111044</v>
      </c>
      <c r="E33" s="445">
        <f t="shared" ref="E33:E38" si="16">D33+$E$28</f>
        <v>0.4312499999999993</v>
      </c>
      <c r="F33" s="445">
        <f t="shared" ref="F33:F38" si="17">E33+$F$28</f>
        <v>0.43888888888888816</v>
      </c>
      <c r="G33" s="445">
        <f t="shared" ref="G33:G38" si="18">F33+$G$28</f>
        <v>0.44722222222222152</v>
      </c>
      <c r="H33" s="445">
        <f t="shared" ref="H33:H38" si="19">G33+$H$28</f>
        <v>0.45208333333333262</v>
      </c>
      <c r="I33" s="415">
        <f t="shared" ref="I33:I38" si="20">H33+$I$28</f>
        <v>0.45972222222222148</v>
      </c>
      <c r="J33" s="445">
        <f t="shared" ref="J33:J38" si="21">I33+$J$28</f>
        <v>0.4666666666666659</v>
      </c>
      <c r="K33" s="445">
        <f t="shared" ref="K33:K38" si="22">J33+$K$28</f>
        <v>0.47222222222222143</v>
      </c>
      <c r="L33" s="445">
        <f t="shared" ref="L33:L38" si="23">K33+$L$28</f>
        <v>0.48055555555555479</v>
      </c>
      <c r="M33" s="445">
        <f t="shared" ref="M33:M38" si="24">L33+$M$28</f>
        <v>0.48819444444444365</v>
      </c>
      <c r="N33" s="445">
        <f t="shared" ref="N33:N38" si="25">M33+$N$28</f>
        <v>0.49583333333333252</v>
      </c>
      <c r="O33" s="445">
        <f t="shared" ref="O33:O38" si="26">N33+$O$28</f>
        <v>0.50277777777777699</v>
      </c>
      <c r="P33" s="519">
        <v>45.18</v>
      </c>
      <c r="Q33" s="445">
        <f>O33-C33</f>
        <v>8.6111111111110972E-2</v>
      </c>
      <c r="R33" s="535">
        <f t="shared" si="1"/>
        <v>21.861290322580679</v>
      </c>
      <c r="S33" s="536"/>
    </row>
    <row r="34" spans="1:19" s="514" customFormat="1" ht="15.75" thickBot="1" x14ac:dyDescent="0.3">
      <c r="A34" s="521">
        <f t="shared" si="2"/>
        <v>6.9444444444444975E-2</v>
      </c>
      <c r="B34" s="325">
        <v>5</v>
      </c>
      <c r="C34" s="445">
        <v>0.48611111111111099</v>
      </c>
      <c r="D34" s="445">
        <f t="shared" si="15"/>
        <v>0.49305555555555541</v>
      </c>
      <c r="E34" s="445">
        <f t="shared" si="16"/>
        <v>0.50069444444444433</v>
      </c>
      <c r="F34" s="445">
        <f t="shared" si="17"/>
        <v>0.50833333333333319</v>
      </c>
      <c r="G34" s="445">
        <f t="shared" si="18"/>
        <v>0.5166666666666665</v>
      </c>
      <c r="H34" s="445">
        <f t="shared" si="19"/>
        <v>0.52152777777777759</v>
      </c>
      <c r="I34" s="415">
        <f t="shared" si="20"/>
        <v>0.52916666666666645</v>
      </c>
      <c r="J34" s="445">
        <f t="shared" si="21"/>
        <v>0.53611111111111087</v>
      </c>
      <c r="K34" s="445">
        <f t="shared" si="22"/>
        <v>0.54166666666666641</v>
      </c>
      <c r="L34" s="445">
        <f t="shared" si="23"/>
        <v>0.54999999999999971</v>
      </c>
      <c r="M34" s="445">
        <f t="shared" si="24"/>
        <v>0.55763888888888857</v>
      </c>
      <c r="N34" s="445">
        <f t="shared" si="25"/>
        <v>0.56527777777777743</v>
      </c>
      <c r="O34" s="445">
        <f t="shared" si="26"/>
        <v>0.57222222222222185</v>
      </c>
      <c r="P34" s="519">
        <v>45.18</v>
      </c>
      <c r="Q34" s="445">
        <f>O34-C34</f>
        <v>8.6111111111110861E-2</v>
      </c>
      <c r="R34" s="535">
        <f t="shared" si="1"/>
        <v>21.861290322580707</v>
      </c>
      <c r="S34" s="700"/>
    </row>
    <row r="35" spans="1:19" s="514" customFormat="1" ht="15.75" thickBot="1" x14ac:dyDescent="0.3">
      <c r="A35" s="521">
        <f t="shared" si="2"/>
        <v>6.9444444444444031E-2</v>
      </c>
      <c r="B35" s="325">
        <v>6</v>
      </c>
      <c r="C35" s="445">
        <v>0.55555555555555503</v>
      </c>
      <c r="D35" s="445">
        <f t="shared" si="15"/>
        <v>0.56249999999999944</v>
      </c>
      <c r="E35" s="445">
        <f t="shared" si="16"/>
        <v>0.57013888888888831</v>
      </c>
      <c r="F35" s="445">
        <f t="shared" si="17"/>
        <v>0.57777777777777717</v>
      </c>
      <c r="G35" s="445">
        <f t="shared" si="18"/>
        <v>0.58611111111111047</v>
      </c>
      <c r="H35" s="445">
        <f t="shared" si="19"/>
        <v>0.59097222222222157</v>
      </c>
      <c r="I35" s="415">
        <f t="shared" si="20"/>
        <v>0.59861111111111043</v>
      </c>
      <c r="J35" s="445">
        <f t="shared" si="21"/>
        <v>0.60555555555555485</v>
      </c>
      <c r="K35" s="445">
        <f t="shared" si="22"/>
        <v>0.61111111111111038</v>
      </c>
      <c r="L35" s="445">
        <f t="shared" si="23"/>
        <v>0.61944444444444369</v>
      </c>
      <c r="M35" s="445">
        <f t="shared" si="24"/>
        <v>0.62708333333333255</v>
      </c>
      <c r="N35" s="445">
        <f t="shared" si="25"/>
        <v>0.63472222222222141</v>
      </c>
      <c r="O35" s="445">
        <f t="shared" si="26"/>
        <v>0.64166666666666583</v>
      </c>
      <c r="P35" s="519">
        <v>45.18</v>
      </c>
      <c r="Q35" s="445">
        <f t="shared" ref="Q35:Q41" si="27">O35-C35</f>
        <v>8.6111111111110805E-2</v>
      </c>
      <c r="R35" s="535">
        <f t="shared" si="1"/>
        <v>21.861290322580722</v>
      </c>
      <c r="S35" s="701"/>
    </row>
    <row r="36" spans="1:19" s="514" customFormat="1" ht="15.75" thickBot="1" x14ac:dyDescent="0.3">
      <c r="A36" s="521">
        <f t="shared" si="2"/>
        <v>6.9444444444444975E-2</v>
      </c>
      <c r="B36" s="325">
        <v>7</v>
      </c>
      <c r="C36" s="445">
        <v>0.625</v>
      </c>
      <c r="D36" s="445">
        <f t="shared" si="15"/>
        <v>0.63194444444444442</v>
      </c>
      <c r="E36" s="445">
        <f t="shared" si="16"/>
        <v>0.63958333333333328</v>
      </c>
      <c r="F36" s="445">
        <f t="shared" si="17"/>
        <v>0.64722222222222214</v>
      </c>
      <c r="G36" s="445">
        <f t="shared" si="18"/>
        <v>0.65555555555555545</v>
      </c>
      <c r="H36" s="445">
        <f t="shared" si="19"/>
        <v>0.66041666666666654</v>
      </c>
      <c r="I36" s="415">
        <f t="shared" si="20"/>
        <v>0.6680555555555554</v>
      </c>
      <c r="J36" s="445">
        <f t="shared" si="21"/>
        <v>0.67499999999999982</v>
      </c>
      <c r="K36" s="445">
        <f t="shared" si="22"/>
        <v>0.68055555555555536</v>
      </c>
      <c r="L36" s="445">
        <f t="shared" si="23"/>
        <v>0.68888888888888866</v>
      </c>
      <c r="M36" s="445">
        <f t="shared" si="24"/>
        <v>0.69652777777777752</v>
      </c>
      <c r="N36" s="445">
        <f t="shared" si="25"/>
        <v>0.70416666666666639</v>
      </c>
      <c r="O36" s="445">
        <f t="shared" si="26"/>
        <v>0.71111111111111081</v>
      </c>
      <c r="P36" s="519">
        <v>45.18</v>
      </c>
      <c r="Q36" s="445">
        <f t="shared" si="27"/>
        <v>8.6111111111110805E-2</v>
      </c>
      <c r="R36" s="535">
        <f t="shared" si="1"/>
        <v>21.861290322580722</v>
      </c>
      <c r="S36" s="536"/>
    </row>
    <row r="37" spans="1:19" s="514" customFormat="1" ht="15.75" thickBot="1" x14ac:dyDescent="0.3">
      <c r="A37" s="521">
        <f t="shared" si="2"/>
        <v>6.9444444444443976E-2</v>
      </c>
      <c r="B37" s="325">
        <v>8</v>
      </c>
      <c r="C37" s="445">
        <v>0.69444444444444398</v>
      </c>
      <c r="D37" s="445">
        <f t="shared" si="15"/>
        <v>0.7013888888888884</v>
      </c>
      <c r="E37" s="445">
        <f t="shared" si="16"/>
        <v>0.70902777777777726</v>
      </c>
      <c r="F37" s="445">
        <f t="shared" si="17"/>
        <v>0.71666666666666612</v>
      </c>
      <c r="G37" s="445">
        <f t="shared" si="18"/>
        <v>0.72499999999999942</v>
      </c>
      <c r="H37" s="445">
        <f t="shared" si="19"/>
        <v>0.72986111111111052</v>
      </c>
      <c r="I37" s="415">
        <f t="shared" si="20"/>
        <v>0.73749999999999938</v>
      </c>
      <c r="J37" s="445">
        <f t="shared" si="21"/>
        <v>0.7444444444444438</v>
      </c>
      <c r="K37" s="445">
        <f t="shared" si="22"/>
        <v>0.74999999999999933</v>
      </c>
      <c r="L37" s="445">
        <f t="shared" si="23"/>
        <v>0.75833333333333264</v>
      </c>
      <c r="M37" s="445">
        <f t="shared" si="24"/>
        <v>0.7659722222222215</v>
      </c>
      <c r="N37" s="445">
        <f t="shared" si="25"/>
        <v>0.77361111111111036</v>
      </c>
      <c r="O37" s="445">
        <f t="shared" si="26"/>
        <v>0.78055555555555478</v>
      </c>
      <c r="P37" s="519">
        <v>45.18</v>
      </c>
      <c r="Q37" s="445">
        <f t="shared" si="27"/>
        <v>8.6111111111110805E-2</v>
      </c>
      <c r="R37" s="535">
        <f t="shared" si="1"/>
        <v>21.861290322580722</v>
      </c>
      <c r="S37" s="536"/>
    </row>
    <row r="38" spans="1:19" s="514" customFormat="1" ht="15.75" thickBot="1" x14ac:dyDescent="0.3">
      <c r="A38" s="521">
        <f t="shared" si="2"/>
        <v>6.9444444444444975E-2</v>
      </c>
      <c r="B38" s="325">
        <v>9</v>
      </c>
      <c r="C38" s="445">
        <v>0.76388888888888895</v>
      </c>
      <c r="D38" s="445">
        <f t="shared" si="15"/>
        <v>0.77083333333333337</v>
      </c>
      <c r="E38" s="445">
        <f t="shared" si="16"/>
        <v>0.77847222222222223</v>
      </c>
      <c r="F38" s="445">
        <f t="shared" si="17"/>
        <v>0.78611111111111109</v>
      </c>
      <c r="G38" s="445">
        <f t="shared" si="18"/>
        <v>0.7944444444444444</v>
      </c>
      <c r="H38" s="445">
        <f t="shared" si="19"/>
        <v>0.79930555555555549</v>
      </c>
      <c r="I38" s="415">
        <f t="shared" si="20"/>
        <v>0.80694444444444435</v>
      </c>
      <c r="J38" s="445">
        <f t="shared" si="21"/>
        <v>0.81388888888888877</v>
      </c>
      <c r="K38" s="445">
        <f t="shared" si="22"/>
        <v>0.81944444444444431</v>
      </c>
      <c r="L38" s="445">
        <f t="shared" si="23"/>
        <v>0.82777777777777761</v>
      </c>
      <c r="M38" s="445">
        <f t="shared" si="24"/>
        <v>0.83541666666666647</v>
      </c>
      <c r="N38" s="445">
        <f t="shared" si="25"/>
        <v>0.84305555555555534</v>
      </c>
      <c r="O38" s="445">
        <f t="shared" si="26"/>
        <v>0.84999999999999976</v>
      </c>
      <c r="P38" s="519">
        <v>45.18</v>
      </c>
      <c r="Q38" s="445">
        <f t="shared" si="27"/>
        <v>8.6111111111110805E-2</v>
      </c>
      <c r="R38" s="535">
        <f t="shared" si="1"/>
        <v>21.861290322580722</v>
      </c>
      <c r="S38" s="536"/>
    </row>
    <row r="39" spans="1:19" s="514" customFormat="1" ht="15.75" thickBot="1" x14ac:dyDescent="0.3">
      <c r="A39" s="521">
        <f t="shared" si="2"/>
        <v>6.9444444444444087E-2</v>
      </c>
      <c r="B39" s="325">
        <v>10</v>
      </c>
      <c r="C39" s="445">
        <v>0.83333333333333304</v>
      </c>
      <c r="D39" s="445">
        <f t="shared" ref="D39:D41" si="28">C39+$D$29</f>
        <v>0.83958333333333302</v>
      </c>
      <c r="E39" s="445">
        <f t="shared" ref="E39:E41" si="29">D39+$E$29</f>
        <v>0.84652777777777743</v>
      </c>
      <c r="F39" s="445">
        <f t="shared" ref="F39:F41" si="30">E39+$F$29</f>
        <v>0.8541666666666663</v>
      </c>
      <c r="G39" s="445">
        <f t="shared" ref="G39:G41" si="31">F39+$G$29</f>
        <v>0.8624999999999996</v>
      </c>
      <c r="H39" s="445">
        <f t="shared" ref="H39:H41" si="32">G39+$H$29</f>
        <v>0.86736111111111069</v>
      </c>
      <c r="I39" s="415">
        <f t="shared" ref="I39:I41" si="33">H39+$I$29</f>
        <v>0.87499999999999956</v>
      </c>
      <c r="J39" s="445">
        <f t="shared" ref="J39:J41" si="34">I39+$J$29</f>
        <v>0.88194444444444398</v>
      </c>
      <c r="K39" s="445">
        <f t="shared" ref="K39:K41" si="35">J39+$K$29</f>
        <v>0.88749999999999951</v>
      </c>
      <c r="L39" s="445">
        <f t="shared" ref="L39:L41" si="36">K39+$L$29</f>
        <v>0.89583333333333282</v>
      </c>
      <c r="M39" s="445">
        <f t="shared" ref="M39:M41" si="37">L39+$M$29</f>
        <v>0.90347222222222168</v>
      </c>
      <c r="N39" s="445">
        <f t="shared" ref="N39:N41" si="38">M39+$N$29</f>
        <v>0.9104166666666661</v>
      </c>
      <c r="O39" s="445">
        <f t="shared" ref="O39:O41" si="39">N39+$O$29</f>
        <v>0.91666666666666607</v>
      </c>
      <c r="P39" s="519">
        <v>45.18</v>
      </c>
      <c r="Q39" s="445">
        <f t="shared" si="27"/>
        <v>8.3333333333333037E-2</v>
      </c>
      <c r="R39" s="535">
        <f t="shared" si="1"/>
        <v>22.590000000000082</v>
      </c>
      <c r="S39" s="536"/>
    </row>
    <row r="40" spans="1:19" s="514" customFormat="1" ht="15.75" thickBot="1" x14ac:dyDescent="0.3">
      <c r="A40" s="521">
        <f t="shared" si="2"/>
        <v>6.9444444444443976E-2</v>
      </c>
      <c r="B40" s="325">
        <v>11</v>
      </c>
      <c r="C40" s="241">
        <v>0.90277777777777701</v>
      </c>
      <c r="D40" s="445">
        <f t="shared" si="28"/>
        <v>0.90902777777777699</v>
      </c>
      <c r="E40" s="445">
        <f t="shared" si="29"/>
        <v>0.91597222222222141</v>
      </c>
      <c r="F40" s="445">
        <f t="shared" si="30"/>
        <v>0.92361111111111027</v>
      </c>
      <c r="G40" s="445">
        <f t="shared" si="31"/>
        <v>0.93194444444444358</v>
      </c>
      <c r="H40" s="445">
        <f t="shared" si="32"/>
        <v>0.93680555555555467</v>
      </c>
      <c r="I40" s="415">
        <f t="shared" si="33"/>
        <v>0.94444444444444353</v>
      </c>
      <c r="J40" s="445">
        <f t="shared" si="34"/>
        <v>0.95138888888888795</v>
      </c>
      <c r="K40" s="445">
        <f t="shared" si="35"/>
        <v>0.95694444444444349</v>
      </c>
      <c r="L40" s="445">
        <f t="shared" si="36"/>
        <v>0.96527777777777679</v>
      </c>
      <c r="M40" s="445">
        <f t="shared" si="37"/>
        <v>0.97291666666666565</v>
      </c>
      <c r="N40" s="445">
        <f t="shared" si="38"/>
        <v>0.97986111111111007</v>
      </c>
      <c r="O40" s="445">
        <f t="shared" si="39"/>
        <v>0.98611111111111005</v>
      </c>
      <c r="P40" s="519">
        <v>45.18</v>
      </c>
      <c r="Q40" s="241">
        <f t="shared" si="27"/>
        <v>8.3333333333333037E-2</v>
      </c>
      <c r="R40" s="350">
        <f t="shared" si="1"/>
        <v>22.590000000000082</v>
      </c>
      <c r="S40" s="536"/>
    </row>
    <row r="41" spans="1:19" s="514" customFormat="1" ht="15" x14ac:dyDescent="0.25">
      <c r="A41" s="521">
        <f t="shared" si="2"/>
        <v>9.0277777777778456E-2</v>
      </c>
      <c r="B41" s="325">
        <v>12</v>
      </c>
      <c r="C41" s="241">
        <v>0.99305555555555547</v>
      </c>
      <c r="D41" s="445">
        <f t="shared" si="28"/>
        <v>0.99930555555555545</v>
      </c>
      <c r="E41" s="445">
        <f t="shared" si="29"/>
        <v>1.0062499999999999</v>
      </c>
      <c r="F41" s="445">
        <f t="shared" si="30"/>
        <v>1.0138888888888888</v>
      </c>
      <c r="G41" s="445">
        <f t="shared" si="31"/>
        <v>1.0222222222222221</v>
      </c>
      <c r="H41" s="445">
        <f t="shared" si="32"/>
        <v>1.0270833333333333</v>
      </c>
      <c r="I41" s="415">
        <f t="shared" si="33"/>
        <v>1.0347222222222223</v>
      </c>
      <c r="J41" s="445">
        <f t="shared" si="34"/>
        <v>1.0416666666666667</v>
      </c>
      <c r="K41" s="445">
        <f t="shared" si="35"/>
        <v>1.0472222222222223</v>
      </c>
      <c r="L41" s="445">
        <f t="shared" si="36"/>
        <v>1.0555555555555556</v>
      </c>
      <c r="M41" s="445">
        <f t="shared" si="37"/>
        <v>1.0631944444444446</v>
      </c>
      <c r="N41" s="445">
        <f t="shared" si="38"/>
        <v>1.070138888888889</v>
      </c>
      <c r="O41" s="445">
        <f t="shared" si="39"/>
        <v>1.0763888888888891</v>
      </c>
      <c r="P41" s="519">
        <v>45.18</v>
      </c>
      <c r="Q41" s="241">
        <f t="shared" si="27"/>
        <v>8.3333333333333592E-2</v>
      </c>
      <c r="R41" s="350">
        <f t="shared" si="1"/>
        <v>22.589999999999929</v>
      </c>
      <c r="S41" s="536"/>
    </row>
    <row r="42" spans="1:19" s="514" customFormat="1" x14ac:dyDescent="0.2">
      <c r="A42" s="492"/>
      <c r="B42" s="523"/>
      <c r="C42" s="492"/>
      <c r="D42" s="492"/>
      <c r="E42" s="492"/>
      <c r="F42" s="492"/>
      <c r="G42" s="492"/>
      <c r="H42" s="492"/>
      <c r="I42" s="416"/>
      <c r="J42" s="492"/>
      <c r="K42" s="492"/>
      <c r="L42" s="492"/>
      <c r="M42" s="492"/>
      <c r="N42" s="492"/>
      <c r="O42" s="492"/>
      <c r="P42" s="492"/>
      <c r="Q42" s="492"/>
      <c r="R42" s="524"/>
      <c r="S42" s="536"/>
    </row>
    <row r="43" spans="1:19" s="514" customFormat="1" x14ac:dyDescent="0.2">
      <c r="A43" s="492"/>
      <c r="B43" s="523"/>
      <c r="C43" s="492"/>
      <c r="D43" s="492"/>
      <c r="E43" s="492"/>
      <c r="F43" s="492"/>
      <c r="G43" s="492"/>
      <c r="H43" s="492"/>
      <c r="I43" s="416"/>
      <c r="J43" s="492"/>
      <c r="K43" s="492"/>
      <c r="L43" s="492"/>
      <c r="M43" s="492"/>
      <c r="N43" s="492"/>
      <c r="O43" s="492"/>
      <c r="P43" s="492"/>
      <c r="Q43" s="492"/>
      <c r="R43" s="524"/>
      <c r="S43" s="536"/>
    </row>
    <row r="44" spans="1:19" s="514" customFormat="1" x14ac:dyDescent="0.2">
      <c r="A44" s="492"/>
      <c r="B44" s="523"/>
      <c r="C44" s="492"/>
      <c r="D44" s="492"/>
      <c r="E44" s="492"/>
      <c r="F44" s="492"/>
      <c r="G44" s="492"/>
      <c r="H44" s="492"/>
      <c r="I44" s="416"/>
      <c r="J44" s="492"/>
      <c r="K44" s="492"/>
      <c r="L44" s="492"/>
      <c r="M44" s="492"/>
      <c r="N44" s="492"/>
      <c r="O44" s="492"/>
      <c r="P44" s="492"/>
      <c r="Q44" s="492"/>
      <c r="R44" s="524"/>
      <c r="S44" s="536"/>
    </row>
    <row r="45" spans="1:19" ht="6" customHeight="1" x14ac:dyDescent="0.2">
      <c r="B45" s="523"/>
      <c r="R45" s="524"/>
      <c r="S45" s="494"/>
    </row>
    <row r="46" spans="1:19" x14ac:dyDescent="0.2">
      <c r="B46" s="523"/>
      <c r="C46" s="492" t="s">
        <v>3</v>
      </c>
      <c r="G46" s="492">
        <v>10</v>
      </c>
      <c r="R46" s="524"/>
      <c r="S46" s="494"/>
    </row>
    <row r="47" spans="1:19" x14ac:dyDescent="0.2">
      <c r="B47" s="523"/>
      <c r="C47" s="492" t="s">
        <v>2</v>
      </c>
      <c r="G47" s="492">
        <v>2</v>
      </c>
      <c r="R47" s="524"/>
      <c r="S47" s="494"/>
    </row>
    <row r="48" spans="1:19" x14ac:dyDescent="0.2">
      <c r="B48" s="523"/>
      <c r="C48" s="492" t="s">
        <v>1</v>
      </c>
      <c r="G48" s="492">
        <f>G46+G47</f>
        <v>12</v>
      </c>
      <c r="R48" s="524"/>
      <c r="S48" s="494"/>
    </row>
    <row r="49" spans="2:19" ht="15" thickBot="1" x14ac:dyDescent="0.25">
      <c r="B49" s="525"/>
      <c r="C49" s="526" t="s">
        <v>0</v>
      </c>
      <c r="D49" s="526"/>
      <c r="E49" s="526"/>
      <c r="F49" s="526"/>
      <c r="G49" s="527">
        <v>45.18</v>
      </c>
      <c r="H49" s="528"/>
      <c r="I49" s="435"/>
      <c r="J49" s="528"/>
      <c r="K49" s="528"/>
      <c r="L49" s="526"/>
      <c r="M49" s="526"/>
      <c r="N49" s="526"/>
      <c r="O49" s="526"/>
      <c r="P49" s="526"/>
      <c r="Q49" s="526"/>
      <c r="R49" s="529"/>
      <c r="S49" s="513"/>
    </row>
    <row r="54" spans="2:19" x14ac:dyDescent="0.2">
      <c r="C54" s="445"/>
    </row>
    <row r="55" spans="2:19" x14ac:dyDescent="0.2">
      <c r="B55" s="508"/>
    </row>
    <row r="56" spans="2:19" x14ac:dyDescent="0.2">
      <c r="B56" s="508"/>
    </row>
    <row r="57" spans="2:19" x14ac:dyDescent="0.2">
      <c r="B57" s="508"/>
    </row>
    <row r="58" spans="2:19" x14ac:dyDescent="0.2">
      <c r="B58" s="508"/>
    </row>
    <row r="59" spans="2:19" x14ac:dyDescent="0.2">
      <c r="B59" s="508"/>
    </row>
    <row r="60" spans="2:19" x14ac:dyDescent="0.2">
      <c r="B60" s="508"/>
    </row>
    <row r="61" spans="2:19" x14ac:dyDescent="0.2">
      <c r="B61" s="508"/>
    </row>
    <row r="62" spans="2:19" x14ac:dyDescent="0.2">
      <c r="B62" s="508"/>
    </row>
    <row r="63" spans="2:19" x14ac:dyDescent="0.2">
      <c r="B63" s="508"/>
    </row>
    <row r="64" spans="2:19" x14ac:dyDescent="0.2">
      <c r="B64" s="508"/>
    </row>
    <row r="65" spans="2:2" x14ac:dyDescent="0.2">
      <c r="B65" s="508"/>
    </row>
    <row r="66" spans="2:2" x14ac:dyDescent="0.2">
      <c r="B66" s="508"/>
    </row>
    <row r="67" spans="2:2" x14ac:dyDescent="0.2">
      <c r="B67" s="508"/>
    </row>
    <row r="68" spans="2:2" x14ac:dyDescent="0.2">
      <c r="B68" s="508"/>
    </row>
    <row r="69" spans="2:2" x14ac:dyDescent="0.2">
      <c r="B69" s="508"/>
    </row>
    <row r="70" spans="2:2" x14ac:dyDescent="0.2">
      <c r="B70" s="508"/>
    </row>
    <row r="71" spans="2:2" x14ac:dyDescent="0.2">
      <c r="B71" s="508"/>
    </row>
    <row r="72" spans="2:2" x14ac:dyDescent="0.2">
      <c r="B72" s="508"/>
    </row>
    <row r="73" spans="2:2" x14ac:dyDescent="0.2">
      <c r="B73" s="508"/>
    </row>
    <row r="74" spans="2:2" x14ac:dyDescent="0.2">
      <c r="B74" s="508"/>
    </row>
    <row r="75" spans="2:2" x14ac:dyDescent="0.2">
      <c r="B75" s="508"/>
    </row>
    <row r="76" spans="2:2" x14ac:dyDescent="0.2">
      <c r="B76" s="508"/>
    </row>
    <row r="77" spans="2:2" x14ac:dyDescent="0.2">
      <c r="B77" s="508"/>
    </row>
    <row r="78" spans="2:2" x14ac:dyDescent="0.2">
      <c r="B78" s="508"/>
    </row>
    <row r="79" spans="2:2" x14ac:dyDescent="0.2">
      <c r="B79" s="508"/>
    </row>
    <row r="80" spans="2:2" x14ac:dyDescent="0.2">
      <c r="B80" s="508"/>
    </row>
    <row r="81" spans="2:2" x14ac:dyDescent="0.2">
      <c r="B81" s="508"/>
    </row>
    <row r="82" spans="2:2" x14ac:dyDescent="0.2">
      <c r="B82" s="508"/>
    </row>
  </sheetData>
  <sortState xmlns:xlrd2="http://schemas.microsoft.com/office/spreadsheetml/2017/richdata2" ref="C60:C82">
    <sortCondition ref="C60"/>
  </sortState>
  <mergeCells count="11">
    <mergeCell ref="S34:S35"/>
    <mergeCell ref="S30:S31"/>
    <mergeCell ref="S22:S25"/>
    <mergeCell ref="B23:C23"/>
    <mergeCell ref="P24:P25"/>
    <mergeCell ref="B26:S26"/>
    <mergeCell ref="B22:C22"/>
    <mergeCell ref="D22:N22"/>
    <mergeCell ref="P22:P23"/>
    <mergeCell ref="Q22:Q25"/>
    <mergeCell ref="R22:R25"/>
  </mergeCells>
  <pageMargins left="0.98425196850393704" right="0.39370078740157483" top="0.78740157480314965" bottom="1.9685039370078741" header="0.31496062992125984" footer="0.31496062992125984"/>
  <pageSetup paperSize="5" scale="6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57">
    <pageSetUpPr fitToPage="1"/>
  </sheetPr>
  <dimension ref="A5:W55"/>
  <sheetViews>
    <sheetView topLeftCell="A12" zoomScale="85" zoomScaleNormal="85" workbookViewId="0">
      <selection activeCell="J41" sqref="J41"/>
    </sheetView>
  </sheetViews>
  <sheetFormatPr baseColWidth="10" defaultColWidth="11.42578125" defaultRowHeight="14.25" x14ac:dyDescent="0.2"/>
  <cols>
    <col min="1" max="16" width="11.42578125" style="492"/>
    <col min="17" max="17" width="10.140625" style="492" customWidth="1"/>
    <col min="18" max="18" width="9.42578125" style="492" customWidth="1"/>
    <col min="19" max="19" width="10.5703125" style="492" customWidth="1"/>
    <col min="20" max="16384" width="11.42578125" style="492"/>
  </cols>
  <sheetData>
    <row r="5" spans="2:19" ht="15" x14ac:dyDescent="0.25">
      <c r="B5" s="488" t="s">
        <v>27</v>
      </c>
      <c r="C5" s="489"/>
      <c r="D5" s="489"/>
      <c r="E5" s="489"/>
      <c r="F5" s="489"/>
      <c r="G5" s="489"/>
      <c r="H5" s="489"/>
      <c r="I5" s="489"/>
      <c r="J5" s="489"/>
      <c r="K5" s="489"/>
      <c r="L5" s="489"/>
      <c r="M5" s="489"/>
      <c r="N5" s="490"/>
      <c r="O5" s="490"/>
      <c r="P5" s="490"/>
      <c r="Q5" s="490"/>
      <c r="R5" s="490"/>
      <c r="S5" s="491"/>
    </row>
    <row r="6" spans="2:19" x14ac:dyDescent="0.2">
      <c r="B6" s="493" t="s">
        <v>26</v>
      </c>
      <c r="S6" s="494"/>
    </row>
    <row r="7" spans="2:19" x14ac:dyDescent="0.2">
      <c r="B7" s="493"/>
      <c r="S7" s="494"/>
    </row>
    <row r="8" spans="2:19" x14ac:dyDescent="0.2">
      <c r="B8" s="493" t="s">
        <v>201</v>
      </c>
      <c r="S8" s="494"/>
    </row>
    <row r="9" spans="2:19" x14ac:dyDescent="0.2">
      <c r="B9" s="493" t="s">
        <v>180</v>
      </c>
      <c r="S9" s="494"/>
    </row>
    <row r="10" spans="2:19" x14ac:dyDescent="0.2">
      <c r="B10" s="493" t="s">
        <v>25</v>
      </c>
      <c r="S10" s="494"/>
    </row>
    <row r="11" spans="2:19" x14ac:dyDescent="0.2">
      <c r="B11" s="493" t="s">
        <v>60</v>
      </c>
      <c r="S11" s="494"/>
    </row>
    <row r="12" spans="2:19" x14ac:dyDescent="0.2">
      <c r="B12" s="493" t="s">
        <v>59</v>
      </c>
      <c r="S12" s="494"/>
    </row>
    <row r="13" spans="2:19" x14ac:dyDescent="0.2">
      <c r="B13" s="493" t="s">
        <v>22</v>
      </c>
      <c r="S13" s="494"/>
    </row>
    <row r="14" spans="2:19" x14ac:dyDescent="0.2">
      <c r="B14" s="493"/>
      <c r="S14" s="494"/>
    </row>
    <row r="15" spans="2:19" x14ac:dyDescent="0.2">
      <c r="B15" s="493"/>
      <c r="S15" s="494"/>
    </row>
    <row r="16" spans="2:19" x14ac:dyDescent="0.2">
      <c r="B16" s="493"/>
      <c r="S16" s="494"/>
    </row>
    <row r="17" spans="1:23" x14ac:dyDescent="0.2">
      <c r="B17" s="493"/>
      <c r="S17" s="494"/>
    </row>
    <row r="18" spans="1:23" x14ac:dyDescent="0.2">
      <c r="B18" s="493"/>
      <c r="S18" s="494"/>
    </row>
    <row r="19" spans="1:23" x14ac:dyDescent="0.2">
      <c r="B19" s="493"/>
      <c r="S19" s="494"/>
    </row>
    <row r="20" spans="1:23" x14ac:dyDescent="0.2">
      <c r="B20" s="493"/>
      <c r="S20" s="494"/>
    </row>
    <row r="21" spans="1:23" ht="15" thickBot="1" x14ac:dyDescent="0.25">
      <c r="B21" s="493"/>
      <c r="S21" s="494"/>
    </row>
    <row r="22" spans="1:23" ht="15" thickBot="1" x14ac:dyDescent="0.25">
      <c r="B22" s="692" t="s">
        <v>21</v>
      </c>
      <c r="C22" s="693"/>
      <c r="D22" s="692" t="s">
        <v>20</v>
      </c>
      <c r="E22" s="694"/>
      <c r="F22" s="694"/>
      <c r="G22" s="694"/>
      <c r="H22" s="694"/>
      <c r="I22" s="694"/>
      <c r="J22" s="694"/>
      <c r="K22" s="694"/>
      <c r="L22" s="694"/>
      <c r="M22" s="694"/>
      <c r="N22" s="694"/>
      <c r="O22" s="515" t="s">
        <v>19</v>
      </c>
      <c r="P22" s="695" t="s">
        <v>18</v>
      </c>
      <c r="Q22" s="697" t="s">
        <v>17</v>
      </c>
      <c r="R22" s="697" t="s">
        <v>16</v>
      </c>
      <c r="S22" s="684" t="s">
        <v>15</v>
      </c>
    </row>
    <row r="23" spans="1:23" ht="39" thickBot="1" x14ac:dyDescent="0.25">
      <c r="B23" s="629" t="s">
        <v>202</v>
      </c>
      <c r="C23" s="612"/>
      <c r="D23" s="468" t="s">
        <v>58</v>
      </c>
      <c r="E23" s="468" t="s">
        <v>57</v>
      </c>
      <c r="F23" s="468" t="s">
        <v>58</v>
      </c>
      <c r="G23" s="468" t="s">
        <v>10</v>
      </c>
      <c r="H23" s="468" t="s">
        <v>14</v>
      </c>
      <c r="I23" s="468" t="s">
        <v>50</v>
      </c>
      <c r="J23" s="468" t="s">
        <v>56</v>
      </c>
      <c r="K23" s="468" t="s">
        <v>10</v>
      </c>
      <c r="L23" s="468" t="s">
        <v>58</v>
      </c>
      <c r="M23" s="468" t="s">
        <v>57</v>
      </c>
      <c r="N23" s="468" t="s">
        <v>58</v>
      </c>
      <c r="O23" s="468" t="s">
        <v>202</v>
      </c>
      <c r="P23" s="696"/>
      <c r="Q23" s="698"/>
      <c r="R23" s="698"/>
      <c r="S23" s="685"/>
    </row>
    <row r="24" spans="1:23" x14ac:dyDescent="0.2">
      <c r="B24" s="498" t="s">
        <v>7</v>
      </c>
      <c r="C24" s="499">
        <v>0</v>
      </c>
      <c r="D24" s="500">
        <v>3.6</v>
      </c>
      <c r="E24" s="500">
        <v>4.26</v>
      </c>
      <c r="F24" s="500">
        <v>4.28</v>
      </c>
      <c r="G24" s="499">
        <v>4.7300000000000004</v>
      </c>
      <c r="H24" s="499">
        <v>1.45</v>
      </c>
      <c r="I24" s="499">
        <v>3.24</v>
      </c>
      <c r="J24" s="499">
        <v>3.14</v>
      </c>
      <c r="K24" s="499">
        <v>2.48</v>
      </c>
      <c r="L24" s="499">
        <v>4.7300000000000004</v>
      </c>
      <c r="M24" s="499">
        <v>4.28</v>
      </c>
      <c r="N24" s="499">
        <v>4.26</v>
      </c>
      <c r="O24" s="499">
        <v>3.6</v>
      </c>
      <c r="P24" s="687">
        <f>SUM(C24:O24)</f>
        <v>44.050000000000004</v>
      </c>
      <c r="Q24" s="698"/>
      <c r="R24" s="698"/>
      <c r="S24" s="685"/>
    </row>
    <row r="25" spans="1:23" ht="39" thickBot="1" x14ac:dyDescent="0.25">
      <c r="B25" s="502" t="s">
        <v>6</v>
      </c>
      <c r="C25" s="503">
        <v>0</v>
      </c>
      <c r="D25" s="503">
        <f t="shared" ref="D25:O25" si="0">C25+D24</f>
        <v>3.6</v>
      </c>
      <c r="E25" s="503">
        <f t="shared" si="0"/>
        <v>7.8599999999999994</v>
      </c>
      <c r="F25" s="503">
        <f t="shared" si="0"/>
        <v>12.14</v>
      </c>
      <c r="G25" s="503">
        <f t="shared" si="0"/>
        <v>16.87</v>
      </c>
      <c r="H25" s="503">
        <f t="shared" si="0"/>
        <v>18.32</v>
      </c>
      <c r="I25" s="503">
        <f t="shared" si="0"/>
        <v>21.560000000000002</v>
      </c>
      <c r="J25" s="503">
        <f t="shared" si="0"/>
        <v>24.700000000000003</v>
      </c>
      <c r="K25" s="503">
        <f t="shared" si="0"/>
        <v>27.180000000000003</v>
      </c>
      <c r="L25" s="503">
        <f t="shared" si="0"/>
        <v>31.910000000000004</v>
      </c>
      <c r="M25" s="503">
        <f t="shared" si="0"/>
        <v>36.190000000000005</v>
      </c>
      <c r="N25" s="503">
        <f t="shared" si="0"/>
        <v>40.450000000000003</v>
      </c>
      <c r="O25" s="503">
        <f t="shared" si="0"/>
        <v>44.050000000000004</v>
      </c>
      <c r="P25" s="688"/>
      <c r="Q25" s="699"/>
      <c r="R25" s="699"/>
      <c r="S25" s="686"/>
    </row>
    <row r="26" spans="1:23" ht="16.5" thickBot="1" x14ac:dyDescent="0.25">
      <c r="B26" s="689" t="s">
        <v>5</v>
      </c>
      <c r="C26" s="690"/>
      <c r="D26" s="690"/>
      <c r="E26" s="690"/>
      <c r="F26" s="690"/>
      <c r="G26" s="690"/>
      <c r="H26" s="690"/>
      <c r="I26" s="690"/>
      <c r="J26" s="690"/>
      <c r="K26" s="690"/>
      <c r="L26" s="690"/>
      <c r="M26" s="690"/>
      <c r="N26" s="690"/>
      <c r="O26" s="690"/>
      <c r="P26" s="690"/>
      <c r="Q26" s="690"/>
      <c r="R26" s="690"/>
      <c r="S26" s="691"/>
    </row>
    <row r="27" spans="1:23" ht="15" hidden="1" customHeight="1" x14ac:dyDescent="0.2">
      <c r="B27" s="493"/>
      <c r="D27" s="508">
        <v>6.9444444444444441E-3</v>
      </c>
      <c r="E27" s="508">
        <v>8.3333333333333332E-3</v>
      </c>
      <c r="F27" s="508">
        <v>8.3333333333333332E-3</v>
      </c>
      <c r="G27" s="508">
        <v>9.7222222222222224E-3</v>
      </c>
      <c r="H27" s="508">
        <v>4.8611111111111112E-3</v>
      </c>
      <c r="I27" s="508">
        <v>8.3333333333333332E-3</v>
      </c>
      <c r="J27" s="508">
        <v>8.3333333333333332E-3</v>
      </c>
      <c r="K27" s="508">
        <v>5.5555555555555558E-3</v>
      </c>
      <c r="L27" s="508">
        <v>9.7222222222222224E-3</v>
      </c>
      <c r="M27" s="508">
        <v>8.3333333333333332E-3</v>
      </c>
      <c r="N27" s="508">
        <v>8.3333333333333332E-3</v>
      </c>
      <c r="O27" s="508">
        <v>6.9444444444444441E-3</v>
      </c>
      <c r="Q27" s="508">
        <f>SUM(D27:O27)</f>
        <v>9.375E-2</v>
      </c>
      <c r="S27" s="516">
        <f>SUM(D27:O27)</f>
        <v>9.375E-2</v>
      </c>
      <c r="T27" s="508">
        <v>9.375E-2</v>
      </c>
      <c r="U27" s="508">
        <f>T27-S27</f>
        <v>0</v>
      </c>
      <c r="V27" s="492">
        <v>31.76</v>
      </c>
      <c r="W27" s="492" t="s">
        <v>28</v>
      </c>
    </row>
    <row r="28" spans="1:23" ht="15" hidden="1" customHeight="1" x14ac:dyDescent="0.2">
      <c r="B28" s="493"/>
      <c r="D28" s="466">
        <v>6.9444444444444441E-3</v>
      </c>
      <c r="E28" s="466">
        <v>6.9444444444444441E-3</v>
      </c>
      <c r="F28" s="466">
        <v>6.9444444444444441E-3</v>
      </c>
      <c r="G28" s="466">
        <v>8.3333333333333332E-3</v>
      </c>
      <c r="H28" s="466">
        <v>4.8611111111111112E-3</v>
      </c>
      <c r="I28" s="466">
        <v>7.6388888888888886E-3</v>
      </c>
      <c r="J28" s="466">
        <v>6.9444444444444441E-3</v>
      </c>
      <c r="K28" s="466">
        <v>5.5555555555555558E-3</v>
      </c>
      <c r="L28" s="466">
        <v>8.3333333333333332E-3</v>
      </c>
      <c r="M28" s="466">
        <v>7.6388888888888886E-3</v>
      </c>
      <c r="N28" s="466">
        <v>7.6388888888888886E-3</v>
      </c>
      <c r="O28" s="466">
        <v>6.9444444444444441E-3</v>
      </c>
      <c r="Q28" s="508">
        <f>SUM(D28:O28)</f>
        <v>8.472222222222224E-2</v>
      </c>
      <c r="S28" s="516"/>
      <c r="T28" s="508"/>
      <c r="U28" s="508"/>
    </row>
    <row r="29" spans="1:23" ht="15" hidden="1" customHeight="1" x14ac:dyDescent="0.2">
      <c r="B29" s="493"/>
      <c r="D29" s="466">
        <v>6.2499999999999995E-3</v>
      </c>
      <c r="E29" s="466">
        <v>6.9444444444444441E-3</v>
      </c>
      <c r="F29" s="466">
        <v>7.6388888888888886E-3</v>
      </c>
      <c r="G29" s="466">
        <v>8.3333333333333332E-3</v>
      </c>
      <c r="H29" s="466">
        <v>4.8611111111111112E-3</v>
      </c>
      <c r="I29" s="466">
        <v>7.6388888888888886E-3</v>
      </c>
      <c r="J29" s="466">
        <v>6.9444444444444441E-3</v>
      </c>
      <c r="K29" s="466">
        <v>5.5555555555555558E-3</v>
      </c>
      <c r="L29" s="466">
        <v>8.3333333333333332E-3</v>
      </c>
      <c r="M29" s="466">
        <v>6.9444444444444441E-3</v>
      </c>
      <c r="N29" s="466">
        <v>6.2499999999999995E-3</v>
      </c>
      <c r="O29" s="466">
        <v>6.2499999999999995E-3</v>
      </c>
      <c r="Q29" s="508">
        <f>SUM(D29:O29)</f>
        <v>8.1944444444444473E-2</v>
      </c>
      <c r="S29" s="516"/>
      <c r="T29" s="508"/>
      <c r="U29" s="508"/>
    </row>
    <row r="30" spans="1:23" s="514" customFormat="1" ht="15" x14ac:dyDescent="0.25">
      <c r="A30" s="521">
        <f>C30-C27</f>
        <v>0.21527777777777779</v>
      </c>
      <c r="B30" s="19">
        <v>1</v>
      </c>
      <c r="C30" s="445">
        <v>0.21527777777777779</v>
      </c>
      <c r="D30" s="445">
        <f>C30+$D$29</f>
        <v>0.2215277777777778</v>
      </c>
      <c r="E30" s="445">
        <f>D30+$E$29</f>
        <v>0.22847222222222224</v>
      </c>
      <c r="F30" s="445">
        <f>E30+$F$29</f>
        <v>0.23611111111111113</v>
      </c>
      <c r="G30" s="445">
        <f>F30+$G$29</f>
        <v>0.24444444444444446</v>
      </c>
      <c r="H30" s="445">
        <f>G30+$H$29</f>
        <v>0.24930555555555559</v>
      </c>
      <c r="I30" s="445">
        <f>H30+$I$29</f>
        <v>0.25694444444444448</v>
      </c>
      <c r="J30" s="445">
        <f>I30+$J$29</f>
        <v>0.2638888888888889</v>
      </c>
      <c r="K30" s="445">
        <f>J30+$K$29</f>
        <v>0.26944444444444443</v>
      </c>
      <c r="L30" s="445">
        <f>K30+$L$29</f>
        <v>0.27777777777777779</v>
      </c>
      <c r="M30" s="445">
        <f>L30+$M$29</f>
        <v>0.28472222222222221</v>
      </c>
      <c r="N30" s="445">
        <f>M30+$N$29</f>
        <v>0.29097222222222219</v>
      </c>
      <c r="O30" s="445">
        <f>N30+$O$29</f>
        <v>0.29722222222222217</v>
      </c>
      <c r="P30" s="507">
        <v>45.18</v>
      </c>
      <c r="Q30" s="445">
        <f t="shared" ref="Q30:Q44" si="1">O30-C30</f>
        <v>8.1944444444444375E-2</v>
      </c>
      <c r="R30" s="507">
        <f t="shared" ref="R30:R44" si="2">(P30/(Q30*24*60)*60)</f>
        <v>22.972881355932223</v>
      </c>
      <c r="S30" s="506"/>
    </row>
    <row r="31" spans="1:23" s="514" customFormat="1" ht="15" x14ac:dyDescent="0.25">
      <c r="A31" s="521">
        <f t="shared" ref="A31:A44" si="3">C31-C30</f>
        <v>5.2083333333333315E-2</v>
      </c>
      <c r="B31" s="19">
        <v>2</v>
      </c>
      <c r="C31" s="445">
        <v>0.2673611111111111</v>
      </c>
      <c r="D31" s="445">
        <f t="shared" ref="D31:D44" si="4">C31+$D$29</f>
        <v>0.27361111111111108</v>
      </c>
      <c r="E31" s="445">
        <f t="shared" ref="E31:E44" si="5">D31+$E$29</f>
        <v>0.2805555555555555</v>
      </c>
      <c r="F31" s="445">
        <f t="shared" ref="F31:F44" si="6">E31+$F$29</f>
        <v>0.28819444444444436</v>
      </c>
      <c r="G31" s="445">
        <f t="shared" ref="G31:G44" si="7">F31+$G$29</f>
        <v>0.29652777777777772</v>
      </c>
      <c r="H31" s="445">
        <f t="shared" ref="H31:H44" si="8">G31+$H$29</f>
        <v>0.30138888888888882</v>
      </c>
      <c r="I31" s="445">
        <f t="shared" ref="I31:I44" si="9">H31+$I$29</f>
        <v>0.30902777777777768</v>
      </c>
      <c r="J31" s="445">
        <f t="shared" ref="J31:J44" si="10">I31+$J$29</f>
        <v>0.3159722222222221</v>
      </c>
      <c r="K31" s="445">
        <f t="shared" ref="K31:K44" si="11">J31+$K$29</f>
        <v>0.32152777777777763</v>
      </c>
      <c r="L31" s="445">
        <f t="shared" ref="L31:L44" si="12">K31+$L$29</f>
        <v>0.32986111111111099</v>
      </c>
      <c r="M31" s="445">
        <f t="shared" ref="M31:M44" si="13">L31+$M$29</f>
        <v>0.33680555555555541</v>
      </c>
      <c r="N31" s="445">
        <f t="shared" ref="N31:N44" si="14">M31+$N$29</f>
        <v>0.34305555555555539</v>
      </c>
      <c r="O31" s="445">
        <f t="shared" ref="O31:O44" si="15">N31+$O$29</f>
        <v>0.34930555555555537</v>
      </c>
      <c r="P31" s="507">
        <v>45.18</v>
      </c>
      <c r="Q31" s="445">
        <f t="shared" si="1"/>
        <v>8.1944444444444264E-2</v>
      </c>
      <c r="R31" s="507">
        <f t="shared" si="2"/>
        <v>22.972881355932255</v>
      </c>
      <c r="S31" s="506"/>
    </row>
    <row r="32" spans="1:23" s="514" customFormat="1" ht="15" x14ac:dyDescent="0.25">
      <c r="A32" s="521">
        <f t="shared" si="3"/>
        <v>5.208333333333387E-2</v>
      </c>
      <c r="B32" s="19">
        <v>3</v>
      </c>
      <c r="C32" s="445">
        <v>0.31944444444444497</v>
      </c>
      <c r="D32" s="445">
        <f t="shared" si="4"/>
        <v>0.32569444444444495</v>
      </c>
      <c r="E32" s="445">
        <f t="shared" si="5"/>
        <v>0.33263888888888937</v>
      </c>
      <c r="F32" s="445">
        <f t="shared" si="6"/>
        <v>0.34027777777777823</v>
      </c>
      <c r="G32" s="445">
        <f t="shared" si="7"/>
        <v>0.34861111111111159</v>
      </c>
      <c r="H32" s="445">
        <f t="shared" si="8"/>
        <v>0.35347222222222269</v>
      </c>
      <c r="I32" s="445">
        <f t="shared" si="9"/>
        <v>0.36111111111111155</v>
      </c>
      <c r="J32" s="445">
        <f t="shared" si="10"/>
        <v>0.36805555555555597</v>
      </c>
      <c r="K32" s="445">
        <f t="shared" si="11"/>
        <v>0.3736111111111115</v>
      </c>
      <c r="L32" s="445">
        <f t="shared" si="12"/>
        <v>0.38194444444444486</v>
      </c>
      <c r="M32" s="445">
        <f t="shared" si="13"/>
        <v>0.38888888888888928</v>
      </c>
      <c r="N32" s="445">
        <f t="shared" si="14"/>
        <v>0.39513888888888926</v>
      </c>
      <c r="O32" s="445">
        <f t="shared" si="15"/>
        <v>0.40138888888888924</v>
      </c>
      <c r="P32" s="507">
        <v>45.18</v>
      </c>
      <c r="Q32" s="445">
        <f t="shared" si="1"/>
        <v>8.1944444444444264E-2</v>
      </c>
      <c r="R32" s="507">
        <f t="shared" si="2"/>
        <v>22.972881355932255</v>
      </c>
      <c r="S32" s="506"/>
    </row>
    <row r="33" spans="1:19" s="514" customFormat="1" ht="15" x14ac:dyDescent="0.25">
      <c r="A33" s="521">
        <f t="shared" si="3"/>
        <v>5.2083333333333037E-2</v>
      </c>
      <c r="B33" s="19">
        <v>4</v>
      </c>
      <c r="C33" s="445">
        <v>0.37152777777777801</v>
      </c>
      <c r="D33" s="445">
        <f t="shared" si="4"/>
        <v>0.37777777777777799</v>
      </c>
      <c r="E33" s="445">
        <f t="shared" si="5"/>
        <v>0.38472222222222241</v>
      </c>
      <c r="F33" s="445">
        <f t="shared" si="6"/>
        <v>0.39236111111111127</v>
      </c>
      <c r="G33" s="445">
        <f t="shared" si="7"/>
        <v>0.40069444444444463</v>
      </c>
      <c r="H33" s="445">
        <f t="shared" si="8"/>
        <v>0.40555555555555572</v>
      </c>
      <c r="I33" s="445">
        <f t="shared" si="9"/>
        <v>0.41319444444444459</v>
      </c>
      <c r="J33" s="445">
        <f t="shared" si="10"/>
        <v>0.42013888888888901</v>
      </c>
      <c r="K33" s="445">
        <f t="shared" si="11"/>
        <v>0.42569444444444454</v>
      </c>
      <c r="L33" s="445">
        <f t="shared" si="12"/>
        <v>0.4340277777777779</v>
      </c>
      <c r="M33" s="445">
        <f t="shared" si="13"/>
        <v>0.44097222222222232</v>
      </c>
      <c r="N33" s="445">
        <f t="shared" si="14"/>
        <v>0.4472222222222223</v>
      </c>
      <c r="O33" s="445">
        <f t="shared" si="15"/>
        <v>0.45347222222222228</v>
      </c>
      <c r="P33" s="507">
        <v>45.18</v>
      </c>
      <c r="Q33" s="445">
        <f t="shared" si="1"/>
        <v>8.1944444444444264E-2</v>
      </c>
      <c r="R33" s="507">
        <f t="shared" si="2"/>
        <v>22.972881355932255</v>
      </c>
      <c r="S33" s="506"/>
    </row>
    <row r="34" spans="1:19" s="514" customFormat="1" ht="15" x14ac:dyDescent="0.25">
      <c r="A34" s="521">
        <f t="shared" si="3"/>
        <v>5.2083333333332982E-2</v>
      </c>
      <c r="B34" s="19">
        <v>5</v>
      </c>
      <c r="C34" s="445">
        <v>0.42361111111111099</v>
      </c>
      <c r="D34" s="445">
        <f t="shared" si="4"/>
        <v>0.42986111111111097</v>
      </c>
      <c r="E34" s="445">
        <f t="shared" si="5"/>
        <v>0.43680555555555539</v>
      </c>
      <c r="F34" s="445">
        <f t="shared" si="6"/>
        <v>0.44444444444444425</v>
      </c>
      <c r="G34" s="445">
        <f t="shared" si="7"/>
        <v>0.45277777777777761</v>
      </c>
      <c r="H34" s="445">
        <f t="shared" si="8"/>
        <v>0.45763888888888871</v>
      </c>
      <c r="I34" s="445">
        <f t="shared" si="9"/>
        <v>0.46527777777777757</v>
      </c>
      <c r="J34" s="445">
        <f t="shared" si="10"/>
        <v>0.47222222222222199</v>
      </c>
      <c r="K34" s="445">
        <f t="shared" si="11"/>
        <v>0.47777777777777752</v>
      </c>
      <c r="L34" s="445">
        <f t="shared" si="12"/>
        <v>0.48611111111111088</v>
      </c>
      <c r="M34" s="445">
        <f t="shared" si="13"/>
        <v>0.4930555555555553</v>
      </c>
      <c r="N34" s="445">
        <f t="shared" si="14"/>
        <v>0.49930555555555528</v>
      </c>
      <c r="O34" s="445">
        <f t="shared" si="15"/>
        <v>0.50555555555555531</v>
      </c>
      <c r="P34" s="507">
        <v>45.18</v>
      </c>
      <c r="Q34" s="445">
        <f t="shared" si="1"/>
        <v>8.194444444444432E-2</v>
      </c>
      <c r="R34" s="507">
        <f t="shared" si="2"/>
        <v>22.972881355932238</v>
      </c>
      <c r="S34" s="506"/>
    </row>
    <row r="35" spans="1:19" s="514" customFormat="1" ht="15" x14ac:dyDescent="0.25">
      <c r="A35" s="521">
        <f t="shared" si="3"/>
        <v>5.2083333333333981E-2</v>
      </c>
      <c r="B35" s="19">
        <v>6</v>
      </c>
      <c r="C35" s="445">
        <v>0.47569444444444497</v>
      </c>
      <c r="D35" s="445">
        <f t="shared" si="4"/>
        <v>0.48194444444444495</v>
      </c>
      <c r="E35" s="445">
        <f t="shared" si="5"/>
        <v>0.48888888888888937</v>
      </c>
      <c r="F35" s="445">
        <f t="shared" si="6"/>
        <v>0.49652777777777823</v>
      </c>
      <c r="G35" s="445">
        <f t="shared" si="7"/>
        <v>0.50486111111111154</v>
      </c>
      <c r="H35" s="445">
        <f t="shared" si="8"/>
        <v>0.50972222222222263</v>
      </c>
      <c r="I35" s="445">
        <f t="shared" si="9"/>
        <v>0.51736111111111149</v>
      </c>
      <c r="J35" s="445">
        <f t="shared" si="10"/>
        <v>0.52430555555555591</v>
      </c>
      <c r="K35" s="445">
        <f t="shared" si="11"/>
        <v>0.52986111111111145</v>
      </c>
      <c r="L35" s="445">
        <f t="shared" si="12"/>
        <v>0.53819444444444475</v>
      </c>
      <c r="M35" s="445">
        <f t="shared" si="13"/>
        <v>0.54513888888888917</v>
      </c>
      <c r="N35" s="445">
        <f t="shared" si="14"/>
        <v>0.55138888888888915</v>
      </c>
      <c r="O35" s="445">
        <f t="shared" si="15"/>
        <v>0.55763888888888913</v>
      </c>
      <c r="P35" s="507">
        <v>45.18</v>
      </c>
      <c r="Q35" s="445">
        <f t="shared" si="1"/>
        <v>8.1944444444444153E-2</v>
      </c>
      <c r="R35" s="507">
        <f t="shared" si="2"/>
        <v>22.972881355932287</v>
      </c>
      <c r="S35" s="506"/>
    </row>
    <row r="36" spans="1:19" s="514" customFormat="1" ht="15" x14ac:dyDescent="0.25">
      <c r="A36" s="521">
        <f t="shared" si="3"/>
        <v>5.2083333333333037E-2</v>
      </c>
      <c r="B36" s="19">
        <v>7</v>
      </c>
      <c r="C36" s="445">
        <v>0.52777777777777801</v>
      </c>
      <c r="D36" s="445">
        <f t="shared" si="4"/>
        <v>0.53402777777777799</v>
      </c>
      <c r="E36" s="445">
        <f t="shared" si="5"/>
        <v>0.54097222222222241</v>
      </c>
      <c r="F36" s="445">
        <f t="shared" si="6"/>
        <v>0.54861111111111127</v>
      </c>
      <c r="G36" s="445">
        <f t="shared" si="7"/>
        <v>0.55694444444444458</v>
      </c>
      <c r="H36" s="445">
        <f t="shared" si="8"/>
        <v>0.56180555555555567</v>
      </c>
      <c r="I36" s="445">
        <f t="shared" si="9"/>
        <v>0.56944444444444453</v>
      </c>
      <c r="J36" s="445">
        <f t="shared" si="10"/>
        <v>0.57638888888888895</v>
      </c>
      <c r="K36" s="445">
        <f t="shared" si="11"/>
        <v>0.58194444444444449</v>
      </c>
      <c r="L36" s="445">
        <f t="shared" si="12"/>
        <v>0.59027777777777779</v>
      </c>
      <c r="M36" s="445">
        <f t="shared" si="13"/>
        <v>0.59722222222222221</v>
      </c>
      <c r="N36" s="445">
        <f t="shared" si="14"/>
        <v>0.60347222222222219</v>
      </c>
      <c r="O36" s="445">
        <f t="shared" si="15"/>
        <v>0.60972222222222217</v>
      </c>
      <c r="P36" s="507">
        <v>45.18</v>
      </c>
      <c r="Q36" s="445">
        <f t="shared" si="1"/>
        <v>8.1944444444444153E-2</v>
      </c>
      <c r="R36" s="507">
        <f t="shared" si="2"/>
        <v>22.972881355932287</v>
      </c>
      <c r="S36" s="506"/>
    </row>
    <row r="37" spans="1:19" s="514" customFormat="1" ht="15" x14ac:dyDescent="0.25">
      <c r="A37" s="521">
        <f t="shared" si="3"/>
        <v>5.2083333333333037E-2</v>
      </c>
      <c r="B37" s="19">
        <v>8</v>
      </c>
      <c r="C37" s="445">
        <v>0.57986111111111105</v>
      </c>
      <c r="D37" s="445">
        <f t="shared" si="4"/>
        <v>0.58611111111111103</v>
      </c>
      <c r="E37" s="445">
        <f t="shared" si="5"/>
        <v>0.59305555555555545</v>
      </c>
      <c r="F37" s="445">
        <f t="shared" si="6"/>
        <v>0.60069444444444431</v>
      </c>
      <c r="G37" s="445">
        <f t="shared" si="7"/>
        <v>0.60902777777777761</v>
      </c>
      <c r="H37" s="445">
        <f t="shared" si="8"/>
        <v>0.61388888888888871</v>
      </c>
      <c r="I37" s="445">
        <f t="shared" si="9"/>
        <v>0.62152777777777757</v>
      </c>
      <c r="J37" s="445">
        <f t="shared" si="10"/>
        <v>0.62847222222222199</v>
      </c>
      <c r="K37" s="445">
        <f t="shared" si="11"/>
        <v>0.63402777777777752</v>
      </c>
      <c r="L37" s="445">
        <f t="shared" si="12"/>
        <v>0.64236111111111083</v>
      </c>
      <c r="M37" s="445">
        <f t="shared" si="13"/>
        <v>0.64930555555555525</v>
      </c>
      <c r="N37" s="445">
        <f t="shared" si="14"/>
        <v>0.65555555555555522</v>
      </c>
      <c r="O37" s="445">
        <f t="shared" si="15"/>
        <v>0.6618055555555552</v>
      </c>
      <c r="P37" s="507">
        <v>45.18</v>
      </c>
      <c r="Q37" s="445">
        <f t="shared" si="1"/>
        <v>8.1944444444444153E-2</v>
      </c>
      <c r="R37" s="507">
        <f t="shared" si="2"/>
        <v>22.972881355932287</v>
      </c>
      <c r="S37" s="506"/>
    </row>
    <row r="38" spans="1:19" s="514" customFormat="1" ht="15" x14ac:dyDescent="0.25">
      <c r="A38" s="521">
        <f t="shared" si="3"/>
        <v>5.2083333333333925E-2</v>
      </c>
      <c r="B38" s="19">
        <v>9</v>
      </c>
      <c r="C38" s="445">
        <v>0.63194444444444497</v>
      </c>
      <c r="D38" s="445">
        <f t="shared" si="4"/>
        <v>0.63819444444444495</v>
      </c>
      <c r="E38" s="445">
        <f t="shared" si="5"/>
        <v>0.64513888888888937</v>
      </c>
      <c r="F38" s="445">
        <f t="shared" si="6"/>
        <v>0.65277777777777823</v>
      </c>
      <c r="G38" s="445">
        <f t="shared" si="7"/>
        <v>0.66111111111111154</v>
      </c>
      <c r="H38" s="445">
        <f t="shared" si="8"/>
        <v>0.66597222222222263</v>
      </c>
      <c r="I38" s="445">
        <f t="shared" si="9"/>
        <v>0.67361111111111149</v>
      </c>
      <c r="J38" s="445">
        <f t="shared" si="10"/>
        <v>0.68055555555555591</v>
      </c>
      <c r="K38" s="445">
        <f t="shared" si="11"/>
        <v>0.68611111111111145</v>
      </c>
      <c r="L38" s="445">
        <f t="shared" si="12"/>
        <v>0.69444444444444475</v>
      </c>
      <c r="M38" s="445">
        <f t="shared" si="13"/>
        <v>0.70138888888888917</v>
      </c>
      <c r="N38" s="445">
        <f t="shared" si="14"/>
        <v>0.70763888888888915</v>
      </c>
      <c r="O38" s="445">
        <f t="shared" si="15"/>
        <v>0.71388888888888913</v>
      </c>
      <c r="P38" s="507">
        <v>45.18</v>
      </c>
      <c r="Q38" s="445">
        <f t="shared" si="1"/>
        <v>8.1944444444444153E-2</v>
      </c>
      <c r="R38" s="507">
        <f t="shared" si="2"/>
        <v>22.972881355932287</v>
      </c>
      <c r="S38" s="506"/>
    </row>
    <row r="39" spans="1:19" s="514" customFormat="1" ht="15" x14ac:dyDescent="0.25">
      <c r="A39" s="521">
        <f t="shared" si="3"/>
        <v>5.2083333333333037E-2</v>
      </c>
      <c r="B39" s="19">
        <v>10</v>
      </c>
      <c r="C39" s="445">
        <v>0.68402777777777801</v>
      </c>
      <c r="D39" s="445">
        <f t="shared" si="4"/>
        <v>0.69027777777777799</v>
      </c>
      <c r="E39" s="445">
        <f t="shared" si="5"/>
        <v>0.69722222222222241</v>
      </c>
      <c r="F39" s="445">
        <f t="shared" si="6"/>
        <v>0.70486111111111127</v>
      </c>
      <c r="G39" s="445">
        <f t="shared" si="7"/>
        <v>0.71319444444444458</v>
      </c>
      <c r="H39" s="445">
        <f t="shared" si="8"/>
        <v>0.71805555555555567</v>
      </c>
      <c r="I39" s="445">
        <f t="shared" si="9"/>
        <v>0.72569444444444453</v>
      </c>
      <c r="J39" s="445">
        <f t="shared" si="10"/>
        <v>0.73263888888888895</v>
      </c>
      <c r="K39" s="445">
        <f t="shared" si="11"/>
        <v>0.73819444444444449</v>
      </c>
      <c r="L39" s="445">
        <f t="shared" si="12"/>
        <v>0.74652777777777779</v>
      </c>
      <c r="M39" s="445">
        <f t="shared" si="13"/>
        <v>0.75347222222222221</v>
      </c>
      <c r="N39" s="445">
        <f t="shared" si="14"/>
        <v>0.75972222222222219</v>
      </c>
      <c r="O39" s="445">
        <f t="shared" si="15"/>
        <v>0.76597222222222217</v>
      </c>
      <c r="P39" s="507">
        <v>45.18</v>
      </c>
      <c r="Q39" s="445">
        <f t="shared" si="1"/>
        <v>8.1944444444444153E-2</v>
      </c>
      <c r="R39" s="507">
        <f t="shared" si="2"/>
        <v>22.972881355932287</v>
      </c>
      <c r="S39" s="506"/>
    </row>
    <row r="40" spans="1:19" s="514" customFormat="1" ht="15" x14ac:dyDescent="0.25">
      <c r="A40" s="521">
        <f t="shared" si="3"/>
        <v>5.2083333333333037E-2</v>
      </c>
      <c r="B40" s="19">
        <v>11</v>
      </c>
      <c r="C40" s="445">
        <v>0.73611111111111105</v>
      </c>
      <c r="D40" s="445">
        <f t="shared" si="4"/>
        <v>0.74236111111111103</v>
      </c>
      <c r="E40" s="445">
        <f t="shared" si="5"/>
        <v>0.74930555555555545</v>
      </c>
      <c r="F40" s="445">
        <f t="shared" si="6"/>
        <v>0.75694444444444431</v>
      </c>
      <c r="G40" s="445">
        <f t="shared" si="7"/>
        <v>0.76527777777777761</v>
      </c>
      <c r="H40" s="445">
        <f t="shared" si="8"/>
        <v>0.77013888888888871</v>
      </c>
      <c r="I40" s="445">
        <f t="shared" si="9"/>
        <v>0.77777777777777757</v>
      </c>
      <c r="J40" s="445">
        <f t="shared" si="10"/>
        <v>0.78472222222222199</v>
      </c>
      <c r="K40" s="445">
        <f t="shared" si="11"/>
        <v>0.79027777777777752</v>
      </c>
      <c r="L40" s="445">
        <f t="shared" si="12"/>
        <v>0.79861111111111083</v>
      </c>
      <c r="M40" s="445">
        <f t="shared" si="13"/>
        <v>0.80555555555555525</v>
      </c>
      <c r="N40" s="445">
        <f t="shared" si="14"/>
        <v>0.81180555555555522</v>
      </c>
      <c r="O40" s="445">
        <f t="shared" si="15"/>
        <v>0.8180555555555552</v>
      </c>
      <c r="P40" s="507">
        <v>45.18</v>
      </c>
      <c r="Q40" s="445">
        <f t="shared" si="1"/>
        <v>8.1944444444444153E-2</v>
      </c>
      <c r="R40" s="507">
        <f t="shared" si="2"/>
        <v>22.972881355932287</v>
      </c>
      <c r="S40" s="506"/>
    </row>
    <row r="41" spans="1:19" s="514" customFormat="1" ht="15" x14ac:dyDescent="0.25">
      <c r="A41" s="521">
        <f t="shared" si="3"/>
        <v>5.2083333333333925E-2</v>
      </c>
      <c r="B41" s="19">
        <v>12</v>
      </c>
      <c r="C41" s="445">
        <v>0.78819444444444497</v>
      </c>
      <c r="D41" s="445">
        <f t="shared" si="4"/>
        <v>0.79444444444444495</v>
      </c>
      <c r="E41" s="445">
        <f t="shared" si="5"/>
        <v>0.80138888888888937</v>
      </c>
      <c r="F41" s="445">
        <f t="shared" si="6"/>
        <v>0.80902777777777823</v>
      </c>
      <c r="G41" s="445">
        <f t="shared" si="7"/>
        <v>0.81736111111111154</v>
      </c>
      <c r="H41" s="445">
        <f t="shared" si="8"/>
        <v>0.82222222222222263</v>
      </c>
      <c r="I41" s="445">
        <f t="shared" si="9"/>
        <v>0.82986111111111149</v>
      </c>
      <c r="J41" s="445">
        <f t="shared" si="10"/>
        <v>0.83680555555555591</v>
      </c>
      <c r="K41" s="445">
        <f t="shared" si="11"/>
        <v>0.84236111111111145</v>
      </c>
      <c r="L41" s="445">
        <f t="shared" si="12"/>
        <v>0.85069444444444475</v>
      </c>
      <c r="M41" s="445">
        <f t="shared" si="13"/>
        <v>0.85763888888888917</v>
      </c>
      <c r="N41" s="445">
        <f t="shared" si="14"/>
        <v>0.86388888888888915</v>
      </c>
      <c r="O41" s="445">
        <f t="shared" si="15"/>
        <v>0.87013888888888913</v>
      </c>
      <c r="P41" s="507">
        <v>45.18</v>
      </c>
      <c r="Q41" s="445">
        <f t="shared" si="1"/>
        <v>8.1944444444444153E-2</v>
      </c>
      <c r="R41" s="507">
        <f t="shared" si="2"/>
        <v>22.972881355932287</v>
      </c>
      <c r="S41" s="506"/>
    </row>
    <row r="42" spans="1:19" s="514" customFormat="1" ht="15" x14ac:dyDescent="0.25">
      <c r="A42" s="521">
        <f t="shared" si="3"/>
        <v>5.2083333333333037E-2</v>
      </c>
      <c r="B42" s="19">
        <v>13</v>
      </c>
      <c r="C42" s="445">
        <v>0.84027777777777801</v>
      </c>
      <c r="D42" s="445">
        <f t="shared" si="4"/>
        <v>0.84652777777777799</v>
      </c>
      <c r="E42" s="445">
        <f t="shared" si="5"/>
        <v>0.85347222222222241</v>
      </c>
      <c r="F42" s="445">
        <f t="shared" si="6"/>
        <v>0.86111111111111127</v>
      </c>
      <c r="G42" s="445">
        <f t="shared" si="7"/>
        <v>0.86944444444444458</v>
      </c>
      <c r="H42" s="445">
        <f t="shared" si="8"/>
        <v>0.87430555555555567</v>
      </c>
      <c r="I42" s="445">
        <f t="shared" si="9"/>
        <v>0.88194444444444453</v>
      </c>
      <c r="J42" s="445">
        <f t="shared" si="10"/>
        <v>0.88888888888888895</v>
      </c>
      <c r="K42" s="445">
        <f t="shared" si="11"/>
        <v>0.89444444444444449</v>
      </c>
      <c r="L42" s="445">
        <f t="shared" si="12"/>
        <v>0.90277777777777779</v>
      </c>
      <c r="M42" s="445">
        <f t="shared" si="13"/>
        <v>0.90972222222222221</v>
      </c>
      <c r="N42" s="445">
        <f t="shared" si="14"/>
        <v>0.91597222222222219</v>
      </c>
      <c r="O42" s="445">
        <f t="shared" si="15"/>
        <v>0.92222222222222217</v>
      </c>
      <c r="P42" s="507">
        <v>45.18</v>
      </c>
      <c r="Q42" s="445">
        <f t="shared" si="1"/>
        <v>8.1944444444444153E-2</v>
      </c>
      <c r="R42" s="507">
        <f t="shared" si="2"/>
        <v>22.972881355932287</v>
      </c>
      <c r="S42" s="506"/>
    </row>
    <row r="43" spans="1:19" s="514" customFormat="1" ht="15" x14ac:dyDescent="0.25">
      <c r="A43" s="521">
        <f t="shared" si="3"/>
        <v>5.2083333333333037E-2</v>
      </c>
      <c r="B43" s="19">
        <v>14</v>
      </c>
      <c r="C43" s="241">
        <v>0.89236111111111105</v>
      </c>
      <c r="D43" s="445">
        <f t="shared" si="4"/>
        <v>0.89861111111111103</v>
      </c>
      <c r="E43" s="445">
        <f t="shared" si="5"/>
        <v>0.90555555555555545</v>
      </c>
      <c r="F43" s="445">
        <f t="shared" si="6"/>
        <v>0.91319444444444431</v>
      </c>
      <c r="G43" s="445">
        <f t="shared" si="7"/>
        <v>0.92152777777777761</v>
      </c>
      <c r="H43" s="445">
        <f t="shared" si="8"/>
        <v>0.92638888888888871</v>
      </c>
      <c r="I43" s="445">
        <f t="shared" si="9"/>
        <v>0.93402777777777757</v>
      </c>
      <c r="J43" s="445">
        <f t="shared" si="10"/>
        <v>0.94097222222222199</v>
      </c>
      <c r="K43" s="445">
        <f t="shared" si="11"/>
        <v>0.94652777777777752</v>
      </c>
      <c r="L43" s="445">
        <f t="shared" si="12"/>
        <v>0.95486111111111083</v>
      </c>
      <c r="M43" s="445">
        <f t="shared" si="13"/>
        <v>0.96180555555555525</v>
      </c>
      <c r="N43" s="445">
        <f t="shared" si="14"/>
        <v>0.96805555555555522</v>
      </c>
      <c r="O43" s="445">
        <f t="shared" si="15"/>
        <v>0.9743055555555552</v>
      </c>
      <c r="P43" s="507">
        <v>45.18</v>
      </c>
      <c r="Q43" s="241">
        <f t="shared" si="1"/>
        <v>8.1944444444444153E-2</v>
      </c>
      <c r="R43" s="273">
        <f t="shared" si="2"/>
        <v>22.972881355932287</v>
      </c>
      <c r="S43" s="506"/>
    </row>
    <row r="44" spans="1:19" ht="15" x14ac:dyDescent="0.25">
      <c r="A44" s="521">
        <f t="shared" si="3"/>
        <v>9.027777777777779E-2</v>
      </c>
      <c r="B44" s="19">
        <v>15</v>
      </c>
      <c r="C44" s="241">
        <v>0.98263888888888884</v>
      </c>
      <c r="D44" s="445">
        <f t="shared" si="4"/>
        <v>0.98888888888888882</v>
      </c>
      <c r="E44" s="445">
        <f t="shared" si="5"/>
        <v>0.99583333333333324</v>
      </c>
      <c r="F44" s="445">
        <f t="shared" si="6"/>
        <v>1.0034722222222221</v>
      </c>
      <c r="G44" s="445">
        <f t="shared" si="7"/>
        <v>1.0118055555555554</v>
      </c>
      <c r="H44" s="445">
        <f t="shared" si="8"/>
        <v>1.0166666666666666</v>
      </c>
      <c r="I44" s="445">
        <f t="shared" si="9"/>
        <v>1.0243055555555556</v>
      </c>
      <c r="J44" s="445">
        <f t="shared" si="10"/>
        <v>1.03125</v>
      </c>
      <c r="K44" s="445">
        <f t="shared" si="11"/>
        <v>1.0368055555555555</v>
      </c>
      <c r="L44" s="445">
        <f t="shared" si="12"/>
        <v>1.0451388888888888</v>
      </c>
      <c r="M44" s="445">
        <f t="shared" si="13"/>
        <v>1.0520833333333333</v>
      </c>
      <c r="N44" s="445">
        <f t="shared" si="14"/>
        <v>1.0583333333333333</v>
      </c>
      <c r="O44" s="445">
        <f t="shared" si="15"/>
        <v>1.0645833333333334</v>
      </c>
      <c r="P44" s="507">
        <v>45.18</v>
      </c>
      <c r="Q44" s="241">
        <f t="shared" si="1"/>
        <v>8.1944444444444597E-2</v>
      </c>
      <c r="R44" s="273">
        <f t="shared" si="2"/>
        <v>22.972881355932159</v>
      </c>
      <c r="S44" s="506"/>
    </row>
    <row r="45" spans="1:19" x14ac:dyDescent="0.2">
      <c r="B45" s="493"/>
      <c r="C45" s="310"/>
      <c r="D45" s="310"/>
      <c r="E45" s="310"/>
      <c r="F45" s="310"/>
      <c r="G45" s="310"/>
      <c r="H45" s="310"/>
      <c r="I45" s="310"/>
      <c r="J45" s="310"/>
      <c r="K45" s="310"/>
      <c r="L45" s="310"/>
      <c r="M45" s="310"/>
      <c r="N45" s="310"/>
      <c r="O45" s="310"/>
      <c r="P45" s="310"/>
      <c r="Q45" s="310"/>
      <c r="R45" s="310"/>
      <c r="S45" s="494"/>
    </row>
    <row r="46" spans="1:19" x14ac:dyDescent="0.2">
      <c r="B46" s="493"/>
      <c r="S46" s="494"/>
    </row>
    <row r="47" spans="1:19" x14ac:dyDescent="0.2">
      <c r="B47" s="493"/>
      <c r="S47" s="494"/>
    </row>
    <row r="48" spans="1:19" x14ac:dyDescent="0.2">
      <c r="B48" s="493"/>
      <c r="S48" s="494"/>
    </row>
    <row r="49" spans="2:19" x14ac:dyDescent="0.2">
      <c r="B49" s="493"/>
      <c r="S49" s="494"/>
    </row>
    <row r="50" spans="2:19" x14ac:dyDescent="0.2">
      <c r="B50" s="493"/>
      <c r="C50" s="492" t="s">
        <v>3</v>
      </c>
      <c r="F50" s="492">
        <v>13</v>
      </c>
      <c r="S50" s="494"/>
    </row>
    <row r="51" spans="2:19" x14ac:dyDescent="0.2">
      <c r="B51" s="493"/>
      <c r="C51" s="492" t="s">
        <v>2</v>
      </c>
      <c r="F51" s="492">
        <v>2</v>
      </c>
      <c r="S51" s="494"/>
    </row>
    <row r="52" spans="2:19" x14ac:dyDescent="0.2">
      <c r="B52" s="493"/>
      <c r="C52" s="492" t="s">
        <v>1</v>
      </c>
      <c r="F52" s="492">
        <f>F50+F51</f>
        <v>15</v>
      </c>
      <c r="S52" s="494"/>
    </row>
    <row r="53" spans="2:19" x14ac:dyDescent="0.2">
      <c r="B53" s="512"/>
      <c r="C53" s="510" t="s">
        <v>0</v>
      </c>
      <c r="D53" s="510"/>
      <c r="E53" s="510"/>
      <c r="F53" s="511">
        <v>45.18</v>
      </c>
      <c r="G53" s="510"/>
      <c r="H53" s="510"/>
      <c r="I53" s="510"/>
      <c r="J53" s="510"/>
      <c r="K53" s="510"/>
      <c r="L53" s="510"/>
      <c r="M53" s="510"/>
      <c r="N53" s="510"/>
      <c r="O53" s="510"/>
      <c r="P53" s="510"/>
      <c r="Q53" s="510"/>
      <c r="R53" s="510"/>
      <c r="S53" s="513"/>
    </row>
    <row r="54" spans="2:19" x14ac:dyDescent="0.2">
      <c r="B54" s="508"/>
    </row>
    <row r="55" spans="2:19" x14ac:dyDescent="0.2">
      <c r="B55" s="508"/>
    </row>
  </sheetData>
  <mergeCells count="9">
    <mergeCell ref="S22:S25"/>
    <mergeCell ref="B23:C23"/>
    <mergeCell ref="P24:P25"/>
    <mergeCell ref="B26:S26"/>
    <mergeCell ref="B22:C22"/>
    <mergeCell ref="D22:N22"/>
    <mergeCell ref="P22:P23"/>
    <mergeCell ref="Q22:Q25"/>
    <mergeCell ref="R22:R25"/>
  </mergeCells>
  <pageMargins left="0.25" right="0.25" top="0.75" bottom="0.75" header="0.3" footer="0.3"/>
  <pageSetup paperSize="9" scale="6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58"/>
  <dimension ref="A5:U46"/>
  <sheetViews>
    <sheetView topLeftCell="A20" zoomScale="85" zoomScaleNormal="85" workbookViewId="0">
      <selection activeCell="J41" sqref="J41"/>
    </sheetView>
  </sheetViews>
  <sheetFormatPr baseColWidth="10" defaultColWidth="11.42578125" defaultRowHeight="14.25" x14ac:dyDescent="0.2"/>
  <cols>
    <col min="1" max="14" width="11.42578125" style="492"/>
    <col min="15" max="15" width="8.140625" style="492" customWidth="1"/>
    <col min="16" max="16" width="8.28515625" style="492" customWidth="1"/>
    <col min="17" max="16384" width="11.42578125" style="492"/>
  </cols>
  <sheetData>
    <row r="5" spans="2:17" ht="15" x14ac:dyDescent="0.25">
      <c r="B5" s="488" t="s">
        <v>27</v>
      </c>
      <c r="C5" s="489"/>
      <c r="D5" s="489"/>
      <c r="E5" s="489"/>
      <c r="F5" s="489"/>
      <c r="G5" s="489"/>
      <c r="H5" s="489"/>
      <c r="I5" s="489"/>
      <c r="J5" s="489"/>
      <c r="K5" s="489"/>
      <c r="L5" s="489"/>
      <c r="M5" s="490"/>
      <c r="N5" s="490"/>
      <c r="O5" s="490"/>
      <c r="P5" s="490"/>
      <c r="Q5" s="491"/>
    </row>
    <row r="6" spans="2:17" x14ac:dyDescent="0.2">
      <c r="B6" s="493" t="s">
        <v>26</v>
      </c>
      <c r="Q6" s="494"/>
    </row>
    <row r="7" spans="2:17" x14ac:dyDescent="0.2">
      <c r="B7" s="493"/>
      <c r="Q7" s="494"/>
    </row>
    <row r="8" spans="2:17" x14ac:dyDescent="0.2">
      <c r="B8" s="493" t="s">
        <v>201</v>
      </c>
      <c r="Q8" s="494"/>
    </row>
    <row r="9" spans="2:17" x14ac:dyDescent="0.2">
      <c r="B9" s="493" t="s">
        <v>136</v>
      </c>
      <c r="Q9" s="494"/>
    </row>
    <row r="10" spans="2:17" x14ac:dyDescent="0.2">
      <c r="B10" s="493" t="s">
        <v>25</v>
      </c>
      <c r="Q10" s="494"/>
    </row>
    <row r="11" spans="2:17" x14ac:dyDescent="0.2">
      <c r="B11" s="493" t="s">
        <v>65</v>
      </c>
      <c r="Q11" s="494"/>
    </row>
    <row r="12" spans="2:17" x14ac:dyDescent="0.2">
      <c r="B12" s="493" t="s">
        <v>64</v>
      </c>
      <c r="Q12" s="494"/>
    </row>
    <row r="13" spans="2:17" x14ac:dyDescent="0.2">
      <c r="B13" s="493" t="s">
        <v>22</v>
      </c>
      <c r="Q13" s="494"/>
    </row>
    <row r="14" spans="2:17" x14ac:dyDescent="0.2">
      <c r="B14" s="493"/>
      <c r="Q14" s="494"/>
    </row>
    <row r="15" spans="2:17" x14ac:dyDescent="0.2">
      <c r="B15" s="493"/>
      <c r="Q15" s="494"/>
    </row>
    <row r="16" spans="2:17" x14ac:dyDescent="0.2">
      <c r="B16" s="493"/>
      <c r="Q16" s="494"/>
    </row>
    <row r="17" spans="1:21" x14ac:dyDescent="0.2">
      <c r="B17" s="493"/>
      <c r="Q17" s="494"/>
    </row>
    <row r="18" spans="1:21" ht="15" thickBot="1" x14ac:dyDescent="0.25">
      <c r="B18" s="493"/>
      <c r="Q18" s="494"/>
    </row>
    <row r="19" spans="1:21" ht="15" customHeight="1" thickBot="1" x14ac:dyDescent="0.25">
      <c r="B19" s="692" t="s">
        <v>21</v>
      </c>
      <c r="C19" s="693"/>
      <c r="D19" s="694"/>
      <c r="E19" s="694"/>
      <c r="F19" s="694"/>
      <c r="G19" s="694"/>
      <c r="H19" s="694"/>
      <c r="I19" s="694"/>
      <c r="J19" s="694"/>
      <c r="K19" s="694"/>
      <c r="L19" s="694"/>
      <c r="M19" s="515" t="s">
        <v>19</v>
      </c>
      <c r="N19" s="695" t="s">
        <v>18</v>
      </c>
      <c r="O19" s="697" t="s">
        <v>17</v>
      </c>
      <c r="P19" s="697" t="s">
        <v>16</v>
      </c>
      <c r="Q19" s="684" t="s">
        <v>15</v>
      </c>
    </row>
    <row r="20" spans="1:21" ht="51.75" thickBot="1" x14ac:dyDescent="0.25">
      <c r="B20" s="629" t="s">
        <v>202</v>
      </c>
      <c r="C20" s="612"/>
      <c r="D20" s="468" t="s">
        <v>63</v>
      </c>
      <c r="E20" s="468" t="s">
        <v>62</v>
      </c>
      <c r="F20" s="468" t="s">
        <v>8</v>
      </c>
      <c r="G20" s="468" t="s">
        <v>58</v>
      </c>
      <c r="H20" s="468" t="s">
        <v>57</v>
      </c>
      <c r="I20" s="468" t="s">
        <v>58</v>
      </c>
      <c r="J20" s="468" t="s">
        <v>8</v>
      </c>
      <c r="K20" s="468" t="s">
        <v>62</v>
      </c>
      <c r="L20" s="468" t="s">
        <v>61</v>
      </c>
      <c r="M20" s="468" t="s">
        <v>202</v>
      </c>
      <c r="N20" s="696"/>
      <c r="O20" s="698"/>
      <c r="P20" s="698"/>
      <c r="Q20" s="685"/>
    </row>
    <row r="21" spans="1:21" ht="15" customHeight="1" x14ac:dyDescent="0.2">
      <c r="B21" s="498" t="s">
        <v>7</v>
      </c>
      <c r="C21" s="499">
        <v>0</v>
      </c>
      <c r="D21" s="499">
        <v>3</v>
      </c>
      <c r="E21" s="499">
        <v>1.88</v>
      </c>
      <c r="F21" s="499">
        <v>1.42</v>
      </c>
      <c r="G21" s="499">
        <v>3.32</v>
      </c>
      <c r="H21" s="499">
        <v>4.25</v>
      </c>
      <c r="I21" s="499">
        <v>4.25</v>
      </c>
      <c r="J21" s="499">
        <v>3.32</v>
      </c>
      <c r="K21" s="499">
        <v>1.42</v>
      </c>
      <c r="L21" s="499">
        <v>1.88</v>
      </c>
      <c r="M21" s="499">
        <v>3</v>
      </c>
      <c r="N21" s="687">
        <f>SUM(C21:M21)</f>
        <v>27.74</v>
      </c>
      <c r="O21" s="698"/>
      <c r="P21" s="698"/>
      <c r="Q21" s="685"/>
    </row>
    <row r="22" spans="1:21" ht="39" thickBot="1" x14ac:dyDescent="0.25">
      <c r="B22" s="502" t="s">
        <v>6</v>
      </c>
      <c r="C22" s="503">
        <f>+C21</f>
        <v>0</v>
      </c>
      <c r="D22" s="503">
        <f t="shared" ref="D22:M22" si="0">C22+D21</f>
        <v>3</v>
      </c>
      <c r="E22" s="503">
        <f t="shared" si="0"/>
        <v>4.88</v>
      </c>
      <c r="F22" s="503">
        <f t="shared" si="0"/>
        <v>6.3</v>
      </c>
      <c r="G22" s="503">
        <f t="shared" si="0"/>
        <v>9.6199999999999992</v>
      </c>
      <c r="H22" s="503">
        <f t="shared" si="0"/>
        <v>13.87</v>
      </c>
      <c r="I22" s="503">
        <f t="shared" si="0"/>
        <v>18.119999999999997</v>
      </c>
      <c r="J22" s="503">
        <f t="shared" si="0"/>
        <v>21.439999999999998</v>
      </c>
      <c r="K22" s="503">
        <f t="shared" si="0"/>
        <v>22.86</v>
      </c>
      <c r="L22" s="503">
        <f t="shared" si="0"/>
        <v>24.74</v>
      </c>
      <c r="M22" s="503">
        <f t="shared" si="0"/>
        <v>27.74</v>
      </c>
      <c r="N22" s="688"/>
      <c r="O22" s="699"/>
      <c r="P22" s="699"/>
      <c r="Q22" s="686"/>
    </row>
    <row r="23" spans="1:21" ht="16.5" thickBot="1" x14ac:dyDescent="0.25">
      <c r="B23" s="689" t="s">
        <v>5</v>
      </c>
      <c r="C23" s="690"/>
      <c r="D23" s="690"/>
      <c r="E23" s="690"/>
      <c r="F23" s="690"/>
      <c r="G23" s="690"/>
      <c r="H23" s="690"/>
      <c r="I23" s="690"/>
      <c r="J23" s="690"/>
      <c r="K23" s="690"/>
      <c r="L23" s="690"/>
      <c r="M23" s="690"/>
      <c r="N23" s="690"/>
      <c r="O23" s="690"/>
      <c r="P23" s="690"/>
      <c r="Q23" s="691"/>
    </row>
    <row r="24" spans="1:21" ht="15.75" hidden="1" customHeight="1" x14ac:dyDescent="0.2">
      <c r="B24" s="493"/>
      <c r="D24" s="508">
        <v>6.9444444444444441E-3</v>
      </c>
      <c r="E24" s="508">
        <v>4.8611111111111112E-3</v>
      </c>
      <c r="F24" s="508">
        <v>4.1666666666666666E-3</v>
      </c>
      <c r="G24" s="508">
        <v>6.9444444444444441E-3</v>
      </c>
      <c r="H24" s="508">
        <v>8.3333333333333332E-3</v>
      </c>
      <c r="I24" s="508">
        <v>8.3333333333333332E-3</v>
      </c>
      <c r="J24" s="508">
        <v>6.9444444444444441E-3</v>
      </c>
      <c r="K24" s="508">
        <v>4.1666666666666666E-3</v>
      </c>
      <c r="L24" s="508">
        <v>4.8611111111111112E-3</v>
      </c>
      <c r="M24" s="508">
        <v>6.9444444444444441E-3</v>
      </c>
      <c r="O24" s="508">
        <f>SUM(D24:M24)</f>
        <v>6.25E-2</v>
      </c>
      <c r="Q24" s="537">
        <f>SUM(D24:M24)</f>
        <v>6.25E-2</v>
      </c>
      <c r="R24" s="508"/>
      <c r="S24" s="508"/>
      <c r="T24" s="492">
        <v>22.99</v>
      </c>
      <c r="U24" s="492" t="s">
        <v>28</v>
      </c>
    </row>
    <row r="25" spans="1:21" ht="15.75" hidden="1" customHeight="1" x14ac:dyDescent="0.2">
      <c r="B25" s="493"/>
      <c r="D25" s="466">
        <v>6.9444444444444441E-3</v>
      </c>
      <c r="E25" s="466">
        <v>4.8611111111111112E-3</v>
      </c>
      <c r="F25" s="466">
        <v>4.1666666666666666E-3</v>
      </c>
      <c r="G25" s="466">
        <v>5.5555555555555558E-3</v>
      </c>
      <c r="H25" s="466">
        <v>7.6388888888888886E-3</v>
      </c>
      <c r="I25" s="466">
        <v>7.6388888888888886E-3</v>
      </c>
      <c r="J25" s="466">
        <v>5.5555555555555558E-3</v>
      </c>
      <c r="K25" s="466">
        <v>4.1666666666666666E-3</v>
      </c>
      <c r="L25" s="466">
        <v>4.8611111111111112E-3</v>
      </c>
      <c r="M25" s="466">
        <v>6.9444444444444441E-3</v>
      </c>
      <c r="O25" s="508">
        <f>SUM(D25:M25)</f>
        <v>5.8333333333333334E-2</v>
      </c>
      <c r="Q25" s="537"/>
      <c r="R25" s="508"/>
      <c r="S25" s="508"/>
    </row>
    <row r="26" spans="1:21" ht="15.75" hidden="1" customHeight="1" thickBot="1" x14ac:dyDescent="0.25">
      <c r="B26" s="493"/>
      <c r="D26" s="466">
        <v>6.2499999999999995E-3</v>
      </c>
      <c r="E26" s="466">
        <v>4.8611111111111112E-3</v>
      </c>
      <c r="F26" s="466">
        <v>4.1666666666666666E-3</v>
      </c>
      <c r="G26" s="466">
        <v>6.2499999999999995E-3</v>
      </c>
      <c r="H26" s="466">
        <v>6.9444444444444441E-3</v>
      </c>
      <c r="I26" s="466">
        <v>6.9444444444444441E-3</v>
      </c>
      <c r="J26" s="466">
        <v>6.2499999999999995E-3</v>
      </c>
      <c r="K26" s="466">
        <v>4.1666666666666666E-3</v>
      </c>
      <c r="L26" s="466">
        <v>4.8611111111111112E-3</v>
      </c>
      <c r="M26" s="466">
        <v>6.2499999999999995E-3</v>
      </c>
      <c r="O26" s="508">
        <f>SUM(D26:M26)</f>
        <v>5.6944444444444443E-2</v>
      </c>
      <c r="Q26" s="537"/>
      <c r="R26" s="508"/>
      <c r="S26" s="508"/>
    </row>
    <row r="27" spans="1:21" ht="15" x14ac:dyDescent="0.25">
      <c r="B27" s="538">
        <v>1</v>
      </c>
      <c r="C27" s="588">
        <v>0.21527777777777779</v>
      </c>
      <c r="D27" s="445">
        <f>C27+$D$25</f>
        <v>0.22222222222222224</v>
      </c>
      <c r="E27" s="445">
        <f>D27+$E$25</f>
        <v>0.22708333333333336</v>
      </c>
      <c r="F27" s="445">
        <f>E27+$F$25</f>
        <v>0.23125000000000004</v>
      </c>
      <c r="G27" s="445">
        <f>F27+$G$25</f>
        <v>0.2368055555555556</v>
      </c>
      <c r="H27" s="241">
        <f>G27+$H$25</f>
        <v>0.24444444444444449</v>
      </c>
      <c r="I27" s="445">
        <f>H27+$I$25</f>
        <v>0.25208333333333338</v>
      </c>
      <c r="J27" s="445">
        <f>I27+$J$25</f>
        <v>0.25763888888888892</v>
      </c>
      <c r="K27" s="445">
        <f>J27+$K$25</f>
        <v>0.26180555555555557</v>
      </c>
      <c r="L27" s="445">
        <f>K27+$L$25</f>
        <v>0.26666666666666666</v>
      </c>
      <c r="M27" s="445">
        <f>L27+$M$25</f>
        <v>0.27361111111111108</v>
      </c>
      <c r="N27" s="507">
        <v>28.59</v>
      </c>
      <c r="O27" s="518">
        <f t="shared" ref="O27:O41" si="1">M27-C27</f>
        <v>5.8333333333333293E-2</v>
      </c>
      <c r="P27" s="519">
        <f t="shared" ref="P27:P41" si="2">(N27/(O27*24*60)*60)</f>
        <v>20.421428571428585</v>
      </c>
      <c r="Q27" s="520"/>
    </row>
    <row r="28" spans="1:21" ht="15" x14ac:dyDescent="0.25">
      <c r="A28" s="508">
        <f t="shared" ref="A28:A41" si="3">C28-C27</f>
        <v>5.9027777777777735E-2</v>
      </c>
      <c r="B28" s="539">
        <v>2</v>
      </c>
      <c r="C28" s="410">
        <v>0.27430555555555552</v>
      </c>
      <c r="D28" s="445">
        <f t="shared" ref="D28:D39" si="4">C28+$D$25</f>
        <v>0.28124999999999994</v>
      </c>
      <c r="E28" s="445">
        <f t="shared" ref="E28:E39" si="5">D28+$E$25</f>
        <v>0.28611111111111104</v>
      </c>
      <c r="F28" s="445">
        <f t="shared" ref="F28:F39" si="6">E28+$F$25</f>
        <v>0.29027777777777769</v>
      </c>
      <c r="G28" s="445">
        <f t="shared" ref="G28:G39" si="7">F28+$G$25</f>
        <v>0.29583333333333323</v>
      </c>
      <c r="H28" s="241">
        <f t="shared" ref="H28:H39" si="8">G28+$H$25</f>
        <v>0.30347222222222209</v>
      </c>
      <c r="I28" s="445">
        <f t="shared" ref="I28:I39" si="9">H28+$I$25</f>
        <v>0.31111111111111095</v>
      </c>
      <c r="J28" s="445">
        <f t="shared" ref="J28:J39" si="10">I28+$J$25</f>
        <v>0.31666666666666649</v>
      </c>
      <c r="K28" s="445">
        <f t="shared" ref="K28:K39" si="11">J28+$K$25</f>
        <v>0.32083333333333314</v>
      </c>
      <c r="L28" s="445">
        <f t="shared" ref="L28:L39" si="12">K28+$L$25</f>
        <v>0.32569444444444423</v>
      </c>
      <c r="M28" s="445">
        <f t="shared" ref="M28:M39" si="13">L28+$M$25</f>
        <v>0.33263888888888865</v>
      </c>
      <c r="N28" s="507">
        <v>28.59</v>
      </c>
      <c r="O28" s="445">
        <f t="shared" si="1"/>
        <v>5.8333333333333126E-2</v>
      </c>
      <c r="P28" s="507">
        <f t="shared" si="2"/>
        <v>20.421428571428645</v>
      </c>
      <c r="Q28" s="522"/>
    </row>
    <row r="29" spans="1:21" ht="15" x14ac:dyDescent="0.25">
      <c r="A29" s="508">
        <f t="shared" si="3"/>
        <v>4.5138888888888951E-2</v>
      </c>
      <c r="B29" s="540">
        <v>3</v>
      </c>
      <c r="C29" s="589">
        <v>0.31944444444444448</v>
      </c>
      <c r="D29" s="445">
        <f t="shared" si="4"/>
        <v>0.3263888888888889</v>
      </c>
      <c r="E29" s="445">
        <f t="shared" si="5"/>
        <v>0.33124999999999999</v>
      </c>
      <c r="F29" s="445">
        <f t="shared" si="6"/>
        <v>0.33541666666666664</v>
      </c>
      <c r="G29" s="445">
        <f t="shared" si="7"/>
        <v>0.34097222222222218</v>
      </c>
      <c r="H29" s="241">
        <f t="shared" si="8"/>
        <v>0.34861111111111104</v>
      </c>
      <c r="I29" s="445">
        <f t="shared" si="9"/>
        <v>0.3562499999999999</v>
      </c>
      <c r="J29" s="445">
        <f t="shared" si="10"/>
        <v>0.36180555555555544</v>
      </c>
      <c r="K29" s="445">
        <f t="shared" si="11"/>
        <v>0.36597222222222209</v>
      </c>
      <c r="L29" s="445">
        <f t="shared" si="12"/>
        <v>0.37083333333333318</v>
      </c>
      <c r="M29" s="445">
        <f t="shared" si="13"/>
        <v>0.3777777777777776</v>
      </c>
      <c r="N29" s="507">
        <v>28.59</v>
      </c>
      <c r="O29" s="445">
        <f t="shared" si="1"/>
        <v>5.8333333333333126E-2</v>
      </c>
      <c r="P29" s="507">
        <f t="shared" si="2"/>
        <v>20.421428571428645</v>
      </c>
      <c r="Q29" s="522"/>
    </row>
    <row r="30" spans="1:21" ht="15" x14ac:dyDescent="0.25">
      <c r="A30" s="508">
        <f t="shared" si="3"/>
        <v>4.513888888888884E-2</v>
      </c>
      <c r="B30" s="539">
        <v>4</v>
      </c>
      <c r="C30" s="410">
        <v>0.36458333333333331</v>
      </c>
      <c r="D30" s="445">
        <f t="shared" si="4"/>
        <v>0.37152777777777773</v>
      </c>
      <c r="E30" s="445">
        <f t="shared" si="5"/>
        <v>0.37638888888888883</v>
      </c>
      <c r="F30" s="445">
        <f t="shared" si="6"/>
        <v>0.38055555555555548</v>
      </c>
      <c r="G30" s="445">
        <f t="shared" si="7"/>
        <v>0.38611111111111102</v>
      </c>
      <c r="H30" s="241">
        <f t="shared" si="8"/>
        <v>0.39374999999999988</v>
      </c>
      <c r="I30" s="445">
        <f t="shared" si="9"/>
        <v>0.40138888888888874</v>
      </c>
      <c r="J30" s="445">
        <f t="shared" si="10"/>
        <v>0.40694444444444428</v>
      </c>
      <c r="K30" s="445">
        <f t="shared" si="11"/>
        <v>0.41111111111111093</v>
      </c>
      <c r="L30" s="445">
        <f t="shared" si="12"/>
        <v>0.41597222222222202</v>
      </c>
      <c r="M30" s="445">
        <f t="shared" si="13"/>
        <v>0.42291666666666644</v>
      </c>
      <c r="N30" s="507">
        <v>28.59</v>
      </c>
      <c r="O30" s="445">
        <f t="shared" si="1"/>
        <v>5.8333333333333126E-2</v>
      </c>
      <c r="P30" s="507">
        <f t="shared" si="2"/>
        <v>20.421428571428645</v>
      </c>
      <c r="Q30" s="522"/>
    </row>
    <row r="31" spans="1:21" ht="15" x14ac:dyDescent="0.25">
      <c r="A31" s="508">
        <f t="shared" si="3"/>
        <v>4.5138888888888951E-2</v>
      </c>
      <c r="B31" s="540">
        <v>5</v>
      </c>
      <c r="C31" s="589">
        <v>0.40972222222222227</v>
      </c>
      <c r="D31" s="445">
        <f t="shared" si="4"/>
        <v>0.41666666666666669</v>
      </c>
      <c r="E31" s="445">
        <f t="shared" si="5"/>
        <v>0.42152777777777778</v>
      </c>
      <c r="F31" s="445">
        <f t="shared" si="6"/>
        <v>0.42569444444444443</v>
      </c>
      <c r="G31" s="445">
        <f t="shared" si="7"/>
        <v>0.43124999999999997</v>
      </c>
      <c r="H31" s="241">
        <f t="shared" si="8"/>
        <v>0.43888888888888883</v>
      </c>
      <c r="I31" s="445">
        <f t="shared" si="9"/>
        <v>0.44652777777777769</v>
      </c>
      <c r="J31" s="445">
        <f t="shared" si="10"/>
        <v>0.45208333333333323</v>
      </c>
      <c r="K31" s="445">
        <f t="shared" si="11"/>
        <v>0.45624999999999988</v>
      </c>
      <c r="L31" s="445">
        <f t="shared" si="12"/>
        <v>0.46111111111111097</v>
      </c>
      <c r="M31" s="445">
        <f t="shared" si="13"/>
        <v>0.46805555555555539</v>
      </c>
      <c r="N31" s="507">
        <v>28.59</v>
      </c>
      <c r="O31" s="445">
        <f t="shared" si="1"/>
        <v>5.8333333333333126E-2</v>
      </c>
      <c r="P31" s="507">
        <f t="shared" si="2"/>
        <v>20.421428571428645</v>
      </c>
      <c r="Q31" s="522"/>
    </row>
    <row r="32" spans="1:21" ht="15" x14ac:dyDescent="0.25">
      <c r="A32" s="508">
        <f t="shared" si="3"/>
        <v>5.9027777777777735E-2</v>
      </c>
      <c r="B32" s="539">
        <v>6</v>
      </c>
      <c r="C32" s="410">
        <v>0.46875</v>
      </c>
      <c r="D32" s="445">
        <f t="shared" si="4"/>
        <v>0.47569444444444442</v>
      </c>
      <c r="E32" s="445">
        <f t="shared" si="5"/>
        <v>0.48055555555555551</v>
      </c>
      <c r="F32" s="445">
        <f t="shared" si="6"/>
        <v>0.48472222222222217</v>
      </c>
      <c r="G32" s="445">
        <f t="shared" si="7"/>
        <v>0.4902777777777777</v>
      </c>
      <c r="H32" s="241">
        <f t="shared" si="8"/>
        <v>0.49791666666666656</v>
      </c>
      <c r="I32" s="445">
        <f t="shared" si="9"/>
        <v>0.50555555555555542</v>
      </c>
      <c r="J32" s="445">
        <f t="shared" si="10"/>
        <v>0.51111111111111096</v>
      </c>
      <c r="K32" s="445">
        <f t="shared" si="11"/>
        <v>0.51527777777777761</v>
      </c>
      <c r="L32" s="445">
        <f t="shared" si="12"/>
        <v>0.52013888888888871</v>
      </c>
      <c r="M32" s="445">
        <f t="shared" si="13"/>
        <v>0.52708333333333313</v>
      </c>
      <c r="N32" s="507">
        <v>28.59</v>
      </c>
      <c r="O32" s="445">
        <f t="shared" si="1"/>
        <v>5.8333333333333126E-2</v>
      </c>
      <c r="P32" s="507">
        <f t="shared" si="2"/>
        <v>20.421428571428645</v>
      </c>
      <c r="Q32" s="522"/>
    </row>
    <row r="33" spans="1:17" ht="15" x14ac:dyDescent="0.25">
      <c r="A33" s="508">
        <f t="shared" si="3"/>
        <v>5.9027777777777013E-2</v>
      </c>
      <c r="B33" s="540">
        <v>7</v>
      </c>
      <c r="C33" s="589">
        <v>0.52777777777777701</v>
      </c>
      <c r="D33" s="445">
        <f t="shared" si="4"/>
        <v>0.53472222222222143</v>
      </c>
      <c r="E33" s="445">
        <f t="shared" si="5"/>
        <v>0.53958333333333253</v>
      </c>
      <c r="F33" s="445">
        <f t="shared" si="6"/>
        <v>0.54374999999999918</v>
      </c>
      <c r="G33" s="445">
        <f t="shared" si="7"/>
        <v>0.54930555555555471</v>
      </c>
      <c r="H33" s="241">
        <f t="shared" si="8"/>
        <v>0.55694444444444358</v>
      </c>
      <c r="I33" s="445">
        <f t="shared" si="9"/>
        <v>0.56458333333333244</v>
      </c>
      <c r="J33" s="445">
        <f t="shared" si="10"/>
        <v>0.57013888888888797</v>
      </c>
      <c r="K33" s="445">
        <f t="shared" si="11"/>
        <v>0.57430555555555463</v>
      </c>
      <c r="L33" s="445">
        <f t="shared" si="12"/>
        <v>0.57916666666666572</v>
      </c>
      <c r="M33" s="445">
        <f t="shared" si="13"/>
        <v>0.58611111111111014</v>
      </c>
      <c r="N33" s="507">
        <v>28.59</v>
      </c>
      <c r="O33" s="445">
        <f t="shared" si="1"/>
        <v>5.8333333333333126E-2</v>
      </c>
      <c r="P33" s="507">
        <f t="shared" si="2"/>
        <v>20.421428571428645</v>
      </c>
      <c r="Q33" s="522"/>
    </row>
    <row r="34" spans="1:17" ht="15" x14ac:dyDescent="0.25">
      <c r="A34" s="508">
        <f t="shared" si="3"/>
        <v>5.9027777777778012E-2</v>
      </c>
      <c r="B34" s="539">
        <v>8</v>
      </c>
      <c r="C34" s="410">
        <v>0.58680555555555503</v>
      </c>
      <c r="D34" s="445">
        <f t="shared" si="4"/>
        <v>0.59374999999999944</v>
      </c>
      <c r="E34" s="445">
        <f t="shared" si="5"/>
        <v>0.59861111111111054</v>
      </c>
      <c r="F34" s="445">
        <f t="shared" si="6"/>
        <v>0.60277777777777719</v>
      </c>
      <c r="G34" s="445">
        <f t="shared" si="7"/>
        <v>0.60833333333333273</v>
      </c>
      <c r="H34" s="241">
        <f t="shared" si="8"/>
        <v>0.61597222222222159</v>
      </c>
      <c r="I34" s="445">
        <f t="shared" si="9"/>
        <v>0.62361111111111045</v>
      </c>
      <c r="J34" s="445">
        <f t="shared" si="10"/>
        <v>0.62916666666666599</v>
      </c>
      <c r="K34" s="445">
        <f t="shared" si="11"/>
        <v>0.63333333333333264</v>
      </c>
      <c r="L34" s="445">
        <f t="shared" si="12"/>
        <v>0.63819444444444373</v>
      </c>
      <c r="M34" s="445">
        <f t="shared" si="13"/>
        <v>0.64513888888888815</v>
      </c>
      <c r="N34" s="507">
        <v>28.59</v>
      </c>
      <c r="O34" s="445">
        <f t="shared" si="1"/>
        <v>5.8333333333333126E-2</v>
      </c>
      <c r="P34" s="507">
        <f t="shared" si="2"/>
        <v>20.421428571428645</v>
      </c>
      <c r="Q34" s="522"/>
    </row>
    <row r="35" spans="1:17" ht="15" x14ac:dyDescent="0.25">
      <c r="A35" s="508">
        <f t="shared" si="3"/>
        <v>5.9027777777778012E-2</v>
      </c>
      <c r="B35" s="540">
        <v>9</v>
      </c>
      <c r="C35" s="589">
        <v>0.64583333333333304</v>
      </c>
      <c r="D35" s="445">
        <f t="shared" si="4"/>
        <v>0.65277777777777746</v>
      </c>
      <c r="E35" s="445">
        <f t="shared" si="5"/>
        <v>0.65763888888888855</v>
      </c>
      <c r="F35" s="445">
        <f t="shared" si="6"/>
        <v>0.6618055555555552</v>
      </c>
      <c r="G35" s="445">
        <f t="shared" si="7"/>
        <v>0.66736111111111074</v>
      </c>
      <c r="H35" s="241">
        <f t="shared" si="8"/>
        <v>0.6749999999999996</v>
      </c>
      <c r="I35" s="445">
        <f t="shared" si="9"/>
        <v>0.68263888888888846</v>
      </c>
      <c r="J35" s="445">
        <f t="shared" si="10"/>
        <v>0.688194444444444</v>
      </c>
      <c r="K35" s="445">
        <f t="shared" si="11"/>
        <v>0.69236111111111065</v>
      </c>
      <c r="L35" s="445">
        <f t="shared" si="12"/>
        <v>0.69722222222222174</v>
      </c>
      <c r="M35" s="445">
        <f t="shared" si="13"/>
        <v>0.70416666666666616</v>
      </c>
      <c r="N35" s="507">
        <v>28.59</v>
      </c>
      <c r="O35" s="445">
        <f t="shared" si="1"/>
        <v>5.8333333333333126E-2</v>
      </c>
      <c r="P35" s="507">
        <f t="shared" si="2"/>
        <v>20.421428571428645</v>
      </c>
      <c r="Q35" s="522"/>
    </row>
    <row r="36" spans="1:17" ht="15" x14ac:dyDescent="0.25">
      <c r="A36" s="508">
        <f t="shared" si="3"/>
        <v>5.9027777777778012E-2</v>
      </c>
      <c r="B36" s="539">
        <v>10</v>
      </c>
      <c r="C36" s="410">
        <v>0.70486111111111105</v>
      </c>
      <c r="D36" s="445">
        <f t="shared" si="4"/>
        <v>0.71180555555555547</v>
      </c>
      <c r="E36" s="445">
        <f t="shared" si="5"/>
        <v>0.71666666666666656</v>
      </c>
      <c r="F36" s="445">
        <f t="shared" si="6"/>
        <v>0.72083333333333321</v>
      </c>
      <c r="G36" s="445">
        <f t="shared" si="7"/>
        <v>0.72638888888888875</v>
      </c>
      <c r="H36" s="241">
        <f t="shared" si="8"/>
        <v>0.73402777777777761</v>
      </c>
      <c r="I36" s="445">
        <f t="shared" si="9"/>
        <v>0.74166666666666647</v>
      </c>
      <c r="J36" s="445">
        <f t="shared" si="10"/>
        <v>0.74722222222222201</v>
      </c>
      <c r="K36" s="445">
        <f t="shared" si="11"/>
        <v>0.75138888888888866</v>
      </c>
      <c r="L36" s="445">
        <f t="shared" si="12"/>
        <v>0.75624999999999976</v>
      </c>
      <c r="M36" s="445">
        <f t="shared" si="13"/>
        <v>0.76319444444444418</v>
      </c>
      <c r="N36" s="507">
        <v>28.59</v>
      </c>
      <c r="O36" s="445">
        <f t="shared" si="1"/>
        <v>5.8333333333333126E-2</v>
      </c>
      <c r="P36" s="507">
        <f t="shared" si="2"/>
        <v>20.421428571428645</v>
      </c>
      <c r="Q36" s="522"/>
    </row>
    <row r="37" spans="1:17" ht="15" x14ac:dyDescent="0.25">
      <c r="A37" s="508">
        <f t="shared" si="3"/>
        <v>4.5138888888888951E-2</v>
      </c>
      <c r="B37" s="540">
        <v>11</v>
      </c>
      <c r="C37" s="589">
        <v>0.75</v>
      </c>
      <c r="D37" s="445">
        <f t="shared" si="4"/>
        <v>0.75694444444444442</v>
      </c>
      <c r="E37" s="445">
        <f t="shared" si="5"/>
        <v>0.76180555555555551</v>
      </c>
      <c r="F37" s="445">
        <f t="shared" si="6"/>
        <v>0.76597222222222217</v>
      </c>
      <c r="G37" s="445">
        <f t="shared" si="7"/>
        <v>0.7715277777777777</v>
      </c>
      <c r="H37" s="241">
        <f t="shared" si="8"/>
        <v>0.77916666666666656</v>
      </c>
      <c r="I37" s="445">
        <f t="shared" si="9"/>
        <v>0.78680555555555542</v>
      </c>
      <c r="J37" s="445">
        <f t="shared" si="10"/>
        <v>0.79236111111111096</v>
      </c>
      <c r="K37" s="445">
        <f t="shared" si="11"/>
        <v>0.79652777777777761</v>
      </c>
      <c r="L37" s="445">
        <f t="shared" si="12"/>
        <v>0.80138888888888871</v>
      </c>
      <c r="M37" s="445">
        <f t="shared" si="13"/>
        <v>0.80833333333333313</v>
      </c>
      <c r="N37" s="507">
        <v>28.59</v>
      </c>
      <c r="O37" s="445">
        <f t="shared" si="1"/>
        <v>5.8333333333333126E-2</v>
      </c>
      <c r="P37" s="507">
        <f t="shared" si="2"/>
        <v>20.421428571428645</v>
      </c>
      <c r="Q37" s="522"/>
    </row>
    <row r="38" spans="1:17" ht="15" x14ac:dyDescent="0.25">
      <c r="A38" s="508">
        <f t="shared" si="3"/>
        <v>4.513888888888884E-2</v>
      </c>
      <c r="B38" s="539">
        <v>12</v>
      </c>
      <c r="C38" s="410">
        <v>0.79513888888888884</v>
      </c>
      <c r="D38" s="445">
        <f t="shared" si="4"/>
        <v>0.80208333333333326</v>
      </c>
      <c r="E38" s="445">
        <f t="shared" si="5"/>
        <v>0.80694444444444435</v>
      </c>
      <c r="F38" s="445">
        <f t="shared" si="6"/>
        <v>0.81111111111111101</v>
      </c>
      <c r="G38" s="445">
        <f t="shared" si="7"/>
        <v>0.81666666666666654</v>
      </c>
      <c r="H38" s="241">
        <f t="shared" si="8"/>
        <v>0.8243055555555554</v>
      </c>
      <c r="I38" s="445">
        <f t="shared" si="9"/>
        <v>0.83194444444444426</v>
      </c>
      <c r="J38" s="445">
        <f t="shared" si="10"/>
        <v>0.8374999999999998</v>
      </c>
      <c r="K38" s="445">
        <f t="shared" si="11"/>
        <v>0.84166666666666645</v>
      </c>
      <c r="L38" s="445">
        <f t="shared" si="12"/>
        <v>0.84652777777777755</v>
      </c>
      <c r="M38" s="445">
        <f t="shared" si="13"/>
        <v>0.85347222222222197</v>
      </c>
      <c r="N38" s="507">
        <v>28.59</v>
      </c>
      <c r="O38" s="445">
        <f t="shared" si="1"/>
        <v>5.8333333333333126E-2</v>
      </c>
      <c r="P38" s="507">
        <f t="shared" si="2"/>
        <v>20.421428571428645</v>
      </c>
      <c r="Q38" s="522"/>
    </row>
    <row r="39" spans="1:17" ht="15" x14ac:dyDescent="0.25">
      <c r="A39" s="508">
        <f t="shared" si="3"/>
        <v>5.902777777777779E-2</v>
      </c>
      <c r="B39" s="540">
        <v>13</v>
      </c>
      <c r="C39" s="589">
        <v>0.85416666666666663</v>
      </c>
      <c r="D39" s="445">
        <f t="shared" si="4"/>
        <v>0.86111111111111105</v>
      </c>
      <c r="E39" s="445">
        <f t="shared" si="5"/>
        <v>0.86597222222222214</v>
      </c>
      <c r="F39" s="445">
        <f t="shared" si="6"/>
        <v>0.8701388888888888</v>
      </c>
      <c r="G39" s="445">
        <f t="shared" si="7"/>
        <v>0.87569444444444433</v>
      </c>
      <c r="H39" s="241">
        <f t="shared" si="8"/>
        <v>0.88333333333333319</v>
      </c>
      <c r="I39" s="445">
        <f t="shared" si="9"/>
        <v>0.89097222222222205</v>
      </c>
      <c r="J39" s="445">
        <f t="shared" si="10"/>
        <v>0.89652777777777759</v>
      </c>
      <c r="K39" s="445">
        <f t="shared" si="11"/>
        <v>0.90069444444444424</v>
      </c>
      <c r="L39" s="445">
        <f t="shared" si="12"/>
        <v>0.90555555555555534</v>
      </c>
      <c r="M39" s="445">
        <f t="shared" si="13"/>
        <v>0.91249999999999976</v>
      </c>
      <c r="N39" s="507">
        <v>28.59</v>
      </c>
      <c r="O39" s="445">
        <f t="shared" si="1"/>
        <v>5.8333333333333126E-2</v>
      </c>
      <c r="P39" s="507">
        <f t="shared" si="2"/>
        <v>20.421428571428645</v>
      </c>
      <c r="Q39" s="522"/>
    </row>
    <row r="40" spans="1:17" ht="15" x14ac:dyDescent="0.25">
      <c r="A40" s="508" t="e">
        <f>C40-#REF!</f>
        <v>#REF!</v>
      </c>
      <c r="B40" s="539">
        <v>14</v>
      </c>
      <c r="C40" s="445">
        <v>0.91666666666666663</v>
      </c>
      <c r="D40" s="445">
        <f t="shared" ref="D40:M40" si="14">C40+D26</f>
        <v>0.92291666666666661</v>
      </c>
      <c r="E40" s="445">
        <f t="shared" si="14"/>
        <v>0.9277777777777777</v>
      </c>
      <c r="F40" s="445">
        <f t="shared" si="14"/>
        <v>0.93194444444444435</v>
      </c>
      <c r="G40" s="445">
        <f t="shared" si="14"/>
        <v>0.93819444444444433</v>
      </c>
      <c r="H40" s="445">
        <f t="shared" si="14"/>
        <v>0.94513888888888875</v>
      </c>
      <c r="I40" s="445">
        <f t="shared" si="14"/>
        <v>0.95208333333333317</v>
      </c>
      <c r="J40" s="445">
        <f t="shared" si="14"/>
        <v>0.95833333333333315</v>
      </c>
      <c r="K40" s="445">
        <f t="shared" si="14"/>
        <v>0.9624999999999998</v>
      </c>
      <c r="L40" s="445">
        <f t="shared" si="14"/>
        <v>0.96736111111111089</v>
      </c>
      <c r="M40" s="445">
        <f t="shared" si="14"/>
        <v>0.97361111111111087</v>
      </c>
      <c r="N40" s="507">
        <v>28.59</v>
      </c>
      <c r="O40" s="445">
        <f t="shared" si="1"/>
        <v>5.6944444444444242E-2</v>
      </c>
      <c r="P40" s="507">
        <f t="shared" si="2"/>
        <v>20.919512195122024</v>
      </c>
      <c r="Q40" s="522"/>
    </row>
    <row r="41" spans="1:17" ht="15" x14ac:dyDescent="0.25">
      <c r="A41" s="508">
        <f t="shared" si="3"/>
        <v>6.25E-2</v>
      </c>
      <c r="B41" s="540">
        <v>15</v>
      </c>
      <c r="C41" s="445">
        <v>0.97916666666666663</v>
      </c>
      <c r="D41" s="445">
        <f t="shared" ref="D41:M41" si="15">C41+D26</f>
        <v>0.98541666666666661</v>
      </c>
      <c r="E41" s="445">
        <f t="shared" si="15"/>
        <v>0.9902777777777777</v>
      </c>
      <c r="F41" s="445">
        <f t="shared" si="15"/>
        <v>0.99444444444444435</v>
      </c>
      <c r="G41" s="445">
        <f t="shared" si="15"/>
        <v>1.0006944444444443</v>
      </c>
      <c r="H41" s="445">
        <f t="shared" si="15"/>
        <v>1.0076388888888888</v>
      </c>
      <c r="I41" s="445">
        <f t="shared" si="15"/>
        <v>1.0145833333333332</v>
      </c>
      <c r="J41" s="445">
        <f t="shared" si="15"/>
        <v>1.0208333333333333</v>
      </c>
      <c r="K41" s="445">
        <f t="shared" si="15"/>
        <v>1.0249999999999999</v>
      </c>
      <c r="L41" s="445">
        <f t="shared" si="15"/>
        <v>1.0298611111111111</v>
      </c>
      <c r="M41" s="445">
        <f t="shared" si="15"/>
        <v>1.0361111111111112</v>
      </c>
      <c r="N41" s="507">
        <v>28.59</v>
      </c>
      <c r="O41" s="445">
        <f t="shared" si="1"/>
        <v>5.6944444444444575E-2</v>
      </c>
      <c r="P41" s="507">
        <f t="shared" si="2"/>
        <v>20.919512195121904</v>
      </c>
      <c r="Q41" s="522"/>
    </row>
    <row r="42" spans="1:17" x14ac:dyDescent="0.2">
      <c r="A42" s="493"/>
      <c r="B42" s="523"/>
      <c r="Q42" s="524"/>
    </row>
    <row r="43" spans="1:17" x14ac:dyDescent="0.2">
      <c r="A43" s="493"/>
      <c r="B43" s="523"/>
      <c r="C43" s="492" t="s">
        <v>3</v>
      </c>
      <c r="E43" s="492">
        <v>13</v>
      </c>
      <c r="Q43" s="524"/>
    </row>
    <row r="44" spans="1:17" x14ac:dyDescent="0.2">
      <c r="A44" s="493"/>
      <c r="B44" s="523"/>
      <c r="C44" s="492" t="s">
        <v>2</v>
      </c>
      <c r="E44" s="492">
        <v>2</v>
      </c>
      <c r="Q44" s="524"/>
    </row>
    <row r="45" spans="1:17" x14ac:dyDescent="0.2">
      <c r="A45" s="493"/>
      <c r="B45" s="523"/>
      <c r="C45" s="492" t="s">
        <v>1</v>
      </c>
      <c r="E45" s="492">
        <f>E43+E44</f>
        <v>15</v>
      </c>
      <c r="Q45" s="524"/>
    </row>
    <row r="46" spans="1:17" ht="15" thickBot="1" x14ac:dyDescent="0.25">
      <c r="B46" s="525"/>
      <c r="C46" s="526" t="s">
        <v>0</v>
      </c>
      <c r="D46" s="526"/>
      <c r="E46" s="527">
        <v>28.59</v>
      </c>
      <c r="F46" s="528"/>
      <c r="G46" s="528"/>
      <c r="H46" s="528"/>
      <c r="I46" s="528"/>
      <c r="J46" s="528"/>
      <c r="K46" s="528"/>
      <c r="L46" s="528"/>
      <c r="M46" s="526"/>
      <c r="N46" s="526"/>
      <c r="O46" s="526"/>
      <c r="P46" s="526"/>
      <c r="Q46" s="529"/>
    </row>
  </sheetData>
  <mergeCells count="9">
    <mergeCell ref="Q19:Q22"/>
    <mergeCell ref="B20:C20"/>
    <mergeCell ref="N21:N22"/>
    <mergeCell ref="B23:Q23"/>
    <mergeCell ref="B19:C19"/>
    <mergeCell ref="D19:L19"/>
    <mergeCell ref="N19:N20"/>
    <mergeCell ref="O19:O22"/>
    <mergeCell ref="P19:P22"/>
  </mergeCells>
  <pageMargins left="0.98425196850393704" right="0.39370078740157483" top="0.78740157480314965" bottom="0.39370078740157483" header="0.31496062992125984" footer="0.31496062992125984"/>
  <pageSetup paperSize="9"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9"/>
  <dimension ref="A5:U46"/>
  <sheetViews>
    <sheetView topLeftCell="A18" zoomScale="85" zoomScaleNormal="85" workbookViewId="0">
      <selection activeCell="J41" sqref="J41"/>
    </sheetView>
  </sheetViews>
  <sheetFormatPr baseColWidth="10" defaultColWidth="11.42578125" defaultRowHeight="14.25" x14ac:dyDescent="0.2"/>
  <cols>
    <col min="1" max="7" width="11.42578125" style="492"/>
    <col min="8" max="8" width="11.42578125" style="416"/>
    <col min="9" max="12" width="11.42578125" style="492"/>
    <col min="13" max="13" width="11.42578125" style="416"/>
    <col min="14" max="14" width="11.42578125" style="492"/>
    <col min="15" max="15" width="8.140625" style="492" customWidth="1"/>
    <col min="16" max="16" width="8.28515625" style="492" customWidth="1"/>
    <col min="17" max="16384" width="11.42578125" style="492"/>
  </cols>
  <sheetData>
    <row r="5" spans="2:17" ht="15" x14ac:dyDescent="0.25">
      <c r="B5" s="488" t="s">
        <v>27</v>
      </c>
      <c r="C5" s="489"/>
      <c r="D5" s="489"/>
      <c r="E5" s="489"/>
      <c r="F5" s="489"/>
      <c r="G5" s="489"/>
      <c r="H5" s="429"/>
      <c r="I5" s="489"/>
      <c r="J5" s="489"/>
      <c r="K5" s="489"/>
      <c r="L5" s="489"/>
      <c r="M5" s="437"/>
      <c r="N5" s="490"/>
      <c r="O5" s="490"/>
      <c r="P5" s="490"/>
      <c r="Q5" s="491"/>
    </row>
    <row r="6" spans="2:17" x14ac:dyDescent="0.2">
      <c r="B6" s="493" t="s">
        <v>26</v>
      </c>
      <c r="Q6" s="494"/>
    </row>
    <row r="7" spans="2:17" x14ac:dyDescent="0.2">
      <c r="B7" s="493"/>
      <c r="Q7" s="494"/>
    </row>
    <row r="8" spans="2:17" x14ac:dyDescent="0.2">
      <c r="B8" s="493" t="s">
        <v>201</v>
      </c>
      <c r="Q8" s="494"/>
    </row>
    <row r="9" spans="2:17" x14ac:dyDescent="0.2">
      <c r="B9" s="493" t="s">
        <v>179</v>
      </c>
      <c r="Q9" s="494"/>
    </row>
    <row r="10" spans="2:17" x14ac:dyDescent="0.2">
      <c r="B10" s="493" t="s">
        <v>25</v>
      </c>
      <c r="Q10" s="494"/>
    </row>
    <row r="11" spans="2:17" x14ac:dyDescent="0.2">
      <c r="B11" s="493" t="s">
        <v>65</v>
      </c>
      <c r="Q11" s="494"/>
    </row>
    <row r="12" spans="2:17" x14ac:dyDescent="0.2">
      <c r="B12" s="493" t="s">
        <v>64</v>
      </c>
      <c r="Q12" s="494"/>
    </row>
    <row r="13" spans="2:17" x14ac:dyDescent="0.2">
      <c r="B13" s="493" t="s">
        <v>22</v>
      </c>
      <c r="Q13" s="494"/>
    </row>
    <row r="14" spans="2:17" x14ac:dyDescent="0.2">
      <c r="B14" s="493"/>
      <c r="Q14" s="494"/>
    </row>
    <row r="15" spans="2:17" x14ac:dyDescent="0.2">
      <c r="B15" s="493"/>
      <c r="Q15" s="494"/>
    </row>
    <row r="16" spans="2:17" x14ac:dyDescent="0.2">
      <c r="B16" s="493"/>
      <c r="Q16" s="494"/>
    </row>
    <row r="17" spans="1:21" x14ac:dyDescent="0.2">
      <c r="B17" s="493"/>
      <c r="Q17" s="494"/>
    </row>
    <row r="18" spans="1:21" ht="15" thickBot="1" x14ac:dyDescent="0.25">
      <c r="B18" s="493"/>
      <c r="Q18" s="494"/>
    </row>
    <row r="19" spans="1:21" ht="15" customHeight="1" thickBot="1" x14ac:dyDescent="0.25">
      <c r="B19" s="692" t="s">
        <v>21</v>
      </c>
      <c r="C19" s="693"/>
      <c r="D19" s="694"/>
      <c r="E19" s="694"/>
      <c r="F19" s="694"/>
      <c r="G19" s="694"/>
      <c r="H19" s="694"/>
      <c r="I19" s="694"/>
      <c r="J19" s="694"/>
      <c r="K19" s="694"/>
      <c r="L19" s="694"/>
      <c r="M19" s="438" t="s">
        <v>19</v>
      </c>
      <c r="N19" s="695" t="s">
        <v>18</v>
      </c>
      <c r="O19" s="697" t="s">
        <v>17</v>
      </c>
      <c r="P19" s="697" t="s">
        <v>16</v>
      </c>
      <c r="Q19" s="684" t="s">
        <v>15</v>
      </c>
    </row>
    <row r="20" spans="1:21" ht="51.75" thickBot="1" x14ac:dyDescent="0.25">
      <c r="B20" s="629" t="s">
        <v>202</v>
      </c>
      <c r="C20" s="612"/>
      <c r="D20" s="468" t="s">
        <v>63</v>
      </c>
      <c r="E20" s="468" t="s">
        <v>62</v>
      </c>
      <c r="F20" s="468" t="s">
        <v>8</v>
      </c>
      <c r="G20" s="468" t="s">
        <v>58</v>
      </c>
      <c r="H20" s="468" t="s">
        <v>57</v>
      </c>
      <c r="I20" s="468" t="s">
        <v>58</v>
      </c>
      <c r="J20" s="468" t="s">
        <v>8</v>
      </c>
      <c r="K20" s="468" t="s">
        <v>62</v>
      </c>
      <c r="L20" s="468" t="s">
        <v>61</v>
      </c>
      <c r="M20" s="468" t="s">
        <v>202</v>
      </c>
      <c r="N20" s="696"/>
      <c r="O20" s="698"/>
      <c r="P20" s="698"/>
      <c r="Q20" s="685"/>
    </row>
    <row r="21" spans="1:21" ht="15" customHeight="1" x14ac:dyDescent="0.2">
      <c r="B21" s="498" t="s">
        <v>7</v>
      </c>
      <c r="C21" s="499">
        <v>0</v>
      </c>
      <c r="D21" s="499">
        <v>3</v>
      </c>
      <c r="E21" s="499">
        <v>1.88</v>
      </c>
      <c r="F21" s="499">
        <v>1.42</v>
      </c>
      <c r="G21" s="499">
        <v>3.32</v>
      </c>
      <c r="H21" s="531">
        <v>4.25</v>
      </c>
      <c r="I21" s="499">
        <v>4.25</v>
      </c>
      <c r="J21" s="499">
        <v>3.32</v>
      </c>
      <c r="K21" s="499">
        <v>1.42</v>
      </c>
      <c r="L21" s="499">
        <v>1.88</v>
      </c>
      <c r="M21" s="531">
        <v>3</v>
      </c>
      <c r="N21" s="687">
        <f>SUM(C21:M21)</f>
        <v>27.74</v>
      </c>
      <c r="O21" s="698"/>
      <c r="P21" s="698"/>
      <c r="Q21" s="685"/>
    </row>
    <row r="22" spans="1:21" ht="39" thickBot="1" x14ac:dyDescent="0.25">
      <c r="B22" s="502" t="s">
        <v>6</v>
      </c>
      <c r="C22" s="503">
        <f>+C21</f>
        <v>0</v>
      </c>
      <c r="D22" s="503">
        <f t="shared" ref="D22:M22" si="0">C22+D21</f>
        <v>3</v>
      </c>
      <c r="E22" s="503">
        <f t="shared" si="0"/>
        <v>4.88</v>
      </c>
      <c r="F22" s="503">
        <f t="shared" si="0"/>
        <v>6.3</v>
      </c>
      <c r="G22" s="503">
        <f t="shared" si="0"/>
        <v>9.6199999999999992</v>
      </c>
      <c r="H22" s="532">
        <f t="shared" si="0"/>
        <v>13.87</v>
      </c>
      <c r="I22" s="503">
        <f t="shared" si="0"/>
        <v>18.119999999999997</v>
      </c>
      <c r="J22" s="503">
        <f t="shared" si="0"/>
        <v>21.439999999999998</v>
      </c>
      <c r="K22" s="503">
        <f t="shared" si="0"/>
        <v>22.86</v>
      </c>
      <c r="L22" s="503">
        <f t="shared" si="0"/>
        <v>24.74</v>
      </c>
      <c r="M22" s="532">
        <f t="shared" si="0"/>
        <v>27.74</v>
      </c>
      <c r="N22" s="688"/>
      <c r="O22" s="699"/>
      <c r="P22" s="699"/>
      <c r="Q22" s="686"/>
    </row>
    <row r="23" spans="1:21" ht="16.5" thickBot="1" x14ac:dyDescent="0.25">
      <c r="B23" s="689" t="s">
        <v>5</v>
      </c>
      <c r="C23" s="690"/>
      <c r="D23" s="690"/>
      <c r="E23" s="690"/>
      <c r="F23" s="690"/>
      <c r="G23" s="690"/>
      <c r="H23" s="690"/>
      <c r="I23" s="690"/>
      <c r="J23" s="690"/>
      <c r="K23" s="690"/>
      <c r="L23" s="690"/>
      <c r="M23" s="690"/>
      <c r="N23" s="690"/>
      <c r="O23" s="690"/>
      <c r="P23" s="690"/>
      <c r="Q23" s="691"/>
    </row>
    <row r="24" spans="1:21" ht="15.75" hidden="1" customHeight="1" x14ac:dyDescent="0.2">
      <c r="B24" s="493"/>
      <c r="D24" s="508">
        <v>6.9444444444444441E-3</v>
      </c>
      <c r="E24" s="508">
        <v>4.8611111111111112E-3</v>
      </c>
      <c r="F24" s="508">
        <v>4.1666666666666666E-3</v>
      </c>
      <c r="G24" s="508">
        <v>6.9444444444444441E-3</v>
      </c>
      <c r="H24" s="533">
        <v>8.3333333333333332E-3</v>
      </c>
      <c r="I24" s="508">
        <v>8.3333333333333332E-3</v>
      </c>
      <c r="J24" s="508">
        <v>6.9444444444444441E-3</v>
      </c>
      <c r="K24" s="508">
        <v>4.1666666666666666E-3</v>
      </c>
      <c r="L24" s="508">
        <v>4.8611111111111112E-3</v>
      </c>
      <c r="M24" s="533">
        <v>6.9444444444444441E-3</v>
      </c>
      <c r="O24" s="508">
        <f>SUM(D24:M24)</f>
        <v>6.25E-2</v>
      </c>
      <c r="Q24" s="537">
        <f>SUM(D24:M24)</f>
        <v>6.25E-2</v>
      </c>
      <c r="R24" s="508"/>
      <c r="S24" s="508"/>
      <c r="T24" s="492">
        <v>22.99</v>
      </c>
      <c r="U24" s="492" t="s">
        <v>28</v>
      </c>
    </row>
    <row r="25" spans="1:21" ht="15.75" hidden="1" customHeight="1" x14ac:dyDescent="0.2">
      <c r="B25" s="493"/>
      <c r="D25" s="466">
        <v>6.9444444444444441E-3</v>
      </c>
      <c r="E25" s="466">
        <v>4.8611111111111112E-3</v>
      </c>
      <c r="F25" s="466">
        <v>4.1666666666666666E-3</v>
      </c>
      <c r="G25" s="466">
        <v>5.5555555555555558E-3</v>
      </c>
      <c r="H25" s="433">
        <v>7.6388888888888886E-3</v>
      </c>
      <c r="I25" s="466">
        <v>7.6388888888888886E-3</v>
      </c>
      <c r="J25" s="466">
        <v>5.5555555555555558E-3</v>
      </c>
      <c r="K25" s="466">
        <v>4.1666666666666666E-3</v>
      </c>
      <c r="L25" s="466">
        <v>4.8611111111111112E-3</v>
      </c>
      <c r="M25" s="433">
        <v>6.9444444444444441E-3</v>
      </c>
      <c r="O25" s="508">
        <f>SUM(D25:M25)</f>
        <v>5.8333333333333334E-2</v>
      </c>
      <c r="Q25" s="537"/>
      <c r="R25" s="508"/>
      <c r="S25" s="508"/>
    </row>
    <row r="26" spans="1:21" ht="15.75" hidden="1" customHeight="1" x14ac:dyDescent="0.2">
      <c r="B26" s="493"/>
      <c r="D26" s="517">
        <v>6.2499999999999995E-3</v>
      </c>
      <c r="E26" s="517">
        <v>4.8611111111111112E-3</v>
      </c>
      <c r="F26" s="517">
        <v>4.1666666666666666E-3</v>
      </c>
      <c r="G26" s="517">
        <v>6.2499999999999995E-3</v>
      </c>
      <c r="H26" s="434">
        <v>6.9444444444444441E-3</v>
      </c>
      <c r="I26" s="517">
        <v>6.9444444444444441E-3</v>
      </c>
      <c r="J26" s="517">
        <v>6.2499999999999995E-3</v>
      </c>
      <c r="K26" s="517">
        <v>4.1666666666666666E-3</v>
      </c>
      <c r="L26" s="517">
        <v>4.8611111111111112E-3</v>
      </c>
      <c r="M26" s="434">
        <v>6.2499999999999995E-3</v>
      </c>
      <c r="O26" s="508">
        <f>SUM(D26:M26)</f>
        <v>5.6944444444444443E-2</v>
      </c>
      <c r="Q26" s="537"/>
      <c r="R26" s="508"/>
      <c r="S26" s="508"/>
    </row>
    <row r="27" spans="1:21" ht="15" x14ac:dyDescent="0.25">
      <c r="B27" s="541">
        <v>1</v>
      </c>
      <c r="C27" s="445">
        <v>0.21180555555555555</v>
      </c>
      <c r="D27" s="445">
        <f>C27+$D$25</f>
        <v>0.21875</v>
      </c>
      <c r="E27" s="445">
        <f>D27+$E$25</f>
        <v>0.22361111111111112</v>
      </c>
      <c r="F27" s="445">
        <f>E27+$F$25</f>
        <v>0.2277777777777778</v>
      </c>
      <c r="G27" s="445">
        <f>F27+$G$25</f>
        <v>0.23333333333333336</v>
      </c>
      <c r="H27" s="415">
        <f>G27+$H$25</f>
        <v>0.24097222222222225</v>
      </c>
      <c r="I27" s="445">
        <f>H27+$I$25</f>
        <v>0.24861111111111114</v>
      </c>
      <c r="J27" s="445">
        <f>I27+$J$25</f>
        <v>0.25416666666666671</v>
      </c>
      <c r="K27" s="445">
        <f>J27+$K$25</f>
        <v>0.25833333333333336</v>
      </c>
      <c r="L27" s="445">
        <f>K27+$L$25</f>
        <v>0.26319444444444445</v>
      </c>
      <c r="M27" s="415">
        <f>L27+$M$25</f>
        <v>0.27013888888888887</v>
      </c>
      <c r="N27" s="507">
        <v>28.59</v>
      </c>
      <c r="O27" s="445">
        <f t="shared" ref="O27:O36" si="1">M27-C27</f>
        <v>5.833333333333332E-2</v>
      </c>
      <c r="P27" s="507">
        <f t="shared" ref="P27:P36" si="2">(N27/(O27*24*60)*60)</f>
        <v>20.421428571428574</v>
      </c>
      <c r="Q27" s="543"/>
    </row>
    <row r="28" spans="1:21" ht="15" x14ac:dyDescent="0.25">
      <c r="A28" s="508">
        <f t="shared" ref="A28:A36" si="3">C28-C27</f>
        <v>8.6805555555555552E-2</v>
      </c>
      <c r="B28" s="541">
        <v>2</v>
      </c>
      <c r="C28" s="445">
        <v>0.2986111111111111</v>
      </c>
      <c r="D28" s="445">
        <f t="shared" ref="D28:D34" si="4">C28+$D$25</f>
        <v>0.30555555555555552</v>
      </c>
      <c r="E28" s="445">
        <f t="shared" ref="E28:E34" si="5">D28+$E$25</f>
        <v>0.31041666666666662</v>
      </c>
      <c r="F28" s="445">
        <f t="shared" ref="F28:F34" si="6">E28+$F$25</f>
        <v>0.31458333333333327</v>
      </c>
      <c r="G28" s="445">
        <f t="shared" ref="G28:G34" si="7">F28+$G$25</f>
        <v>0.32013888888888881</v>
      </c>
      <c r="H28" s="415">
        <f t="shared" ref="H28:H34" si="8">G28+$H$25</f>
        <v>0.32777777777777767</v>
      </c>
      <c r="I28" s="445">
        <f t="shared" ref="I28:I34" si="9">H28+$I$25</f>
        <v>0.33541666666666653</v>
      </c>
      <c r="J28" s="445">
        <f t="shared" ref="J28:J34" si="10">I28+$J$25</f>
        <v>0.34097222222222207</v>
      </c>
      <c r="K28" s="445">
        <f t="shared" ref="K28:K34" si="11">J28+$K$25</f>
        <v>0.34513888888888872</v>
      </c>
      <c r="L28" s="445">
        <f t="shared" ref="L28:L34" si="12">K28+$L$25</f>
        <v>0.34999999999999981</v>
      </c>
      <c r="M28" s="415">
        <f t="shared" ref="M28:M34" si="13">L28+$M$25</f>
        <v>0.35694444444444423</v>
      </c>
      <c r="N28" s="507">
        <v>28.59</v>
      </c>
      <c r="O28" s="445">
        <f t="shared" si="1"/>
        <v>5.8333333333333126E-2</v>
      </c>
      <c r="P28" s="507">
        <f t="shared" si="2"/>
        <v>20.421428571428645</v>
      </c>
      <c r="Q28" s="543"/>
    </row>
    <row r="29" spans="1:21" ht="15" x14ac:dyDescent="0.25">
      <c r="A29" s="508">
        <f t="shared" si="3"/>
        <v>8.6805555555555913E-2</v>
      </c>
      <c r="B29" s="541">
        <v>3</v>
      </c>
      <c r="C29" s="445">
        <v>0.38541666666666702</v>
      </c>
      <c r="D29" s="445">
        <f t="shared" si="4"/>
        <v>0.39236111111111144</v>
      </c>
      <c r="E29" s="445">
        <f t="shared" si="5"/>
        <v>0.39722222222222253</v>
      </c>
      <c r="F29" s="445">
        <f t="shared" si="6"/>
        <v>0.40138888888888918</v>
      </c>
      <c r="G29" s="445">
        <f t="shared" si="7"/>
        <v>0.40694444444444472</v>
      </c>
      <c r="H29" s="415">
        <f t="shared" si="8"/>
        <v>0.41458333333333358</v>
      </c>
      <c r="I29" s="445">
        <f t="shared" si="9"/>
        <v>0.42222222222222244</v>
      </c>
      <c r="J29" s="445">
        <f t="shared" si="10"/>
        <v>0.42777777777777798</v>
      </c>
      <c r="K29" s="445">
        <f t="shared" si="11"/>
        <v>0.43194444444444463</v>
      </c>
      <c r="L29" s="445">
        <f t="shared" si="12"/>
        <v>0.43680555555555572</v>
      </c>
      <c r="M29" s="415">
        <f t="shared" si="13"/>
        <v>0.44375000000000014</v>
      </c>
      <c r="N29" s="507">
        <v>28.59</v>
      </c>
      <c r="O29" s="445">
        <f t="shared" si="1"/>
        <v>5.8333333333333126E-2</v>
      </c>
      <c r="P29" s="507">
        <f t="shared" si="2"/>
        <v>20.421428571428645</v>
      </c>
      <c r="Q29" s="543"/>
    </row>
    <row r="30" spans="1:21" ht="15" x14ac:dyDescent="0.25">
      <c r="A30" s="508">
        <f t="shared" si="3"/>
        <v>8.6805555555555969E-2</v>
      </c>
      <c r="B30" s="541">
        <v>4</v>
      </c>
      <c r="C30" s="445">
        <v>0.47222222222222299</v>
      </c>
      <c r="D30" s="445">
        <f t="shared" si="4"/>
        <v>0.47916666666666741</v>
      </c>
      <c r="E30" s="445">
        <f t="shared" si="5"/>
        <v>0.4840277777777785</v>
      </c>
      <c r="F30" s="445">
        <f t="shared" si="6"/>
        <v>0.48819444444444515</v>
      </c>
      <c r="G30" s="445">
        <f t="shared" si="7"/>
        <v>0.49375000000000069</v>
      </c>
      <c r="H30" s="415">
        <f t="shared" si="8"/>
        <v>0.50138888888888955</v>
      </c>
      <c r="I30" s="445">
        <f t="shared" si="9"/>
        <v>0.50902777777777841</v>
      </c>
      <c r="J30" s="445">
        <f t="shared" si="10"/>
        <v>0.51458333333333395</v>
      </c>
      <c r="K30" s="445">
        <f t="shared" si="11"/>
        <v>0.5187500000000006</v>
      </c>
      <c r="L30" s="445">
        <f t="shared" si="12"/>
        <v>0.52361111111111169</v>
      </c>
      <c r="M30" s="415">
        <f t="shared" si="13"/>
        <v>0.53055555555555611</v>
      </c>
      <c r="N30" s="507">
        <v>28.59</v>
      </c>
      <c r="O30" s="445">
        <f t="shared" si="1"/>
        <v>5.8333333333333126E-2</v>
      </c>
      <c r="P30" s="507">
        <f t="shared" si="2"/>
        <v>20.421428571428645</v>
      </c>
      <c r="Q30" s="543"/>
    </row>
    <row r="31" spans="1:21" ht="15" x14ac:dyDescent="0.25">
      <c r="A31" s="508">
        <f t="shared" si="3"/>
        <v>8.6805555555555025E-2</v>
      </c>
      <c r="B31" s="541">
        <v>5</v>
      </c>
      <c r="C31" s="445">
        <v>0.55902777777777801</v>
      </c>
      <c r="D31" s="445">
        <f t="shared" si="4"/>
        <v>0.56597222222222243</v>
      </c>
      <c r="E31" s="445">
        <f t="shared" si="5"/>
        <v>0.57083333333333353</v>
      </c>
      <c r="F31" s="445">
        <f t="shared" si="6"/>
        <v>0.57500000000000018</v>
      </c>
      <c r="G31" s="445">
        <f t="shared" si="7"/>
        <v>0.58055555555555571</v>
      </c>
      <c r="H31" s="415">
        <f t="shared" si="8"/>
        <v>0.58819444444444458</v>
      </c>
      <c r="I31" s="445">
        <f t="shared" si="9"/>
        <v>0.59583333333333344</v>
      </c>
      <c r="J31" s="445">
        <f t="shared" si="10"/>
        <v>0.60138888888888897</v>
      </c>
      <c r="K31" s="445">
        <f t="shared" si="11"/>
        <v>0.60555555555555562</v>
      </c>
      <c r="L31" s="445">
        <f t="shared" si="12"/>
        <v>0.61041666666666672</v>
      </c>
      <c r="M31" s="415">
        <f t="shared" si="13"/>
        <v>0.61736111111111114</v>
      </c>
      <c r="N31" s="507">
        <v>28.59</v>
      </c>
      <c r="O31" s="445">
        <f t="shared" si="1"/>
        <v>5.8333333333333126E-2</v>
      </c>
      <c r="P31" s="507">
        <f t="shared" si="2"/>
        <v>20.421428571428645</v>
      </c>
      <c r="Q31" s="543"/>
    </row>
    <row r="32" spans="1:21" ht="15" x14ac:dyDescent="0.25">
      <c r="A32" s="508">
        <f t="shared" si="3"/>
        <v>8.6805555555556024E-2</v>
      </c>
      <c r="B32" s="541">
        <v>6</v>
      </c>
      <c r="C32" s="445">
        <v>0.64583333333333404</v>
      </c>
      <c r="D32" s="445">
        <f t="shared" si="4"/>
        <v>0.65277777777777846</v>
      </c>
      <c r="E32" s="445">
        <f t="shared" si="5"/>
        <v>0.65763888888888955</v>
      </c>
      <c r="F32" s="445">
        <f t="shared" si="6"/>
        <v>0.6618055555555562</v>
      </c>
      <c r="G32" s="445">
        <f t="shared" si="7"/>
        <v>0.66736111111111174</v>
      </c>
      <c r="H32" s="415">
        <f t="shared" si="8"/>
        <v>0.6750000000000006</v>
      </c>
      <c r="I32" s="445">
        <f t="shared" si="9"/>
        <v>0.68263888888888946</v>
      </c>
      <c r="J32" s="445">
        <f t="shared" si="10"/>
        <v>0.688194444444445</v>
      </c>
      <c r="K32" s="445">
        <f t="shared" si="11"/>
        <v>0.69236111111111165</v>
      </c>
      <c r="L32" s="445">
        <f t="shared" si="12"/>
        <v>0.69722222222222274</v>
      </c>
      <c r="M32" s="415">
        <f t="shared" si="13"/>
        <v>0.70416666666666716</v>
      </c>
      <c r="N32" s="507">
        <v>28.59</v>
      </c>
      <c r="O32" s="445">
        <f t="shared" si="1"/>
        <v>5.8333333333333126E-2</v>
      </c>
      <c r="P32" s="507">
        <f t="shared" si="2"/>
        <v>20.421428571428645</v>
      </c>
      <c r="Q32" s="543"/>
    </row>
    <row r="33" spans="1:17" ht="15" x14ac:dyDescent="0.25">
      <c r="A33" s="508">
        <f t="shared" si="3"/>
        <v>8.6805555555554914E-2</v>
      </c>
      <c r="B33" s="541">
        <v>7</v>
      </c>
      <c r="C33" s="445">
        <v>0.73263888888888895</v>
      </c>
      <c r="D33" s="445">
        <f t="shared" si="4"/>
        <v>0.73958333333333337</v>
      </c>
      <c r="E33" s="445">
        <f t="shared" si="5"/>
        <v>0.74444444444444446</v>
      </c>
      <c r="F33" s="445">
        <f t="shared" si="6"/>
        <v>0.74861111111111112</v>
      </c>
      <c r="G33" s="445">
        <f t="shared" si="7"/>
        <v>0.75416666666666665</v>
      </c>
      <c r="H33" s="415">
        <f t="shared" si="8"/>
        <v>0.76180555555555551</v>
      </c>
      <c r="I33" s="445">
        <f t="shared" si="9"/>
        <v>0.76944444444444438</v>
      </c>
      <c r="J33" s="445">
        <f t="shared" si="10"/>
        <v>0.77499999999999991</v>
      </c>
      <c r="K33" s="445">
        <f t="shared" si="11"/>
        <v>0.77916666666666656</v>
      </c>
      <c r="L33" s="445">
        <f t="shared" si="12"/>
        <v>0.78402777777777766</v>
      </c>
      <c r="M33" s="415">
        <f t="shared" si="13"/>
        <v>0.79097222222222208</v>
      </c>
      <c r="N33" s="507">
        <v>28.59</v>
      </c>
      <c r="O33" s="445">
        <f t="shared" si="1"/>
        <v>5.8333333333333126E-2</v>
      </c>
      <c r="P33" s="507">
        <f t="shared" si="2"/>
        <v>20.421428571428645</v>
      </c>
      <c r="Q33" s="543"/>
    </row>
    <row r="34" spans="1:17" ht="15" x14ac:dyDescent="0.25">
      <c r="A34" s="508">
        <f t="shared" si="3"/>
        <v>8.6805555555556024E-2</v>
      </c>
      <c r="B34" s="541">
        <v>8</v>
      </c>
      <c r="C34" s="445">
        <v>0.81944444444444497</v>
      </c>
      <c r="D34" s="445">
        <f t="shared" si="4"/>
        <v>0.82638888888888939</v>
      </c>
      <c r="E34" s="445">
        <f t="shared" si="5"/>
        <v>0.83125000000000049</v>
      </c>
      <c r="F34" s="445">
        <f t="shared" si="6"/>
        <v>0.83541666666666714</v>
      </c>
      <c r="G34" s="445">
        <f t="shared" si="7"/>
        <v>0.84097222222222268</v>
      </c>
      <c r="H34" s="415">
        <f t="shared" si="8"/>
        <v>0.84861111111111154</v>
      </c>
      <c r="I34" s="445">
        <f t="shared" si="9"/>
        <v>0.8562500000000004</v>
      </c>
      <c r="J34" s="445">
        <f t="shared" si="10"/>
        <v>0.86180555555555594</v>
      </c>
      <c r="K34" s="445">
        <f t="shared" si="11"/>
        <v>0.86597222222222259</v>
      </c>
      <c r="L34" s="445">
        <f t="shared" si="12"/>
        <v>0.87083333333333368</v>
      </c>
      <c r="M34" s="415">
        <f t="shared" si="13"/>
        <v>0.8777777777777781</v>
      </c>
      <c r="N34" s="507">
        <v>28.59</v>
      </c>
      <c r="O34" s="445">
        <f t="shared" si="1"/>
        <v>5.8333333333333126E-2</v>
      </c>
      <c r="P34" s="507">
        <f t="shared" si="2"/>
        <v>20.421428571428645</v>
      </c>
      <c r="Q34" s="543"/>
    </row>
    <row r="35" spans="1:17" ht="15" x14ac:dyDescent="0.25">
      <c r="A35" s="508">
        <f t="shared" si="3"/>
        <v>8.6805555555555025E-2</v>
      </c>
      <c r="B35" s="541">
        <v>9</v>
      </c>
      <c r="C35" s="241">
        <v>0.90625</v>
      </c>
      <c r="D35" s="445">
        <f>C35+$D$26</f>
        <v>0.91249999999999998</v>
      </c>
      <c r="E35" s="445">
        <f>D35+$E$26</f>
        <v>0.91736111111111107</v>
      </c>
      <c r="F35" s="445">
        <f>E35+$F$26</f>
        <v>0.92152777777777772</v>
      </c>
      <c r="G35" s="445">
        <f>F35+$G$26</f>
        <v>0.9277777777777777</v>
      </c>
      <c r="H35" s="415">
        <f>G35+$H$26</f>
        <v>0.93472222222222212</v>
      </c>
      <c r="I35" s="445">
        <f>H35+$I$26</f>
        <v>0.94166666666666654</v>
      </c>
      <c r="J35" s="445">
        <f>I35+$J$26</f>
        <v>0.94791666666666652</v>
      </c>
      <c r="K35" s="445">
        <f>J35+$K$26</f>
        <v>0.95208333333333317</v>
      </c>
      <c r="L35" s="445">
        <f>K35+$L$26</f>
        <v>0.95694444444444426</v>
      </c>
      <c r="M35" s="415">
        <f>L35+$M$26</f>
        <v>0.96319444444444424</v>
      </c>
      <c r="N35" s="507">
        <v>28.59</v>
      </c>
      <c r="O35" s="241">
        <f t="shared" si="1"/>
        <v>5.6944444444444242E-2</v>
      </c>
      <c r="P35" s="273">
        <f t="shared" si="2"/>
        <v>20.919512195122024</v>
      </c>
      <c r="Q35" s="544"/>
    </row>
    <row r="36" spans="1:17" ht="15" x14ac:dyDescent="0.25">
      <c r="A36" s="508">
        <f t="shared" si="3"/>
        <v>7.291666666666663E-2</v>
      </c>
      <c r="B36" s="541">
        <v>10</v>
      </c>
      <c r="C36" s="241">
        <v>0.97916666666666663</v>
      </c>
      <c r="D36" s="445">
        <f>C36+$D$26</f>
        <v>0.98541666666666661</v>
      </c>
      <c r="E36" s="445">
        <f>D36+$E$26</f>
        <v>0.9902777777777777</v>
      </c>
      <c r="F36" s="445">
        <f>E36+$F$26</f>
        <v>0.99444444444444435</v>
      </c>
      <c r="G36" s="445">
        <f>F36+$G$26</f>
        <v>1.0006944444444443</v>
      </c>
      <c r="H36" s="415">
        <f>G36+$H$26</f>
        <v>1.0076388888888888</v>
      </c>
      <c r="I36" s="445">
        <f>H36+$I$26</f>
        <v>1.0145833333333332</v>
      </c>
      <c r="J36" s="445">
        <f>I36+$J$26</f>
        <v>1.0208333333333333</v>
      </c>
      <c r="K36" s="445">
        <f>J36+$K$26</f>
        <v>1.0249999999999999</v>
      </c>
      <c r="L36" s="445">
        <f>K36+$L$26</f>
        <v>1.0298611111111111</v>
      </c>
      <c r="M36" s="415">
        <f>L36+$M$26</f>
        <v>1.0361111111111112</v>
      </c>
      <c r="N36" s="507">
        <v>28.59</v>
      </c>
      <c r="O36" s="241">
        <f t="shared" si="1"/>
        <v>5.6944444444444575E-2</v>
      </c>
      <c r="P36" s="273">
        <f t="shared" si="2"/>
        <v>20.919512195121904</v>
      </c>
      <c r="Q36" s="544"/>
    </row>
    <row r="37" spans="1:17" x14ac:dyDescent="0.2">
      <c r="B37" s="545"/>
      <c r="C37" s="545"/>
      <c r="D37" s="545"/>
      <c r="E37" s="545"/>
      <c r="F37" s="545"/>
      <c r="G37" s="545"/>
      <c r="H37" s="430"/>
      <c r="I37" s="545"/>
      <c r="J37" s="545"/>
      <c r="K37" s="545"/>
      <c r="L37" s="545"/>
      <c r="M37" s="430"/>
      <c r="N37" s="545"/>
      <c r="O37" s="545"/>
      <c r="P37" s="545"/>
      <c r="Q37" s="545"/>
    </row>
    <row r="38" spans="1:17" x14ac:dyDescent="0.2">
      <c r="B38" s="545"/>
      <c r="C38" s="545"/>
      <c r="D38" s="545"/>
      <c r="E38" s="545"/>
      <c r="F38" s="545"/>
      <c r="G38" s="545"/>
      <c r="H38" s="430"/>
      <c r="I38" s="545"/>
      <c r="J38" s="545"/>
      <c r="K38" s="545"/>
      <c r="L38" s="545"/>
      <c r="M38" s="430"/>
      <c r="N38" s="545"/>
      <c r="O38" s="545"/>
      <c r="P38" s="545"/>
      <c r="Q38" s="545"/>
    </row>
    <row r="39" spans="1:17" x14ac:dyDescent="0.2">
      <c r="B39" s="545"/>
      <c r="C39" s="545"/>
      <c r="D39" s="545"/>
      <c r="E39" s="545"/>
      <c r="F39" s="545"/>
      <c r="G39" s="545"/>
      <c r="H39" s="430"/>
      <c r="I39" s="545"/>
      <c r="J39" s="545"/>
      <c r="K39" s="545"/>
      <c r="L39" s="545"/>
      <c r="M39" s="430"/>
      <c r="N39" s="545"/>
      <c r="O39" s="545"/>
      <c r="P39" s="545"/>
      <c r="Q39" s="545"/>
    </row>
    <row r="40" spans="1:17" x14ac:dyDescent="0.2">
      <c r="B40" s="545"/>
      <c r="C40" s="545"/>
      <c r="D40" s="545"/>
      <c r="E40" s="545"/>
      <c r="F40" s="545"/>
      <c r="G40" s="545"/>
      <c r="H40" s="430"/>
      <c r="I40" s="545"/>
      <c r="J40" s="545"/>
      <c r="K40" s="545"/>
      <c r="L40" s="545"/>
      <c r="M40" s="430"/>
      <c r="N40" s="545"/>
      <c r="O40" s="545"/>
      <c r="P40" s="545"/>
      <c r="Q40" s="545"/>
    </row>
    <row r="41" spans="1:17" x14ac:dyDescent="0.2">
      <c r="B41" s="545"/>
      <c r="C41" s="545"/>
      <c r="D41" s="545"/>
      <c r="E41" s="545"/>
      <c r="F41" s="545"/>
      <c r="G41" s="545"/>
      <c r="H41" s="430"/>
      <c r="I41" s="545"/>
      <c r="J41" s="545"/>
      <c r="K41" s="545"/>
      <c r="L41" s="545"/>
      <c r="M41" s="430"/>
      <c r="N41" s="545"/>
      <c r="O41" s="545"/>
      <c r="P41" s="545"/>
      <c r="Q41" s="545"/>
    </row>
    <row r="42" spans="1:17" x14ac:dyDescent="0.2">
      <c r="B42" s="545"/>
      <c r="C42" s="545"/>
      <c r="D42" s="545"/>
      <c r="E42" s="545"/>
      <c r="F42" s="545"/>
      <c r="G42" s="545"/>
      <c r="H42" s="430"/>
      <c r="I42" s="545"/>
      <c r="J42" s="545"/>
      <c r="K42" s="545"/>
      <c r="L42" s="545"/>
      <c r="M42" s="430"/>
      <c r="N42" s="545"/>
      <c r="O42" s="545"/>
      <c r="P42" s="545"/>
      <c r="Q42" s="545"/>
    </row>
    <row r="43" spans="1:17" x14ac:dyDescent="0.2">
      <c r="B43" s="545"/>
      <c r="C43" s="545" t="s">
        <v>3</v>
      </c>
      <c r="D43" s="545"/>
      <c r="E43" s="545">
        <v>8</v>
      </c>
      <c r="F43" s="545"/>
      <c r="G43" s="545"/>
      <c r="H43" s="430"/>
      <c r="I43" s="545"/>
      <c r="J43" s="545"/>
      <c r="K43" s="545"/>
      <c r="L43" s="545"/>
      <c r="M43" s="430"/>
      <c r="N43" s="545"/>
      <c r="O43" s="545"/>
      <c r="P43" s="545"/>
      <c r="Q43" s="545"/>
    </row>
    <row r="44" spans="1:17" x14ac:dyDescent="0.2">
      <c r="B44" s="545"/>
      <c r="C44" s="545" t="s">
        <v>2</v>
      </c>
      <c r="D44" s="545"/>
      <c r="E44" s="545">
        <v>2</v>
      </c>
      <c r="F44" s="545"/>
      <c r="G44" s="545"/>
      <c r="H44" s="430"/>
      <c r="I44" s="545"/>
      <c r="J44" s="545"/>
      <c r="K44" s="545"/>
      <c r="L44" s="545"/>
      <c r="M44" s="430"/>
      <c r="N44" s="545"/>
      <c r="O44" s="545"/>
      <c r="P44" s="545"/>
      <c r="Q44" s="545"/>
    </row>
    <row r="45" spans="1:17" x14ac:dyDescent="0.2">
      <c r="B45" s="545"/>
      <c r="C45" s="545" t="s">
        <v>1</v>
      </c>
      <c r="D45" s="545"/>
      <c r="E45" s="545">
        <f>E43+E44</f>
        <v>10</v>
      </c>
      <c r="F45" s="545"/>
      <c r="G45" s="545"/>
      <c r="H45" s="430"/>
      <c r="I45" s="545"/>
      <c r="J45" s="545"/>
      <c r="K45" s="545"/>
      <c r="L45" s="545"/>
      <c r="M45" s="430"/>
      <c r="N45" s="545"/>
      <c r="O45" s="545"/>
      <c r="P45" s="545"/>
      <c r="Q45" s="545"/>
    </row>
    <row r="46" spans="1:17" x14ac:dyDescent="0.2">
      <c r="B46" s="545"/>
      <c r="C46" s="545" t="s">
        <v>0</v>
      </c>
      <c r="D46" s="545"/>
      <c r="E46" s="546">
        <v>28.59</v>
      </c>
      <c r="F46" s="547"/>
      <c r="G46" s="547"/>
      <c r="H46" s="548"/>
      <c r="I46" s="547"/>
      <c r="J46" s="547"/>
      <c r="K46" s="547"/>
      <c r="L46" s="547"/>
      <c r="M46" s="430"/>
      <c r="N46" s="545"/>
      <c r="O46" s="545"/>
      <c r="P46" s="545"/>
      <c r="Q46" s="545"/>
    </row>
  </sheetData>
  <mergeCells count="9">
    <mergeCell ref="Q19:Q22"/>
    <mergeCell ref="B20:C20"/>
    <mergeCell ref="N21:N22"/>
    <mergeCell ref="B23:Q23"/>
    <mergeCell ref="B19:C19"/>
    <mergeCell ref="D19:L19"/>
    <mergeCell ref="N19:N20"/>
    <mergeCell ref="O19:O22"/>
    <mergeCell ref="P19:P22"/>
  </mergeCells>
  <pageMargins left="0.98425196850393704" right="0.39370078740157483" top="0.78740157480314965" bottom="0.39370078740157483" header="0.31496062992125984" footer="0.31496062992125984"/>
  <pageSetup paperSize="9"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7">
    <pageSetUpPr fitToPage="1"/>
  </sheetPr>
  <dimension ref="A4:V89"/>
  <sheetViews>
    <sheetView topLeftCell="A9" zoomScale="70" zoomScaleNormal="70" workbookViewId="0">
      <selection activeCell="O13" sqref="O13"/>
    </sheetView>
  </sheetViews>
  <sheetFormatPr baseColWidth="10" defaultColWidth="11.42578125" defaultRowHeight="14.25" x14ac:dyDescent="0.2"/>
  <cols>
    <col min="1" max="3" width="11.42578125" style="57"/>
    <col min="4" max="14" width="11.42578125" style="57" customWidth="1"/>
    <col min="15" max="19" width="11.42578125" style="57"/>
    <col min="20" max="20" width="6.85546875" style="57" bestFit="1" customWidth="1"/>
    <col min="21" max="16384" width="11.42578125" style="57"/>
  </cols>
  <sheetData>
    <row r="4" spans="2:19" ht="15" thickBot="1" x14ac:dyDescent="0.25"/>
    <row r="5" spans="2:19" ht="15" x14ac:dyDescent="0.25">
      <c r="B5" s="183" t="s">
        <v>27</v>
      </c>
      <c r="C5" s="201"/>
      <c r="D5" s="201"/>
      <c r="E5" s="201"/>
      <c r="F5" s="201"/>
      <c r="G5" s="201"/>
      <c r="H5" s="202"/>
      <c r="I5" s="202"/>
      <c r="J5" s="202"/>
      <c r="K5" s="202"/>
      <c r="L5" s="202"/>
      <c r="M5" s="202"/>
      <c r="N5" s="202"/>
      <c r="O5" s="202"/>
      <c r="P5" s="202"/>
      <c r="Q5" s="202"/>
      <c r="R5" s="202"/>
      <c r="S5" s="203"/>
    </row>
    <row r="6" spans="2:19" x14ac:dyDescent="0.2">
      <c r="B6" s="187" t="s">
        <v>26</v>
      </c>
      <c r="C6" s="37"/>
      <c r="D6" s="37"/>
      <c r="E6" s="37"/>
      <c r="F6" s="37"/>
      <c r="G6" s="37"/>
      <c r="H6" s="37"/>
      <c r="I6" s="37"/>
      <c r="J6" s="37"/>
      <c r="K6" s="37"/>
      <c r="L6" s="37"/>
      <c r="M6" s="37"/>
      <c r="N6" s="37"/>
      <c r="O6" s="37"/>
      <c r="P6" s="37"/>
      <c r="Q6" s="37"/>
      <c r="R6" s="37"/>
      <c r="S6" s="204"/>
    </row>
    <row r="7" spans="2:19" x14ac:dyDescent="0.2">
      <c r="B7" s="187"/>
      <c r="C7" s="37"/>
      <c r="D7" s="37"/>
      <c r="E7" s="37"/>
      <c r="F7" s="37"/>
      <c r="G7" s="37"/>
      <c r="H7" s="37"/>
      <c r="I7" s="37"/>
      <c r="J7" s="37"/>
      <c r="K7" s="37"/>
      <c r="L7" s="37"/>
      <c r="M7" s="37"/>
      <c r="N7" s="37"/>
      <c r="O7" s="37"/>
      <c r="P7" s="37"/>
      <c r="Q7" s="37"/>
      <c r="R7" s="37"/>
      <c r="S7" s="204"/>
    </row>
    <row r="8" spans="2:19" x14ac:dyDescent="0.2">
      <c r="B8" s="187" t="s">
        <v>201</v>
      </c>
      <c r="C8" s="37"/>
      <c r="D8" s="37"/>
      <c r="E8" s="37"/>
      <c r="F8" s="37"/>
      <c r="G8" s="37"/>
      <c r="H8" s="37"/>
      <c r="I8" s="37"/>
      <c r="J8" s="37"/>
      <c r="K8" s="37"/>
      <c r="L8" s="37"/>
      <c r="M8" s="37"/>
      <c r="N8" s="37"/>
      <c r="O8" s="37"/>
      <c r="P8" s="37"/>
      <c r="Q8" s="37"/>
      <c r="R8" s="37"/>
      <c r="S8" s="204"/>
    </row>
    <row r="9" spans="2:19" x14ac:dyDescent="0.2">
      <c r="B9" s="187" t="s">
        <v>136</v>
      </c>
      <c r="C9" s="37"/>
      <c r="D9" s="37"/>
      <c r="E9" s="37"/>
      <c r="F9" s="37"/>
      <c r="G9" s="37"/>
      <c r="H9" s="37"/>
      <c r="I9" s="37"/>
      <c r="J9" s="37"/>
      <c r="K9" s="37"/>
      <c r="L9" s="37"/>
      <c r="M9" s="37"/>
      <c r="N9" s="37"/>
      <c r="O9" s="37"/>
      <c r="P9" s="37"/>
      <c r="Q9" s="37"/>
      <c r="R9" s="37"/>
      <c r="S9" s="204"/>
    </row>
    <row r="10" spans="2:19" x14ac:dyDescent="0.2">
      <c r="B10" s="187" t="s">
        <v>25</v>
      </c>
      <c r="C10" s="37"/>
      <c r="D10" s="37"/>
      <c r="E10" s="37"/>
      <c r="F10" s="37"/>
      <c r="G10" s="37"/>
      <c r="H10" s="37"/>
      <c r="I10" s="37"/>
      <c r="J10" s="37"/>
      <c r="K10" s="37"/>
      <c r="L10" s="37"/>
      <c r="M10" s="37"/>
      <c r="N10" s="37"/>
      <c r="O10" s="37"/>
      <c r="P10" s="37"/>
      <c r="Q10" s="37"/>
      <c r="R10" s="37"/>
      <c r="S10" s="204"/>
    </row>
    <row r="11" spans="2:19" x14ac:dyDescent="0.2">
      <c r="B11" s="223" t="s">
        <v>171</v>
      </c>
      <c r="C11" s="37"/>
      <c r="D11" s="37"/>
      <c r="E11" s="37"/>
      <c r="F11" s="37"/>
      <c r="G11" s="37"/>
      <c r="H11" s="37"/>
      <c r="I11" s="37"/>
      <c r="J11" s="37"/>
      <c r="K11" s="37"/>
      <c r="L11" s="37"/>
      <c r="M11" s="37"/>
      <c r="N11" s="37"/>
      <c r="O11" s="37"/>
      <c r="P11" s="37"/>
      <c r="Q11" s="37"/>
      <c r="R11" s="37"/>
      <c r="S11" s="204"/>
    </row>
    <row r="12" spans="2:19" x14ac:dyDescent="0.2">
      <c r="B12" s="187" t="s">
        <v>170</v>
      </c>
      <c r="C12" s="37"/>
      <c r="D12" s="37"/>
      <c r="E12" s="37"/>
      <c r="F12" s="37"/>
      <c r="G12" s="37"/>
      <c r="H12" s="37"/>
      <c r="I12" s="37"/>
      <c r="J12" s="37"/>
      <c r="K12" s="37"/>
      <c r="L12" s="37"/>
      <c r="M12" s="37"/>
      <c r="N12" s="37"/>
      <c r="O12" s="37"/>
      <c r="P12" s="37"/>
      <c r="Q12" s="37"/>
      <c r="R12" s="37"/>
      <c r="S12" s="204"/>
    </row>
    <row r="13" spans="2:19" x14ac:dyDescent="0.2">
      <c r="B13" s="187" t="s">
        <v>22</v>
      </c>
      <c r="C13" s="37"/>
      <c r="D13" s="37"/>
      <c r="E13" s="37"/>
      <c r="F13" s="37"/>
      <c r="G13" s="37"/>
      <c r="H13" s="37"/>
      <c r="I13" s="37"/>
      <c r="J13" s="37"/>
      <c r="K13" s="37"/>
      <c r="L13" s="37"/>
      <c r="M13" s="37"/>
      <c r="N13" s="37"/>
      <c r="O13" s="37"/>
      <c r="P13" s="37"/>
      <c r="Q13" s="37"/>
      <c r="R13" s="37"/>
      <c r="S13" s="204"/>
    </row>
    <row r="14" spans="2:19" x14ac:dyDescent="0.2">
      <c r="B14" s="187"/>
      <c r="C14" s="37"/>
      <c r="D14" s="37"/>
      <c r="E14" s="37"/>
      <c r="F14" s="37"/>
      <c r="G14" s="37"/>
      <c r="H14" s="37"/>
      <c r="I14" s="37"/>
      <c r="J14" s="37"/>
      <c r="K14" s="37"/>
      <c r="L14" s="37"/>
      <c r="M14" s="37"/>
      <c r="N14" s="37"/>
      <c r="O14" s="37"/>
      <c r="P14" s="37"/>
      <c r="Q14" s="37"/>
      <c r="R14" s="37"/>
      <c r="S14" s="204"/>
    </row>
    <row r="15" spans="2:19" x14ac:dyDescent="0.2">
      <c r="B15" s="187"/>
      <c r="C15" s="37"/>
      <c r="D15" s="37"/>
      <c r="E15" s="37"/>
      <c r="F15" s="37"/>
      <c r="G15" s="37"/>
      <c r="H15" s="37"/>
      <c r="I15" s="37"/>
      <c r="J15" s="37"/>
      <c r="K15" s="37"/>
      <c r="L15" s="37"/>
      <c r="M15" s="37"/>
      <c r="N15" s="37"/>
      <c r="O15" s="37"/>
      <c r="P15" s="37"/>
      <c r="Q15" s="37"/>
      <c r="R15" s="37"/>
      <c r="S15" s="204"/>
    </row>
    <row r="16" spans="2:19" x14ac:dyDescent="0.2">
      <c r="B16" s="187"/>
      <c r="C16" s="37"/>
      <c r="D16" s="37"/>
      <c r="E16" s="37"/>
      <c r="F16" s="37"/>
      <c r="G16" s="37"/>
      <c r="H16" s="37"/>
      <c r="I16" s="37"/>
      <c r="J16" s="37"/>
      <c r="K16" s="37"/>
      <c r="L16" s="37"/>
      <c r="M16" s="37"/>
      <c r="N16" s="37"/>
      <c r="O16" s="37"/>
      <c r="P16" s="37"/>
      <c r="Q16" s="37"/>
      <c r="R16" s="37"/>
      <c r="S16" s="204"/>
    </row>
    <row r="17" spans="1:22" x14ac:dyDescent="0.2">
      <c r="B17" s="187"/>
      <c r="C17" s="37"/>
      <c r="D17" s="37"/>
      <c r="E17" s="37"/>
      <c r="F17" s="37"/>
      <c r="G17" s="37"/>
      <c r="H17" s="37"/>
      <c r="I17" s="37"/>
      <c r="J17" s="37"/>
      <c r="K17" s="37"/>
      <c r="L17" s="37"/>
      <c r="M17" s="37"/>
      <c r="N17" s="37"/>
      <c r="O17" s="37"/>
      <c r="P17" s="37"/>
      <c r="Q17" s="37"/>
      <c r="R17" s="37"/>
      <c r="S17" s="204"/>
    </row>
    <row r="18" spans="1:22" x14ac:dyDescent="0.2">
      <c r="B18" s="187"/>
      <c r="C18" s="37"/>
      <c r="D18" s="37"/>
      <c r="E18" s="37"/>
      <c r="F18" s="37"/>
      <c r="G18" s="37"/>
      <c r="H18" s="37"/>
      <c r="I18" s="37"/>
      <c r="J18" s="37"/>
      <c r="K18" s="37"/>
      <c r="L18" s="37"/>
      <c r="M18" s="37"/>
      <c r="N18" s="37"/>
      <c r="O18" s="37"/>
      <c r="P18" s="37"/>
      <c r="Q18" s="37"/>
      <c r="R18" s="37"/>
      <c r="S18" s="204"/>
    </row>
    <row r="19" spans="1:22" ht="15" thickBot="1" x14ac:dyDescent="0.25">
      <c r="B19" s="187"/>
      <c r="C19" s="37"/>
      <c r="D19" s="37"/>
      <c r="E19" s="37"/>
      <c r="F19" s="37"/>
      <c r="G19" s="37"/>
      <c r="H19" s="37"/>
      <c r="I19" s="37"/>
      <c r="J19" s="37"/>
      <c r="K19" s="37"/>
      <c r="L19" s="37"/>
      <c r="M19" s="37"/>
      <c r="N19" s="37"/>
      <c r="O19" s="37"/>
      <c r="P19" s="37"/>
      <c r="Q19" s="37"/>
      <c r="R19" s="37"/>
      <c r="S19" s="204"/>
      <c r="V19" s="57" t="s">
        <v>169</v>
      </c>
    </row>
    <row r="20" spans="1:22" ht="15" customHeight="1" thickBot="1" x14ac:dyDescent="0.25">
      <c r="B20" s="615" t="s">
        <v>21</v>
      </c>
      <c r="C20" s="616"/>
      <c r="D20" s="615" t="s">
        <v>20</v>
      </c>
      <c r="E20" s="616"/>
      <c r="F20" s="616"/>
      <c r="G20" s="616"/>
      <c r="H20" s="616"/>
      <c r="I20" s="616"/>
      <c r="J20" s="616"/>
      <c r="K20" s="616"/>
      <c r="L20" s="616"/>
      <c r="M20" s="616"/>
      <c r="N20" s="619"/>
      <c r="O20" s="172" t="s">
        <v>19</v>
      </c>
      <c r="P20" s="617" t="s">
        <v>18</v>
      </c>
      <c r="Q20" s="608" t="s">
        <v>17</v>
      </c>
      <c r="R20" s="608" t="s">
        <v>16</v>
      </c>
      <c r="S20" s="608" t="s">
        <v>15</v>
      </c>
    </row>
    <row r="21" spans="1:22" ht="39" thickBot="1" x14ac:dyDescent="0.25">
      <c r="B21" s="611" t="s">
        <v>202</v>
      </c>
      <c r="C21" s="612"/>
      <c r="D21" s="468" t="s">
        <v>168</v>
      </c>
      <c r="E21" s="468" t="s">
        <v>10</v>
      </c>
      <c r="F21" s="468" t="s">
        <v>167</v>
      </c>
      <c r="G21" s="468" t="s">
        <v>166</v>
      </c>
      <c r="H21" s="468" t="s">
        <v>165</v>
      </c>
      <c r="I21" s="469" t="s">
        <v>203</v>
      </c>
      <c r="J21" s="468" t="s">
        <v>168</v>
      </c>
      <c r="K21" s="468" t="s">
        <v>10</v>
      </c>
      <c r="L21" s="468" t="s">
        <v>167</v>
      </c>
      <c r="M21" s="468" t="s">
        <v>166</v>
      </c>
      <c r="N21" s="468" t="s">
        <v>165</v>
      </c>
      <c r="O21" s="468" t="s">
        <v>202</v>
      </c>
      <c r="P21" s="618"/>
      <c r="Q21" s="609"/>
      <c r="R21" s="609"/>
      <c r="S21" s="609"/>
    </row>
    <row r="22" spans="1:22" x14ac:dyDescent="0.2">
      <c r="B22" s="205" t="s">
        <v>7</v>
      </c>
      <c r="C22" s="3">
        <v>0</v>
      </c>
      <c r="D22" s="5">
        <v>2.96</v>
      </c>
      <c r="E22" s="3">
        <v>2.1</v>
      </c>
      <c r="F22" s="3">
        <v>2.31</v>
      </c>
      <c r="G22" s="3">
        <v>2.6</v>
      </c>
      <c r="H22" s="3">
        <v>5.88</v>
      </c>
      <c r="I22" s="3">
        <v>3.2</v>
      </c>
      <c r="J22" s="5">
        <v>2.78</v>
      </c>
      <c r="K22" s="3">
        <v>2.1</v>
      </c>
      <c r="L22" s="3">
        <v>2.31</v>
      </c>
      <c r="M22" s="3">
        <v>2.6</v>
      </c>
      <c r="N22" s="3">
        <v>5.88</v>
      </c>
      <c r="O22" s="3">
        <v>3.2</v>
      </c>
      <c r="P22" s="613">
        <v>37.92</v>
      </c>
      <c r="Q22" s="609"/>
      <c r="R22" s="609"/>
      <c r="S22" s="609"/>
    </row>
    <row r="23" spans="1:22" ht="39" thickBot="1" x14ac:dyDescent="0.25">
      <c r="B23" s="191" t="s">
        <v>6</v>
      </c>
      <c r="C23" s="2">
        <v>0</v>
      </c>
      <c r="D23" s="2">
        <f t="shared" ref="D23:J23" si="0">C23+D22</f>
        <v>2.96</v>
      </c>
      <c r="E23" s="2">
        <f t="shared" si="0"/>
        <v>5.0600000000000005</v>
      </c>
      <c r="F23" s="2">
        <f t="shared" si="0"/>
        <v>7.370000000000001</v>
      </c>
      <c r="G23" s="2">
        <f t="shared" si="0"/>
        <v>9.9700000000000006</v>
      </c>
      <c r="H23" s="2">
        <f t="shared" si="0"/>
        <v>15.850000000000001</v>
      </c>
      <c r="I23" s="2">
        <f t="shared" si="0"/>
        <v>19.05</v>
      </c>
      <c r="J23" s="2">
        <f t="shared" si="0"/>
        <v>21.830000000000002</v>
      </c>
      <c r="K23" s="2">
        <f>J23+K22</f>
        <v>23.930000000000003</v>
      </c>
      <c r="L23" s="2">
        <f>K23+L22</f>
        <v>26.240000000000002</v>
      </c>
      <c r="M23" s="2">
        <f>L23+M22</f>
        <v>28.840000000000003</v>
      </c>
      <c r="N23" s="2">
        <f>M23+N22</f>
        <v>34.720000000000006</v>
      </c>
      <c r="O23" s="2">
        <f>N23+O22</f>
        <v>37.920000000000009</v>
      </c>
      <c r="P23" s="614"/>
      <c r="Q23" s="610"/>
      <c r="R23" s="610"/>
      <c r="S23" s="610"/>
    </row>
    <row r="24" spans="1:22" ht="16.5" thickBot="1" x14ac:dyDescent="0.25">
      <c r="B24" s="605" t="s">
        <v>5</v>
      </c>
      <c r="C24" s="606"/>
      <c r="D24" s="606"/>
      <c r="E24" s="606"/>
      <c r="F24" s="606"/>
      <c r="G24" s="606"/>
      <c r="H24" s="606"/>
      <c r="I24" s="606"/>
      <c r="J24" s="606"/>
      <c r="K24" s="606"/>
      <c r="L24" s="606"/>
      <c r="M24" s="606"/>
      <c r="N24" s="606"/>
      <c r="O24" s="606"/>
      <c r="P24" s="606"/>
      <c r="Q24" s="606"/>
      <c r="R24" s="606"/>
      <c r="S24" s="607"/>
    </row>
    <row r="25" spans="1:22" ht="12.75" hidden="1" customHeight="1" x14ac:dyDescent="0.2">
      <c r="B25" s="187"/>
      <c r="C25" s="37"/>
      <c r="D25" s="236">
        <v>4.1666666666666666E-3</v>
      </c>
      <c r="E25" s="236">
        <v>4.1666666666666666E-3</v>
      </c>
      <c r="F25" s="236">
        <v>7.6388888888888886E-3</v>
      </c>
      <c r="G25" s="236">
        <v>5.5555555555555558E-3</v>
      </c>
      <c r="H25" s="236">
        <v>1.1805555555555555E-2</v>
      </c>
      <c r="I25" s="236">
        <v>8.3333333333333332E-3</v>
      </c>
      <c r="J25" s="236">
        <v>4.1666666666666666E-3</v>
      </c>
      <c r="K25" s="236">
        <v>4.1666666666666666E-3</v>
      </c>
      <c r="L25" s="236">
        <v>7.6388888888888886E-3</v>
      </c>
      <c r="M25" s="236">
        <v>5.5555555555555558E-3</v>
      </c>
      <c r="N25" s="236">
        <v>1.1805555555555555E-2</v>
      </c>
      <c r="O25" s="236">
        <v>8.3333333333333332E-3</v>
      </c>
      <c r="P25" s="74">
        <f>SUM(D25:O25)</f>
        <v>8.3333333333333329E-2</v>
      </c>
      <c r="Q25" s="37"/>
      <c r="R25" s="37"/>
      <c r="S25" s="204"/>
      <c r="T25" s="65">
        <f>SUM(D25:O25)</f>
        <v>8.3333333333333329E-2</v>
      </c>
      <c r="V25" s="65"/>
    </row>
    <row r="26" spans="1:22" ht="12.75" hidden="1" customHeight="1" x14ac:dyDescent="0.2">
      <c r="B26" s="187"/>
      <c r="C26" s="37"/>
      <c r="D26" s="65">
        <v>4.8611111111111112E-3</v>
      </c>
      <c r="E26" s="65">
        <v>5.5555555555555558E-3</v>
      </c>
      <c r="F26" s="65">
        <v>7.6388888888888886E-3</v>
      </c>
      <c r="G26" s="65">
        <v>6.2499999999999995E-3</v>
      </c>
      <c r="H26" s="65">
        <v>1.2499999999999999E-2</v>
      </c>
      <c r="I26" s="65">
        <v>9.0277777777777787E-3</v>
      </c>
      <c r="J26" s="65">
        <v>5.5555555555555558E-3</v>
      </c>
      <c r="K26" s="65">
        <v>4.8611111111111112E-3</v>
      </c>
      <c r="L26" s="65">
        <v>7.6388888888888886E-3</v>
      </c>
      <c r="M26" s="65">
        <v>6.2499999999999995E-3</v>
      </c>
      <c r="N26" s="65">
        <v>1.2499999999999999E-2</v>
      </c>
      <c r="O26" s="65">
        <v>7.6388888888888886E-3</v>
      </c>
      <c r="P26" s="37"/>
      <c r="Q26" s="37"/>
      <c r="R26" s="37"/>
      <c r="S26" s="204"/>
      <c r="T26" s="65">
        <v>8.6805555555555566E-2</v>
      </c>
      <c r="V26" s="65"/>
    </row>
    <row r="27" spans="1:22" ht="12.75" hidden="1" customHeight="1" thickBot="1" x14ac:dyDescent="0.25">
      <c r="B27" s="187"/>
      <c r="C27" s="37"/>
      <c r="D27" s="65">
        <v>4.1666666666666666E-3</v>
      </c>
      <c r="E27" s="65">
        <v>4.1666666666666666E-3</v>
      </c>
      <c r="F27" s="65">
        <v>6.9444444444444441E-3</v>
      </c>
      <c r="G27" s="65">
        <v>5.5555555555555558E-3</v>
      </c>
      <c r="H27" s="65">
        <v>9.7222222222222224E-3</v>
      </c>
      <c r="I27" s="65">
        <v>8.3333333333333332E-3</v>
      </c>
      <c r="J27" s="65">
        <v>4.1666666666666666E-3</v>
      </c>
      <c r="K27" s="65">
        <v>4.1666666666666666E-3</v>
      </c>
      <c r="L27" s="65">
        <v>7.6388888888888886E-3</v>
      </c>
      <c r="M27" s="65">
        <v>5.5555555555555558E-3</v>
      </c>
      <c r="N27" s="65">
        <v>9.7222222222222224E-3</v>
      </c>
      <c r="O27" s="65">
        <v>7.6388888888888886E-3</v>
      </c>
      <c r="P27" s="236">
        <f>SUM(D27:O27)</f>
        <v>7.7777777777777779E-2</v>
      </c>
      <c r="Q27" s="236"/>
      <c r="R27" s="236"/>
      <c r="S27" s="237"/>
      <c r="T27" s="65"/>
      <c r="U27" s="48"/>
      <c r="V27" s="65"/>
    </row>
    <row r="28" spans="1:22" s="147" customFormat="1" ht="18.75" thickBot="1" x14ac:dyDescent="0.3">
      <c r="B28" s="248">
        <v>1</v>
      </c>
      <c r="C28" s="249">
        <v>0.22222222222222221</v>
      </c>
      <c r="D28" s="257">
        <f>C28+$D$25</f>
        <v>0.22638888888888889</v>
      </c>
      <c r="E28" s="257">
        <f>D28+$E$25</f>
        <v>0.23055555555555557</v>
      </c>
      <c r="F28" s="257">
        <f>E28+$F$25</f>
        <v>0.23819444444444446</v>
      </c>
      <c r="G28" s="257">
        <f>F28+$G$25</f>
        <v>0.24375000000000002</v>
      </c>
      <c r="H28" s="257">
        <f>G28+$H$25</f>
        <v>0.25555555555555559</v>
      </c>
      <c r="I28" s="257">
        <f>H28+$I$25</f>
        <v>0.26388888888888895</v>
      </c>
      <c r="J28" s="257">
        <f>I28+$D$25</f>
        <v>0.2680555555555556</v>
      </c>
      <c r="K28" s="257">
        <f>J28+$E$25</f>
        <v>0.27222222222222225</v>
      </c>
      <c r="L28" s="257">
        <f>K28+$F$25</f>
        <v>0.27986111111111112</v>
      </c>
      <c r="M28" s="257">
        <f>L28+$G$25</f>
        <v>0.28541666666666665</v>
      </c>
      <c r="N28" s="257">
        <f>M28+$H$25</f>
        <v>0.29722222222222222</v>
      </c>
      <c r="O28" s="257">
        <f>N28+$O$25</f>
        <v>0.30555555555555558</v>
      </c>
      <c r="P28" s="251">
        <v>37.92</v>
      </c>
      <c r="Q28" s="250">
        <f>O28-C28</f>
        <v>8.333333333333337E-2</v>
      </c>
      <c r="R28" s="251">
        <f t="shared" ref="R28:R62" si="1">(P28/(Q28*24*60)*60)</f>
        <v>18.959999999999994</v>
      </c>
      <c r="S28" s="403"/>
    </row>
    <row r="29" spans="1:22" s="147" customFormat="1" ht="18" x14ac:dyDescent="0.25">
      <c r="A29" s="146">
        <f>C29-C28</f>
        <v>1.3888888888888923E-2</v>
      </c>
      <c r="B29" s="252">
        <v>2</v>
      </c>
      <c r="C29" s="253">
        <v>0.23611111111111113</v>
      </c>
      <c r="D29" s="257">
        <f t="shared" ref="D29:D75" si="2">C29+$D$25</f>
        <v>0.24027777777777781</v>
      </c>
      <c r="E29" s="257">
        <f t="shared" ref="E29:E75" si="3">D29+$E$25</f>
        <v>0.24444444444444449</v>
      </c>
      <c r="F29" s="257">
        <f t="shared" ref="F29:F75" si="4">E29+$F$25</f>
        <v>0.25208333333333338</v>
      </c>
      <c r="G29" s="257">
        <f t="shared" ref="G29:G75" si="5">F29+$G$25</f>
        <v>0.25763888888888892</v>
      </c>
      <c r="H29" s="257">
        <f t="shared" ref="H29:H75" si="6">G29+$H$25</f>
        <v>0.26944444444444449</v>
      </c>
      <c r="I29" s="257">
        <f t="shared" ref="I29:I75" si="7">H29+$I$25</f>
        <v>0.27777777777777785</v>
      </c>
      <c r="J29" s="257">
        <f t="shared" ref="J29:J75" si="8">I29+$D$25</f>
        <v>0.2819444444444445</v>
      </c>
      <c r="K29" s="257">
        <f t="shared" ref="K29:K75" si="9">J29+$E$25</f>
        <v>0.28611111111111115</v>
      </c>
      <c r="L29" s="257">
        <f t="shared" ref="L29:L75" si="10">K29+$F$25</f>
        <v>0.29375000000000001</v>
      </c>
      <c r="M29" s="257">
        <f t="shared" ref="M29:M75" si="11">L29+$G$25</f>
        <v>0.29930555555555555</v>
      </c>
      <c r="N29" s="257">
        <f t="shared" ref="N29:N75" si="12">M29+$H$25</f>
        <v>0.31111111111111112</v>
      </c>
      <c r="O29" s="257">
        <f>N29+$O$25</f>
        <v>0.31944444444444448</v>
      </c>
      <c r="P29" s="254">
        <v>37.92</v>
      </c>
      <c r="Q29" s="250">
        <f>O29-C29</f>
        <v>8.3333333333333343E-2</v>
      </c>
      <c r="R29" s="254">
        <f t="shared" si="1"/>
        <v>18.96</v>
      </c>
      <c r="S29" s="255"/>
      <c r="T29" s="146"/>
    </row>
    <row r="30" spans="1:22" s="147" customFormat="1" ht="18" x14ac:dyDescent="0.25">
      <c r="A30" s="146">
        <f t="shared" ref="A30:A77" si="13">C30-C29</f>
        <v>1.3888888888888867E-2</v>
      </c>
      <c r="B30" s="252">
        <v>3</v>
      </c>
      <c r="C30" s="249">
        <v>0.25</v>
      </c>
      <c r="D30" s="257">
        <f t="shared" si="2"/>
        <v>0.25416666666666665</v>
      </c>
      <c r="E30" s="257">
        <f t="shared" si="3"/>
        <v>0.2583333333333333</v>
      </c>
      <c r="F30" s="257">
        <f t="shared" si="4"/>
        <v>0.26597222222222217</v>
      </c>
      <c r="G30" s="257">
        <f t="shared" si="5"/>
        <v>0.2715277777777777</v>
      </c>
      <c r="H30" s="257">
        <f t="shared" si="6"/>
        <v>0.28333333333333327</v>
      </c>
      <c r="I30" s="257">
        <f t="shared" si="7"/>
        <v>0.29166666666666663</v>
      </c>
      <c r="J30" s="257">
        <f t="shared" si="8"/>
        <v>0.29583333333333328</v>
      </c>
      <c r="K30" s="257">
        <f t="shared" si="9"/>
        <v>0.29999999999999993</v>
      </c>
      <c r="L30" s="257">
        <f t="shared" si="10"/>
        <v>0.3076388888888888</v>
      </c>
      <c r="M30" s="257">
        <f t="shared" si="11"/>
        <v>0.31319444444444433</v>
      </c>
      <c r="N30" s="257">
        <f t="shared" si="12"/>
        <v>0.3249999999999999</v>
      </c>
      <c r="O30" s="257">
        <f>N30+$O$25</f>
        <v>0.33333333333333326</v>
      </c>
      <c r="P30" s="254">
        <v>37.92</v>
      </c>
      <c r="Q30" s="253">
        <f t="shared" ref="Q30:Q79" si="14">O30-C30</f>
        <v>8.3333333333333259E-2</v>
      </c>
      <c r="R30" s="254">
        <f t="shared" si="1"/>
        <v>18.960000000000019</v>
      </c>
      <c r="S30" s="255"/>
      <c r="T30" s="146"/>
    </row>
    <row r="31" spans="1:22" s="147" customFormat="1" ht="18" x14ac:dyDescent="0.25">
      <c r="A31" s="146">
        <f t="shared" si="13"/>
        <v>2.0833333333333315E-2</v>
      </c>
      <c r="B31" s="252">
        <v>4</v>
      </c>
      <c r="C31" s="253">
        <v>0.27083333333333331</v>
      </c>
      <c r="D31" s="257">
        <f t="shared" si="2"/>
        <v>0.27499999999999997</v>
      </c>
      <c r="E31" s="257">
        <f t="shared" si="3"/>
        <v>0.27916666666666662</v>
      </c>
      <c r="F31" s="257">
        <f t="shared" si="4"/>
        <v>0.28680555555555548</v>
      </c>
      <c r="G31" s="257">
        <f t="shared" si="5"/>
        <v>0.29236111111111102</v>
      </c>
      <c r="H31" s="257">
        <f t="shared" si="6"/>
        <v>0.30416666666666659</v>
      </c>
      <c r="I31" s="257">
        <f t="shared" si="7"/>
        <v>0.31249999999999994</v>
      </c>
      <c r="J31" s="257">
        <f t="shared" si="8"/>
        <v>0.3166666666666666</v>
      </c>
      <c r="K31" s="257">
        <f t="shared" si="9"/>
        <v>0.32083333333333325</v>
      </c>
      <c r="L31" s="257">
        <f t="shared" si="10"/>
        <v>0.32847222222222211</v>
      </c>
      <c r="M31" s="257">
        <f t="shared" si="11"/>
        <v>0.33402777777777765</v>
      </c>
      <c r="N31" s="257">
        <f t="shared" si="12"/>
        <v>0.34583333333333321</v>
      </c>
      <c r="O31" s="257">
        <f t="shared" ref="O31:O75" si="15">N31+$O$25</f>
        <v>0.35416666666666657</v>
      </c>
      <c r="P31" s="254">
        <v>37.92</v>
      </c>
      <c r="Q31" s="253">
        <f t="shared" si="14"/>
        <v>8.3333333333333259E-2</v>
      </c>
      <c r="R31" s="254">
        <f t="shared" si="1"/>
        <v>18.960000000000019</v>
      </c>
      <c r="S31" s="255"/>
      <c r="T31" s="146"/>
    </row>
    <row r="32" spans="1:22" s="147" customFormat="1" ht="18" x14ac:dyDescent="0.25">
      <c r="A32" s="146">
        <f t="shared" si="13"/>
        <v>1.3888888888888895E-2</v>
      </c>
      <c r="B32" s="252">
        <v>5</v>
      </c>
      <c r="C32" s="249">
        <v>0.28472222222222221</v>
      </c>
      <c r="D32" s="257">
        <f t="shared" si="2"/>
        <v>0.28888888888888886</v>
      </c>
      <c r="E32" s="257">
        <f t="shared" si="3"/>
        <v>0.29305555555555551</v>
      </c>
      <c r="F32" s="257">
        <f t="shared" si="4"/>
        <v>0.30069444444444438</v>
      </c>
      <c r="G32" s="257">
        <f t="shared" si="5"/>
        <v>0.30624999999999991</v>
      </c>
      <c r="H32" s="257">
        <f t="shared" si="6"/>
        <v>0.31805555555555548</v>
      </c>
      <c r="I32" s="257">
        <f t="shared" si="7"/>
        <v>0.32638888888888884</v>
      </c>
      <c r="J32" s="257">
        <f t="shared" si="8"/>
        <v>0.33055555555555549</v>
      </c>
      <c r="K32" s="257">
        <f t="shared" si="9"/>
        <v>0.33472222222222214</v>
      </c>
      <c r="L32" s="257">
        <f t="shared" si="10"/>
        <v>0.34236111111111101</v>
      </c>
      <c r="M32" s="257">
        <f t="shared" si="11"/>
        <v>0.34791666666666654</v>
      </c>
      <c r="N32" s="257">
        <f t="shared" si="12"/>
        <v>0.35972222222222211</v>
      </c>
      <c r="O32" s="257">
        <f t="shared" si="15"/>
        <v>0.36805555555555547</v>
      </c>
      <c r="P32" s="254">
        <v>37.92</v>
      </c>
      <c r="Q32" s="253">
        <f t="shared" si="14"/>
        <v>8.3333333333333259E-2</v>
      </c>
      <c r="R32" s="254">
        <f t="shared" si="1"/>
        <v>18.960000000000019</v>
      </c>
      <c r="S32" s="255"/>
      <c r="T32" s="146"/>
    </row>
    <row r="33" spans="1:20" s="147" customFormat="1" ht="18" x14ac:dyDescent="0.25">
      <c r="A33" s="146">
        <f t="shared" si="13"/>
        <v>1.3888888888888895E-2</v>
      </c>
      <c r="B33" s="252">
        <v>6</v>
      </c>
      <c r="C33" s="253">
        <v>0.2986111111111111</v>
      </c>
      <c r="D33" s="253">
        <f t="shared" si="2"/>
        <v>0.30277777777777776</v>
      </c>
      <c r="E33" s="253">
        <f t="shared" si="3"/>
        <v>0.30694444444444441</v>
      </c>
      <c r="F33" s="257">
        <f t="shared" si="4"/>
        <v>0.31458333333333327</v>
      </c>
      <c r="G33" s="257">
        <f t="shared" si="5"/>
        <v>0.32013888888888881</v>
      </c>
      <c r="H33" s="257">
        <f t="shared" si="6"/>
        <v>0.33194444444444438</v>
      </c>
      <c r="I33" s="257">
        <f t="shared" si="7"/>
        <v>0.34027777777777773</v>
      </c>
      <c r="J33" s="257">
        <f t="shared" si="8"/>
        <v>0.34444444444444439</v>
      </c>
      <c r="K33" s="257">
        <f t="shared" si="9"/>
        <v>0.34861111111111104</v>
      </c>
      <c r="L33" s="257">
        <f t="shared" si="10"/>
        <v>0.3562499999999999</v>
      </c>
      <c r="M33" s="257">
        <f t="shared" si="11"/>
        <v>0.36180555555555544</v>
      </c>
      <c r="N33" s="257">
        <f t="shared" si="12"/>
        <v>0.37361111111111101</v>
      </c>
      <c r="O33" s="257">
        <f t="shared" si="15"/>
        <v>0.38194444444444436</v>
      </c>
      <c r="P33" s="254">
        <v>37.92</v>
      </c>
      <c r="Q33" s="253">
        <f t="shared" si="14"/>
        <v>8.3333333333333259E-2</v>
      </c>
      <c r="R33" s="254">
        <f t="shared" si="1"/>
        <v>18.960000000000019</v>
      </c>
      <c r="S33" s="255"/>
      <c r="T33" s="146"/>
    </row>
    <row r="34" spans="1:20" s="147" customFormat="1" ht="18" x14ac:dyDescent="0.25">
      <c r="A34" s="146">
        <f t="shared" si="13"/>
        <v>6.9444444444444198E-3</v>
      </c>
      <c r="B34" s="252">
        <v>7</v>
      </c>
      <c r="C34" s="253">
        <v>0.30555555555555552</v>
      </c>
      <c r="D34" s="253">
        <f t="shared" si="2"/>
        <v>0.30972222222222218</v>
      </c>
      <c r="E34" s="253">
        <f t="shared" si="3"/>
        <v>0.31388888888888883</v>
      </c>
      <c r="F34" s="257">
        <f t="shared" si="4"/>
        <v>0.32152777777777769</v>
      </c>
      <c r="G34" s="257">
        <f t="shared" si="5"/>
        <v>0.32708333333333323</v>
      </c>
      <c r="H34" s="257">
        <f t="shared" si="6"/>
        <v>0.3388888888888888</v>
      </c>
      <c r="I34" s="257">
        <f t="shared" si="7"/>
        <v>0.34722222222222215</v>
      </c>
      <c r="J34" s="257">
        <f t="shared" si="8"/>
        <v>0.35138888888888881</v>
      </c>
      <c r="K34" s="257">
        <f t="shared" si="9"/>
        <v>0.35555555555555546</v>
      </c>
      <c r="L34" s="257">
        <f t="shared" si="10"/>
        <v>0.36319444444444432</v>
      </c>
      <c r="M34" s="257">
        <f t="shared" si="11"/>
        <v>0.36874999999999986</v>
      </c>
      <c r="N34" s="257">
        <f t="shared" si="12"/>
        <v>0.38055555555555542</v>
      </c>
      <c r="O34" s="257">
        <f t="shared" si="15"/>
        <v>0.38888888888888878</v>
      </c>
      <c r="P34" s="254">
        <v>37.92</v>
      </c>
      <c r="Q34" s="253">
        <f t="shared" ref="Q34" si="16">O34-C34</f>
        <v>8.3333333333333259E-2</v>
      </c>
      <c r="R34" s="254">
        <f t="shared" ref="R34" si="17">(P34/(Q34*24*60)*60)</f>
        <v>18.960000000000019</v>
      </c>
      <c r="S34" s="255"/>
      <c r="T34" s="146"/>
    </row>
    <row r="35" spans="1:20" s="147" customFormat="1" ht="18" x14ac:dyDescent="0.25">
      <c r="A35" s="146">
        <f t="shared" si="13"/>
        <v>3.4722222222222654E-3</v>
      </c>
      <c r="B35" s="252">
        <v>8</v>
      </c>
      <c r="C35" s="253">
        <v>0.30902777777777779</v>
      </c>
      <c r="D35" s="253">
        <f t="shared" si="2"/>
        <v>0.31319444444444444</v>
      </c>
      <c r="E35" s="253">
        <f t="shared" si="3"/>
        <v>0.31736111111111109</v>
      </c>
      <c r="F35" s="257">
        <f t="shared" si="4"/>
        <v>0.32499999999999996</v>
      </c>
      <c r="G35" s="257">
        <f t="shared" si="5"/>
        <v>0.33055555555555549</v>
      </c>
      <c r="H35" s="257">
        <f t="shared" si="6"/>
        <v>0.34236111111111106</v>
      </c>
      <c r="I35" s="257">
        <f t="shared" si="7"/>
        <v>0.35069444444444442</v>
      </c>
      <c r="J35" s="257">
        <f t="shared" si="8"/>
        <v>0.35486111111111107</v>
      </c>
      <c r="K35" s="257">
        <f t="shared" si="9"/>
        <v>0.35902777777777772</v>
      </c>
      <c r="L35" s="257">
        <f t="shared" si="10"/>
        <v>0.36666666666666659</v>
      </c>
      <c r="M35" s="257">
        <f t="shared" si="11"/>
        <v>0.37222222222222212</v>
      </c>
      <c r="N35" s="257">
        <f t="shared" si="12"/>
        <v>0.38402777777777769</v>
      </c>
      <c r="O35" s="257">
        <f t="shared" si="15"/>
        <v>0.39236111111111105</v>
      </c>
      <c r="P35" s="254">
        <v>37.92</v>
      </c>
      <c r="Q35" s="253">
        <f t="shared" ref="Q35" si="18">O35-C35</f>
        <v>8.3333333333333259E-2</v>
      </c>
      <c r="R35" s="254">
        <f t="shared" ref="R35" si="19">(P35/(Q35*24*60)*60)</f>
        <v>18.960000000000019</v>
      </c>
      <c r="S35" s="255"/>
      <c r="T35" s="146"/>
    </row>
    <row r="36" spans="1:20" s="147" customFormat="1" ht="18" x14ac:dyDescent="0.25">
      <c r="A36" s="146">
        <f t="shared" si="13"/>
        <v>1.0416666666666685E-2</v>
      </c>
      <c r="B36" s="252">
        <v>9</v>
      </c>
      <c r="C36" s="249">
        <v>0.31944444444444448</v>
      </c>
      <c r="D36" s="253">
        <f t="shared" si="2"/>
        <v>0.32361111111111113</v>
      </c>
      <c r="E36" s="253">
        <f t="shared" si="3"/>
        <v>0.32777777777777778</v>
      </c>
      <c r="F36" s="257">
        <f t="shared" si="4"/>
        <v>0.33541666666666664</v>
      </c>
      <c r="G36" s="257">
        <f t="shared" si="5"/>
        <v>0.34097222222222218</v>
      </c>
      <c r="H36" s="257">
        <f t="shared" si="6"/>
        <v>0.35277777777777775</v>
      </c>
      <c r="I36" s="257">
        <f t="shared" si="7"/>
        <v>0.3611111111111111</v>
      </c>
      <c r="J36" s="257">
        <f t="shared" si="8"/>
        <v>0.36527777777777776</v>
      </c>
      <c r="K36" s="257">
        <f t="shared" si="9"/>
        <v>0.36944444444444441</v>
      </c>
      <c r="L36" s="257">
        <f t="shared" si="10"/>
        <v>0.37708333333333327</v>
      </c>
      <c r="M36" s="257">
        <f t="shared" si="11"/>
        <v>0.38263888888888881</v>
      </c>
      <c r="N36" s="257">
        <f t="shared" si="12"/>
        <v>0.39444444444444438</v>
      </c>
      <c r="O36" s="257">
        <f t="shared" si="15"/>
        <v>0.40277777777777773</v>
      </c>
      <c r="P36" s="254">
        <v>37.92</v>
      </c>
      <c r="Q36" s="253">
        <f t="shared" si="14"/>
        <v>8.3333333333333259E-2</v>
      </c>
      <c r="R36" s="254">
        <f t="shared" si="1"/>
        <v>18.960000000000019</v>
      </c>
      <c r="S36" s="255"/>
      <c r="T36" s="146"/>
    </row>
    <row r="37" spans="1:20" s="147" customFormat="1" ht="18" x14ac:dyDescent="0.25">
      <c r="A37" s="146">
        <f t="shared" si="13"/>
        <v>1.388888888888884E-2</v>
      </c>
      <c r="B37" s="252">
        <v>10</v>
      </c>
      <c r="C37" s="249">
        <v>0.33333333333333331</v>
      </c>
      <c r="D37" s="253">
        <f t="shared" si="2"/>
        <v>0.33749999999999997</v>
      </c>
      <c r="E37" s="253">
        <f t="shared" si="3"/>
        <v>0.34166666666666662</v>
      </c>
      <c r="F37" s="257">
        <f t="shared" si="4"/>
        <v>0.34930555555555548</v>
      </c>
      <c r="G37" s="257">
        <f t="shared" si="5"/>
        <v>0.35486111111111102</v>
      </c>
      <c r="H37" s="257">
        <f t="shared" si="6"/>
        <v>0.36666666666666659</v>
      </c>
      <c r="I37" s="257">
        <f t="shared" si="7"/>
        <v>0.37499999999999994</v>
      </c>
      <c r="J37" s="257">
        <f t="shared" si="8"/>
        <v>0.3791666666666666</v>
      </c>
      <c r="K37" s="257">
        <f t="shared" si="9"/>
        <v>0.38333333333333325</v>
      </c>
      <c r="L37" s="257">
        <f t="shared" si="10"/>
        <v>0.39097222222222211</v>
      </c>
      <c r="M37" s="257">
        <f t="shared" si="11"/>
        <v>0.39652777777777765</v>
      </c>
      <c r="N37" s="257">
        <f t="shared" si="12"/>
        <v>0.40833333333333321</v>
      </c>
      <c r="O37" s="257">
        <f t="shared" si="15"/>
        <v>0.41666666666666657</v>
      </c>
      <c r="P37" s="254">
        <v>37.92</v>
      </c>
      <c r="Q37" s="253">
        <f t="shared" ref="Q37" si="20">O37-C37</f>
        <v>8.3333333333333259E-2</v>
      </c>
      <c r="R37" s="254">
        <f t="shared" ref="R37" si="21">(P37/(Q37*24*60)*60)</f>
        <v>18.960000000000019</v>
      </c>
      <c r="S37" s="255"/>
      <c r="T37" s="146"/>
    </row>
    <row r="38" spans="1:20" s="147" customFormat="1" ht="18" x14ac:dyDescent="0.25">
      <c r="A38" s="146">
        <f t="shared" si="13"/>
        <v>2.083333333333337E-2</v>
      </c>
      <c r="B38" s="252">
        <v>11</v>
      </c>
      <c r="C38" s="253">
        <v>0.35416666666666669</v>
      </c>
      <c r="D38" s="253">
        <f t="shared" si="2"/>
        <v>0.35833333333333334</v>
      </c>
      <c r="E38" s="253">
        <f t="shared" si="3"/>
        <v>0.36249999999999999</v>
      </c>
      <c r="F38" s="257">
        <f t="shared" si="4"/>
        <v>0.37013888888888885</v>
      </c>
      <c r="G38" s="257">
        <f t="shared" si="5"/>
        <v>0.37569444444444439</v>
      </c>
      <c r="H38" s="257">
        <f t="shared" si="6"/>
        <v>0.38749999999999996</v>
      </c>
      <c r="I38" s="257">
        <f t="shared" si="7"/>
        <v>0.39583333333333331</v>
      </c>
      <c r="J38" s="257">
        <f t="shared" si="8"/>
        <v>0.39999999999999997</v>
      </c>
      <c r="K38" s="257">
        <f t="shared" si="9"/>
        <v>0.40416666666666662</v>
      </c>
      <c r="L38" s="257">
        <f t="shared" si="10"/>
        <v>0.41180555555555548</v>
      </c>
      <c r="M38" s="257">
        <f t="shared" si="11"/>
        <v>0.41736111111111102</v>
      </c>
      <c r="N38" s="257">
        <f t="shared" si="12"/>
        <v>0.42916666666666659</v>
      </c>
      <c r="O38" s="257">
        <f t="shared" si="15"/>
        <v>0.43749999999999994</v>
      </c>
      <c r="P38" s="254">
        <v>37.92</v>
      </c>
      <c r="Q38" s="253">
        <f t="shared" si="14"/>
        <v>8.3333333333333259E-2</v>
      </c>
      <c r="R38" s="254">
        <f t="shared" si="1"/>
        <v>18.960000000000019</v>
      </c>
      <c r="S38" s="255"/>
      <c r="T38" s="146"/>
    </row>
    <row r="39" spans="1:20" s="147" customFormat="1" ht="18" x14ac:dyDescent="0.25">
      <c r="A39" s="146">
        <f t="shared" si="13"/>
        <v>1.3888888888888895E-2</v>
      </c>
      <c r="B39" s="252">
        <v>12</v>
      </c>
      <c r="C39" s="249">
        <v>0.36805555555555558</v>
      </c>
      <c r="D39" s="257">
        <f t="shared" si="2"/>
        <v>0.37222222222222223</v>
      </c>
      <c r="E39" s="257">
        <f t="shared" si="3"/>
        <v>0.37638888888888888</v>
      </c>
      <c r="F39" s="257">
        <f t="shared" si="4"/>
        <v>0.38402777777777775</v>
      </c>
      <c r="G39" s="257">
        <f t="shared" si="5"/>
        <v>0.38958333333333328</v>
      </c>
      <c r="H39" s="257">
        <f t="shared" si="6"/>
        <v>0.40138888888888885</v>
      </c>
      <c r="I39" s="257">
        <f t="shared" si="7"/>
        <v>0.40972222222222221</v>
      </c>
      <c r="J39" s="257">
        <f t="shared" si="8"/>
        <v>0.41388888888888886</v>
      </c>
      <c r="K39" s="257">
        <f t="shared" si="9"/>
        <v>0.41805555555555551</v>
      </c>
      <c r="L39" s="257">
        <f t="shared" si="10"/>
        <v>0.42569444444444438</v>
      </c>
      <c r="M39" s="257">
        <f t="shared" si="11"/>
        <v>0.43124999999999991</v>
      </c>
      <c r="N39" s="257">
        <f t="shared" si="12"/>
        <v>0.44305555555555548</v>
      </c>
      <c r="O39" s="257">
        <f t="shared" si="15"/>
        <v>0.45138888888888884</v>
      </c>
      <c r="P39" s="254">
        <v>37.92</v>
      </c>
      <c r="Q39" s="253">
        <f t="shared" si="14"/>
        <v>8.3333333333333259E-2</v>
      </c>
      <c r="R39" s="254">
        <f t="shared" si="1"/>
        <v>18.960000000000019</v>
      </c>
      <c r="S39" s="255"/>
      <c r="T39" s="146"/>
    </row>
    <row r="40" spans="1:20" s="147" customFormat="1" ht="18" x14ac:dyDescent="0.25">
      <c r="A40" s="146">
        <f t="shared" si="13"/>
        <v>1.388888888888884E-2</v>
      </c>
      <c r="B40" s="252">
        <v>13</v>
      </c>
      <c r="C40" s="253">
        <v>0.38194444444444442</v>
      </c>
      <c r="D40" s="257">
        <f t="shared" si="2"/>
        <v>0.38611111111111107</v>
      </c>
      <c r="E40" s="257">
        <f t="shared" si="3"/>
        <v>0.39027777777777772</v>
      </c>
      <c r="F40" s="257">
        <f t="shared" si="4"/>
        <v>0.39791666666666659</v>
      </c>
      <c r="G40" s="257">
        <f t="shared" si="5"/>
        <v>0.40347222222222212</v>
      </c>
      <c r="H40" s="257">
        <f t="shared" si="6"/>
        <v>0.41527777777777769</v>
      </c>
      <c r="I40" s="257">
        <f t="shared" si="7"/>
        <v>0.42361111111111105</v>
      </c>
      <c r="J40" s="257">
        <f t="shared" si="8"/>
        <v>0.4277777777777777</v>
      </c>
      <c r="K40" s="257">
        <f t="shared" si="9"/>
        <v>0.43194444444444435</v>
      </c>
      <c r="L40" s="257">
        <f t="shared" si="10"/>
        <v>0.43958333333333321</v>
      </c>
      <c r="M40" s="257">
        <f t="shared" si="11"/>
        <v>0.44513888888888875</v>
      </c>
      <c r="N40" s="257">
        <f t="shared" si="12"/>
        <v>0.45694444444444432</v>
      </c>
      <c r="O40" s="257">
        <f t="shared" si="15"/>
        <v>0.46527777777777768</v>
      </c>
      <c r="P40" s="254">
        <v>37.92</v>
      </c>
      <c r="Q40" s="253">
        <f t="shared" si="14"/>
        <v>8.3333333333333259E-2</v>
      </c>
      <c r="R40" s="254">
        <f t="shared" si="1"/>
        <v>18.960000000000019</v>
      </c>
      <c r="S40" s="255"/>
      <c r="T40" s="146"/>
    </row>
    <row r="41" spans="1:20" s="147" customFormat="1" ht="18" x14ac:dyDescent="0.25">
      <c r="A41" s="146">
        <f t="shared" si="13"/>
        <v>6.9444444444444753E-3</v>
      </c>
      <c r="B41" s="252">
        <v>14</v>
      </c>
      <c r="C41" s="249">
        <v>0.3888888888888889</v>
      </c>
      <c r="D41" s="257">
        <f t="shared" si="2"/>
        <v>0.39305555555555555</v>
      </c>
      <c r="E41" s="257">
        <f t="shared" si="3"/>
        <v>0.3972222222222222</v>
      </c>
      <c r="F41" s="257">
        <f t="shared" si="4"/>
        <v>0.40486111111111106</v>
      </c>
      <c r="G41" s="257">
        <f t="shared" si="5"/>
        <v>0.4104166666666666</v>
      </c>
      <c r="H41" s="257">
        <f t="shared" si="6"/>
        <v>0.42222222222222217</v>
      </c>
      <c r="I41" s="257">
        <f t="shared" si="7"/>
        <v>0.43055555555555552</v>
      </c>
      <c r="J41" s="257">
        <f t="shared" si="8"/>
        <v>0.43472222222222218</v>
      </c>
      <c r="K41" s="257">
        <f t="shared" si="9"/>
        <v>0.43888888888888883</v>
      </c>
      <c r="L41" s="257">
        <f t="shared" si="10"/>
        <v>0.44652777777777769</v>
      </c>
      <c r="M41" s="257">
        <f t="shared" si="11"/>
        <v>0.45208333333333323</v>
      </c>
      <c r="N41" s="257">
        <f t="shared" si="12"/>
        <v>0.4638888888888888</v>
      </c>
      <c r="O41" s="257">
        <f t="shared" si="15"/>
        <v>0.47222222222222215</v>
      </c>
      <c r="P41" s="254">
        <v>37.92</v>
      </c>
      <c r="Q41" s="253">
        <f t="shared" si="14"/>
        <v>8.3333333333333259E-2</v>
      </c>
      <c r="R41" s="254">
        <f t="shared" si="1"/>
        <v>18.960000000000019</v>
      </c>
      <c r="S41" s="255"/>
      <c r="T41" s="146"/>
    </row>
    <row r="42" spans="1:20" s="147" customFormat="1" ht="18" x14ac:dyDescent="0.25">
      <c r="A42" s="146">
        <f t="shared" si="13"/>
        <v>1.388888888888884E-2</v>
      </c>
      <c r="B42" s="252">
        <v>15</v>
      </c>
      <c r="C42" s="253">
        <v>0.40277777777777773</v>
      </c>
      <c r="D42" s="257">
        <f t="shared" si="2"/>
        <v>0.40694444444444439</v>
      </c>
      <c r="E42" s="257">
        <f t="shared" si="3"/>
        <v>0.41111111111111104</v>
      </c>
      <c r="F42" s="257">
        <f t="shared" si="4"/>
        <v>0.4187499999999999</v>
      </c>
      <c r="G42" s="257">
        <f t="shared" si="5"/>
        <v>0.42430555555555544</v>
      </c>
      <c r="H42" s="257">
        <f t="shared" si="6"/>
        <v>0.43611111111111101</v>
      </c>
      <c r="I42" s="257">
        <f t="shared" si="7"/>
        <v>0.44444444444444436</v>
      </c>
      <c r="J42" s="257">
        <f t="shared" si="8"/>
        <v>0.44861111111111102</v>
      </c>
      <c r="K42" s="257">
        <f t="shared" si="9"/>
        <v>0.45277777777777767</v>
      </c>
      <c r="L42" s="257">
        <f t="shared" si="10"/>
        <v>0.46041666666666653</v>
      </c>
      <c r="M42" s="257">
        <f t="shared" si="11"/>
        <v>0.46597222222222207</v>
      </c>
      <c r="N42" s="257">
        <f t="shared" si="12"/>
        <v>0.47777777777777763</v>
      </c>
      <c r="O42" s="257">
        <f t="shared" si="15"/>
        <v>0.48611111111111099</v>
      </c>
      <c r="P42" s="254">
        <v>37.92</v>
      </c>
      <c r="Q42" s="253">
        <f t="shared" si="14"/>
        <v>8.3333333333333259E-2</v>
      </c>
      <c r="R42" s="254">
        <f t="shared" si="1"/>
        <v>18.960000000000019</v>
      </c>
      <c r="S42" s="255"/>
      <c r="T42" s="146"/>
    </row>
    <row r="43" spans="1:20" s="147" customFormat="1" ht="18" x14ac:dyDescent="0.25">
      <c r="A43" s="146">
        <f t="shared" si="13"/>
        <v>1.3888888888888951E-2</v>
      </c>
      <c r="B43" s="252">
        <v>16</v>
      </c>
      <c r="C43" s="249">
        <v>0.41666666666666669</v>
      </c>
      <c r="D43" s="257">
        <f t="shared" si="2"/>
        <v>0.42083333333333334</v>
      </c>
      <c r="E43" s="257">
        <f t="shared" si="3"/>
        <v>0.42499999999999999</v>
      </c>
      <c r="F43" s="257">
        <f t="shared" si="4"/>
        <v>0.43263888888888885</v>
      </c>
      <c r="G43" s="257">
        <f t="shared" si="5"/>
        <v>0.43819444444444439</v>
      </c>
      <c r="H43" s="257">
        <f t="shared" si="6"/>
        <v>0.44999999999999996</v>
      </c>
      <c r="I43" s="257">
        <f t="shared" si="7"/>
        <v>0.45833333333333331</v>
      </c>
      <c r="J43" s="257">
        <f t="shared" si="8"/>
        <v>0.46249999999999997</v>
      </c>
      <c r="K43" s="257">
        <f t="shared" si="9"/>
        <v>0.46666666666666662</v>
      </c>
      <c r="L43" s="257">
        <f t="shared" si="10"/>
        <v>0.47430555555555548</v>
      </c>
      <c r="M43" s="257">
        <f t="shared" si="11"/>
        <v>0.47986111111111102</v>
      </c>
      <c r="N43" s="257">
        <f t="shared" si="12"/>
        <v>0.49166666666666659</v>
      </c>
      <c r="O43" s="257">
        <f t="shared" si="15"/>
        <v>0.49999999999999994</v>
      </c>
      <c r="P43" s="254">
        <v>37.92</v>
      </c>
      <c r="Q43" s="253">
        <f t="shared" si="14"/>
        <v>8.3333333333333259E-2</v>
      </c>
      <c r="R43" s="254">
        <f t="shared" si="1"/>
        <v>18.960000000000019</v>
      </c>
      <c r="S43" s="255"/>
      <c r="T43" s="146"/>
    </row>
    <row r="44" spans="1:20" s="147" customFormat="1" ht="18" x14ac:dyDescent="0.25">
      <c r="A44" s="146">
        <f t="shared" si="13"/>
        <v>2.0833333333333315E-2</v>
      </c>
      <c r="B44" s="252">
        <v>17</v>
      </c>
      <c r="C44" s="253">
        <v>0.4375</v>
      </c>
      <c r="D44" s="257">
        <f t="shared" si="2"/>
        <v>0.44166666666666665</v>
      </c>
      <c r="E44" s="257">
        <f t="shared" si="3"/>
        <v>0.4458333333333333</v>
      </c>
      <c r="F44" s="257">
        <f t="shared" si="4"/>
        <v>0.45347222222222217</v>
      </c>
      <c r="G44" s="257">
        <f t="shared" si="5"/>
        <v>0.4590277777777777</v>
      </c>
      <c r="H44" s="257">
        <f t="shared" si="6"/>
        <v>0.47083333333333327</v>
      </c>
      <c r="I44" s="257">
        <f t="shared" si="7"/>
        <v>0.47916666666666663</v>
      </c>
      <c r="J44" s="257">
        <f t="shared" si="8"/>
        <v>0.48333333333333328</v>
      </c>
      <c r="K44" s="257">
        <f t="shared" si="9"/>
        <v>0.48749999999999993</v>
      </c>
      <c r="L44" s="257">
        <f t="shared" si="10"/>
        <v>0.4951388888888888</v>
      </c>
      <c r="M44" s="257">
        <f t="shared" si="11"/>
        <v>0.50069444444444433</v>
      </c>
      <c r="N44" s="257">
        <f t="shared" si="12"/>
        <v>0.51249999999999984</v>
      </c>
      <c r="O44" s="257">
        <f t="shared" si="15"/>
        <v>0.52083333333333315</v>
      </c>
      <c r="P44" s="254">
        <v>37.92</v>
      </c>
      <c r="Q44" s="253">
        <f t="shared" si="14"/>
        <v>8.3333333333333148E-2</v>
      </c>
      <c r="R44" s="254">
        <f t="shared" si="1"/>
        <v>18.960000000000043</v>
      </c>
      <c r="S44" s="255"/>
      <c r="T44" s="146"/>
    </row>
    <row r="45" spans="1:20" s="147" customFormat="1" ht="18" x14ac:dyDescent="0.25">
      <c r="A45" s="146">
        <f t="shared" si="13"/>
        <v>1.3888888888888895E-2</v>
      </c>
      <c r="B45" s="252">
        <v>18</v>
      </c>
      <c r="C45" s="249">
        <v>0.4513888888888889</v>
      </c>
      <c r="D45" s="257">
        <f t="shared" si="2"/>
        <v>0.45555555555555555</v>
      </c>
      <c r="E45" s="257">
        <f t="shared" si="3"/>
        <v>0.4597222222222222</v>
      </c>
      <c r="F45" s="257">
        <f t="shared" si="4"/>
        <v>0.46736111111111106</v>
      </c>
      <c r="G45" s="257">
        <f t="shared" si="5"/>
        <v>0.4729166666666666</v>
      </c>
      <c r="H45" s="257">
        <f t="shared" si="6"/>
        <v>0.48472222222222217</v>
      </c>
      <c r="I45" s="257">
        <f t="shared" si="7"/>
        <v>0.49305555555555552</v>
      </c>
      <c r="J45" s="257">
        <f t="shared" si="8"/>
        <v>0.49722222222222218</v>
      </c>
      <c r="K45" s="257">
        <f t="shared" si="9"/>
        <v>0.50138888888888888</v>
      </c>
      <c r="L45" s="257">
        <f t="shared" si="10"/>
        <v>0.50902777777777775</v>
      </c>
      <c r="M45" s="257">
        <f t="shared" si="11"/>
        <v>0.51458333333333328</v>
      </c>
      <c r="N45" s="257">
        <f t="shared" si="12"/>
        <v>0.5263888888888888</v>
      </c>
      <c r="O45" s="257">
        <f t="shared" si="15"/>
        <v>0.5347222222222221</v>
      </c>
      <c r="P45" s="254">
        <v>37.92</v>
      </c>
      <c r="Q45" s="253">
        <f t="shared" si="14"/>
        <v>8.3333333333333204E-2</v>
      </c>
      <c r="R45" s="254">
        <f t="shared" si="1"/>
        <v>18.960000000000029</v>
      </c>
      <c r="S45" s="255"/>
    </row>
    <row r="46" spans="1:20" s="147" customFormat="1" ht="18" x14ac:dyDescent="0.25">
      <c r="A46" s="146">
        <f t="shared" si="13"/>
        <v>1.388888888888884E-2</v>
      </c>
      <c r="B46" s="252">
        <v>19</v>
      </c>
      <c r="C46" s="253">
        <v>0.46527777777777773</v>
      </c>
      <c r="D46" s="257">
        <f t="shared" si="2"/>
        <v>0.46944444444444439</v>
      </c>
      <c r="E46" s="257">
        <f t="shared" si="3"/>
        <v>0.47361111111111104</v>
      </c>
      <c r="F46" s="257">
        <f t="shared" si="4"/>
        <v>0.4812499999999999</v>
      </c>
      <c r="G46" s="257">
        <f t="shared" si="5"/>
        <v>0.48680555555555544</v>
      </c>
      <c r="H46" s="257">
        <f t="shared" si="6"/>
        <v>0.49861111111111101</v>
      </c>
      <c r="I46" s="257">
        <f t="shared" si="7"/>
        <v>0.50694444444444431</v>
      </c>
      <c r="J46" s="257">
        <f t="shared" si="8"/>
        <v>0.51111111111111096</v>
      </c>
      <c r="K46" s="257">
        <f t="shared" si="9"/>
        <v>0.51527777777777761</v>
      </c>
      <c r="L46" s="257">
        <f t="shared" si="10"/>
        <v>0.52291666666666647</v>
      </c>
      <c r="M46" s="257">
        <f t="shared" si="11"/>
        <v>0.52847222222222201</v>
      </c>
      <c r="N46" s="257">
        <f t="shared" si="12"/>
        <v>0.54027777777777752</v>
      </c>
      <c r="O46" s="257">
        <f t="shared" si="15"/>
        <v>0.54861111111111083</v>
      </c>
      <c r="P46" s="254">
        <v>37.92</v>
      </c>
      <c r="Q46" s="253">
        <f t="shared" si="14"/>
        <v>8.3333333333333093E-2</v>
      </c>
      <c r="R46" s="254">
        <f t="shared" si="1"/>
        <v>18.960000000000054</v>
      </c>
      <c r="S46" s="255"/>
    </row>
    <row r="47" spans="1:20" s="147" customFormat="1" ht="18" x14ac:dyDescent="0.25">
      <c r="A47" s="146">
        <f t="shared" si="13"/>
        <v>6.9444444444445308E-3</v>
      </c>
      <c r="B47" s="252">
        <v>20</v>
      </c>
      <c r="C47" s="249">
        <v>0.47222222222222227</v>
      </c>
      <c r="D47" s="257">
        <f t="shared" si="2"/>
        <v>0.47638888888888892</v>
      </c>
      <c r="E47" s="257">
        <f t="shared" si="3"/>
        <v>0.48055555555555557</v>
      </c>
      <c r="F47" s="257">
        <f t="shared" si="4"/>
        <v>0.48819444444444443</v>
      </c>
      <c r="G47" s="257">
        <f t="shared" si="5"/>
        <v>0.49374999999999997</v>
      </c>
      <c r="H47" s="257">
        <f t="shared" si="6"/>
        <v>0.50555555555555554</v>
      </c>
      <c r="I47" s="257">
        <f t="shared" si="7"/>
        <v>0.51388888888888884</v>
      </c>
      <c r="J47" s="257">
        <f t="shared" si="8"/>
        <v>0.51805555555555549</v>
      </c>
      <c r="K47" s="257">
        <f t="shared" si="9"/>
        <v>0.52222222222222214</v>
      </c>
      <c r="L47" s="257">
        <f t="shared" si="10"/>
        <v>0.52986111111111101</v>
      </c>
      <c r="M47" s="257">
        <f t="shared" si="11"/>
        <v>0.53541666666666654</v>
      </c>
      <c r="N47" s="257">
        <f t="shared" si="12"/>
        <v>0.54722222222222205</v>
      </c>
      <c r="O47" s="257">
        <f t="shared" si="15"/>
        <v>0.55555555555555536</v>
      </c>
      <c r="P47" s="254">
        <v>37.92</v>
      </c>
      <c r="Q47" s="253">
        <f t="shared" si="14"/>
        <v>8.3333333333333093E-2</v>
      </c>
      <c r="R47" s="254">
        <f t="shared" si="1"/>
        <v>18.960000000000054</v>
      </c>
      <c r="S47" s="255"/>
    </row>
    <row r="48" spans="1:20" s="147" customFormat="1" ht="18" x14ac:dyDescent="0.25">
      <c r="A48" s="146">
        <f t="shared" si="13"/>
        <v>1.388888888888884E-2</v>
      </c>
      <c r="B48" s="252">
        <v>21</v>
      </c>
      <c r="C48" s="253">
        <v>0.4861111111111111</v>
      </c>
      <c r="D48" s="257">
        <f t="shared" si="2"/>
        <v>0.49027777777777776</v>
      </c>
      <c r="E48" s="257">
        <f t="shared" si="3"/>
        <v>0.49444444444444441</v>
      </c>
      <c r="F48" s="257">
        <f t="shared" si="4"/>
        <v>0.50208333333333333</v>
      </c>
      <c r="G48" s="257">
        <f t="shared" si="5"/>
        <v>0.50763888888888886</v>
      </c>
      <c r="H48" s="257">
        <f t="shared" si="6"/>
        <v>0.51944444444444438</v>
      </c>
      <c r="I48" s="257">
        <f t="shared" si="7"/>
        <v>0.52777777777777768</v>
      </c>
      <c r="J48" s="257">
        <f t="shared" si="8"/>
        <v>0.53194444444444433</v>
      </c>
      <c r="K48" s="257">
        <f t="shared" si="9"/>
        <v>0.53611111111111098</v>
      </c>
      <c r="L48" s="257">
        <f t="shared" si="10"/>
        <v>0.54374999999999984</v>
      </c>
      <c r="M48" s="257">
        <f t="shared" si="11"/>
        <v>0.54930555555555538</v>
      </c>
      <c r="N48" s="257">
        <f t="shared" si="12"/>
        <v>0.56111111111111089</v>
      </c>
      <c r="O48" s="257">
        <f t="shared" si="15"/>
        <v>0.5694444444444442</v>
      </c>
      <c r="P48" s="254">
        <v>37.92</v>
      </c>
      <c r="Q48" s="253">
        <f t="shared" si="14"/>
        <v>8.3333333333333093E-2</v>
      </c>
      <c r="R48" s="254">
        <f t="shared" si="1"/>
        <v>18.960000000000054</v>
      </c>
      <c r="S48" s="255"/>
    </row>
    <row r="49" spans="1:19" s="147" customFormat="1" ht="18" x14ac:dyDescent="0.25">
      <c r="A49" s="146">
        <f t="shared" si="13"/>
        <v>1.3888888888888895E-2</v>
      </c>
      <c r="B49" s="252">
        <v>22</v>
      </c>
      <c r="C49" s="249">
        <v>0.5</v>
      </c>
      <c r="D49" s="257">
        <f t="shared" si="2"/>
        <v>0.50416666666666665</v>
      </c>
      <c r="E49" s="257">
        <f t="shared" si="3"/>
        <v>0.5083333333333333</v>
      </c>
      <c r="F49" s="257">
        <f t="shared" si="4"/>
        <v>0.51597222222222217</v>
      </c>
      <c r="G49" s="257">
        <f t="shared" si="5"/>
        <v>0.5215277777777777</v>
      </c>
      <c r="H49" s="257">
        <f t="shared" si="6"/>
        <v>0.53333333333333321</v>
      </c>
      <c r="I49" s="257">
        <f t="shared" si="7"/>
        <v>0.54166666666666652</v>
      </c>
      <c r="J49" s="257">
        <f t="shared" si="8"/>
        <v>0.54583333333333317</v>
      </c>
      <c r="K49" s="257">
        <f t="shared" si="9"/>
        <v>0.54999999999999982</v>
      </c>
      <c r="L49" s="257">
        <f t="shared" si="10"/>
        <v>0.55763888888888868</v>
      </c>
      <c r="M49" s="257">
        <f t="shared" si="11"/>
        <v>0.56319444444444422</v>
      </c>
      <c r="N49" s="257">
        <f t="shared" si="12"/>
        <v>0.57499999999999973</v>
      </c>
      <c r="O49" s="257">
        <f t="shared" si="15"/>
        <v>0.58333333333333304</v>
      </c>
      <c r="P49" s="254">
        <v>37.92</v>
      </c>
      <c r="Q49" s="253">
        <f t="shared" si="14"/>
        <v>8.3333333333333037E-2</v>
      </c>
      <c r="R49" s="254">
        <f t="shared" si="1"/>
        <v>18.960000000000068</v>
      </c>
      <c r="S49" s="255"/>
    </row>
    <row r="50" spans="1:19" s="147" customFormat="1" ht="18" x14ac:dyDescent="0.25">
      <c r="A50" s="146">
        <f t="shared" si="13"/>
        <v>2.083333333333337E-2</v>
      </c>
      <c r="B50" s="252">
        <v>23</v>
      </c>
      <c r="C50" s="253">
        <v>0.52083333333333337</v>
      </c>
      <c r="D50" s="257">
        <f t="shared" si="2"/>
        <v>0.52500000000000002</v>
      </c>
      <c r="E50" s="257">
        <f t="shared" si="3"/>
        <v>0.52916666666666667</v>
      </c>
      <c r="F50" s="257">
        <f t="shared" si="4"/>
        <v>0.53680555555555554</v>
      </c>
      <c r="G50" s="257">
        <f t="shared" si="5"/>
        <v>0.54236111111111107</v>
      </c>
      <c r="H50" s="257">
        <f t="shared" si="6"/>
        <v>0.55416666666666659</v>
      </c>
      <c r="I50" s="257">
        <f t="shared" si="7"/>
        <v>0.56249999999999989</v>
      </c>
      <c r="J50" s="257">
        <f t="shared" si="8"/>
        <v>0.56666666666666654</v>
      </c>
      <c r="K50" s="257">
        <f t="shared" si="9"/>
        <v>0.57083333333333319</v>
      </c>
      <c r="L50" s="257">
        <f t="shared" si="10"/>
        <v>0.57847222222222205</v>
      </c>
      <c r="M50" s="257">
        <f t="shared" si="11"/>
        <v>0.58402777777777759</v>
      </c>
      <c r="N50" s="257">
        <f t="shared" si="12"/>
        <v>0.5958333333333331</v>
      </c>
      <c r="O50" s="257">
        <f t="shared" si="15"/>
        <v>0.60416666666666641</v>
      </c>
      <c r="P50" s="254">
        <v>37.92</v>
      </c>
      <c r="Q50" s="253">
        <f t="shared" si="14"/>
        <v>8.3333333333333037E-2</v>
      </c>
      <c r="R50" s="254">
        <f t="shared" si="1"/>
        <v>18.960000000000068</v>
      </c>
      <c r="S50" s="255"/>
    </row>
    <row r="51" spans="1:19" s="147" customFormat="1" ht="18" x14ac:dyDescent="0.25">
      <c r="A51" s="146">
        <f t="shared" si="13"/>
        <v>1.388888888888884E-2</v>
      </c>
      <c r="B51" s="252">
        <v>24</v>
      </c>
      <c r="C51" s="249">
        <v>0.53472222222222221</v>
      </c>
      <c r="D51" s="257">
        <f t="shared" si="2"/>
        <v>0.53888888888888886</v>
      </c>
      <c r="E51" s="257">
        <f t="shared" si="3"/>
        <v>0.54305555555555551</v>
      </c>
      <c r="F51" s="257">
        <f t="shared" si="4"/>
        <v>0.55069444444444438</v>
      </c>
      <c r="G51" s="257">
        <f t="shared" si="5"/>
        <v>0.55624999999999991</v>
      </c>
      <c r="H51" s="257">
        <f t="shared" si="6"/>
        <v>0.56805555555555542</v>
      </c>
      <c r="I51" s="257">
        <f t="shared" si="7"/>
        <v>0.57638888888888873</v>
      </c>
      <c r="J51" s="257">
        <f t="shared" si="8"/>
        <v>0.58055555555555538</v>
      </c>
      <c r="K51" s="257">
        <f t="shared" si="9"/>
        <v>0.58472222222222203</v>
      </c>
      <c r="L51" s="257">
        <f t="shared" si="10"/>
        <v>0.59236111111111089</v>
      </c>
      <c r="M51" s="257">
        <f t="shared" si="11"/>
        <v>0.59791666666666643</v>
      </c>
      <c r="N51" s="257">
        <f t="shared" si="12"/>
        <v>0.60972222222222194</v>
      </c>
      <c r="O51" s="257">
        <f t="shared" si="15"/>
        <v>0.61805555555555525</v>
      </c>
      <c r="P51" s="254">
        <v>37.92</v>
      </c>
      <c r="Q51" s="253">
        <f t="shared" si="14"/>
        <v>8.3333333333333037E-2</v>
      </c>
      <c r="R51" s="254">
        <f t="shared" si="1"/>
        <v>18.960000000000068</v>
      </c>
      <c r="S51" s="255"/>
    </row>
    <row r="52" spans="1:19" s="147" customFormat="1" ht="18" x14ac:dyDescent="0.25">
      <c r="A52" s="146">
        <f t="shared" si="13"/>
        <v>1.388888888888884E-2</v>
      </c>
      <c r="B52" s="252">
        <v>25</v>
      </c>
      <c r="C52" s="253">
        <v>0.54861111111111105</v>
      </c>
      <c r="D52" s="257">
        <f t="shared" si="2"/>
        <v>0.5527777777777777</v>
      </c>
      <c r="E52" s="257">
        <f t="shared" si="3"/>
        <v>0.55694444444444435</v>
      </c>
      <c r="F52" s="257">
        <f t="shared" si="4"/>
        <v>0.56458333333333321</v>
      </c>
      <c r="G52" s="257">
        <f t="shared" si="5"/>
        <v>0.57013888888888875</v>
      </c>
      <c r="H52" s="257">
        <f t="shared" si="6"/>
        <v>0.58194444444444426</v>
      </c>
      <c r="I52" s="257">
        <f t="shared" si="7"/>
        <v>0.59027777777777757</v>
      </c>
      <c r="J52" s="257">
        <f t="shared" si="8"/>
        <v>0.59444444444444422</v>
      </c>
      <c r="K52" s="257">
        <f t="shared" si="9"/>
        <v>0.59861111111111087</v>
      </c>
      <c r="L52" s="257">
        <f t="shared" si="10"/>
        <v>0.60624999999999973</v>
      </c>
      <c r="M52" s="257">
        <f t="shared" si="11"/>
        <v>0.61180555555555527</v>
      </c>
      <c r="N52" s="257">
        <f t="shared" si="12"/>
        <v>0.62361111111111078</v>
      </c>
      <c r="O52" s="257">
        <f t="shared" si="15"/>
        <v>0.63194444444444409</v>
      </c>
      <c r="P52" s="254">
        <v>37.92</v>
      </c>
      <c r="Q52" s="253">
        <f t="shared" si="14"/>
        <v>8.3333333333333037E-2</v>
      </c>
      <c r="R52" s="254">
        <f t="shared" si="1"/>
        <v>18.960000000000068</v>
      </c>
      <c r="S52" s="255"/>
    </row>
    <row r="53" spans="1:19" s="147" customFormat="1" ht="18" x14ac:dyDescent="0.25">
      <c r="A53" s="146">
        <f t="shared" si="13"/>
        <v>6.9444444444445308E-3</v>
      </c>
      <c r="B53" s="252">
        <v>26</v>
      </c>
      <c r="C53" s="249">
        <v>0.55555555555555558</v>
      </c>
      <c r="D53" s="257">
        <f t="shared" si="2"/>
        <v>0.55972222222222223</v>
      </c>
      <c r="E53" s="257">
        <f t="shared" si="3"/>
        <v>0.56388888888888888</v>
      </c>
      <c r="F53" s="257">
        <f t="shared" si="4"/>
        <v>0.57152777777777775</v>
      </c>
      <c r="G53" s="257">
        <f t="shared" si="5"/>
        <v>0.57708333333333328</v>
      </c>
      <c r="H53" s="257">
        <f t="shared" si="6"/>
        <v>0.5888888888888888</v>
      </c>
      <c r="I53" s="257">
        <f t="shared" si="7"/>
        <v>0.5972222222222221</v>
      </c>
      <c r="J53" s="257">
        <f t="shared" si="8"/>
        <v>0.60138888888888875</v>
      </c>
      <c r="K53" s="257">
        <f t="shared" si="9"/>
        <v>0.6055555555555554</v>
      </c>
      <c r="L53" s="257">
        <f t="shared" si="10"/>
        <v>0.61319444444444426</v>
      </c>
      <c r="M53" s="257">
        <f t="shared" si="11"/>
        <v>0.6187499999999998</v>
      </c>
      <c r="N53" s="257">
        <f t="shared" si="12"/>
        <v>0.63055555555555531</v>
      </c>
      <c r="O53" s="257">
        <f t="shared" si="15"/>
        <v>0.63888888888888862</v>
      </c>
      <c r="P53" s="254">
        <v>37.92</v>
      </c>
      <c r="Q53" s="253">
        <f t="shared" si="14"/>
        <v>8.3333333333333037E-2</v>
      </c>
      <c r="R53" s="254">
        <f t="shared" si="1"/>
        <v>18.960000000000068</v>
      </c>
      <c r="S53" s="255"/>
    </row>
    <row r="54" spans="1:19" s="147" customFormat="1" ht="18" x14ac:dyDescent="0.25">
      <c r="A54" s="146">
        <f t="shared" si="13"/>
        <v>1.388888888888884E-2</v>
      </c>
      <c r="B54" s="252">
        <v>27</v>
      </c>
      <c r="C54" s="253">
        <v>0.56944444444444442</v>
      </c>
      <c r="D54" s="257">
        <f t="shared" si="2"/>
        <v>0.57361111111111107</v>
      </c>
      <c r="E54" s="257">
        <f t="shared" si="3"/>
        <v>0.57777777777777772</v>
      </c>
      <c r="F54" s="257">
        <f t="shared" si="4"/>
        <v>0.58541666666666659</v>
      </c>
      <c r="G54" s="257">
        <f t="shared" si="5"/>
        <v>0.59097222222222212</v>
      </c>
      <c r="H54" s="257">
        <f t="shared" si="6"/>
        <v>0.60277777777777763</v>
      </c>
      <c r="I54" s="257">
        <f t="shared" si="7"/>
        <v>0.61111111111111094</v>
      </c>
      <c r="J54" s="257">
        <f t="shared" si="8"/>
        <v>0.61527777777777759</v>
      </c>
      <c r="K54" s="257">
        <f t="shared" si="9"/>
        <v>0.61944444444444424</v>
      </c>
      <c r="L54" s="257">
        <f t="shared" si="10"/>
        <v>0.6270833333333331</v>
      </c>
      <c r="M54" s="257">
        <f t="shared" si="11"/>
        <v>0.63263888888888864</v>
      </c>
      <c r="N54" s="257">
        <f t="shared" si="12"/>
        <v>0.64444444444444415</v>
      </c>
      <c r="O54" s="257">
        <f t="shared" si="15"/>
        <v>0.65277777777777746</v>
      </c>
      <c r="P54" s="254">
        <v>37.92</v>
      </c>
      <c r="Q54" s="253">
        <f t="shared" si="14"/>
        <v>8.3333333333333037E-2</v>
      </c>
      <c r="R54" s="254">
        <f t="shared" si="1"/>
        <v>18.960000000000068</v>
      </c>
      <c r="S54" s="255"/>
    </row>
    <row r="55" spans="1:19" s="147" customFormat="1" ht="18" x14ac:dyDescent="0.25">
      <c r="A55" s="146">
        <f t="shared" si="13"/>
        <v>1.3888888888888951E-2</v>
      </c>
      <c r="B55" s="252">
        <v>28</v>
      </c>
      <c r="C55" s="249">
        <v>0.58333333333333337</v>
      </c>
      <c r="D55" s="257">
        <f t="shared" si="2"/>
        <v>0.58750000000000002</v>
      </c>
      <c r="E55" s="257">
        <f t="shared" si="3"/>
        <v>0.59166666666666667</v>
      </c>
      <c r="F55" s="257">
        <f t="shared" si="4"/>
        <v>0.59930555555555554</v>
      </c>
      <c r="G55" s="257">
        <f t="shared" si="5"/>
        <v>0.60486111111111107</v>
      </c>
      <c r="H55" s="257">
        <f t="shared" si="6"/>
        <v>0.61666666666666659</v>
      </c>
      <c r="I55" s="257">
        <f t="shared" si="7"/>
        <v>0.62499999999999989</v>
      </c>
      <c r="J55" s="257">
        <f t="shared" si="8"/>
        <v>0.62916666666666654</v>
      </c>
      <c r="K55" s="257">
        <f t="shared" si="9"/>
        <v>0.63333333333333319</v>
      </c>
      <c r="L55" s="257">
        <f t="shared" si="10"/>
        <v>0.64097222222222205</v>
      </c>
      <c r="M55" s="257">
        <f t="shared" si="11"/>
        <v>0.64652777777777759</v>
      </c>
      <c r="N55" s="257">
        <f t="shared" si="12"/>
        <v>0.6583333333333331</v>
      </c>
      <c r="O55" s="257">
        <f t="shared" si="15"/>
        <v>0.66666666666666641</v>
      </c>
      <c r="P55" s="254">
        <v>37.92</v>
      </c>
      <c r="Q55" s="253">
        <f t="shared" si="14"/>
        <v>8.3333333333333037E-2</v>
      </c>
      <c r="R55" s="254">
        <f t="shared" si="1"/>
        <v>18.960000000000068</v>
      </c>
      <c r="S55" s="255"/>
    </row>
    <row r="56" spans="1:19" s="147" customFormat="1" ht="18" x14ac:dyDescent="0.25">
      <c r="A56" s="146">
        <f t="shared" si="13"/>
        <v>2.0833333333333259E-2</v>
      </c>
      <c r="B56" s="252">
        <v>29</v>
      </c>
      <c r="C56" s="253">
        <v>0.60416666666666663</v>
      </c>
      <c r="D56" s="257">
        <f t="shared" si="2"/>
        <v>0.60833333333333328</v>
      </c>
      <c r="E56" s="257">
        <f t="shared" si="3"/>
        <v>0.61249999999999993</v>
      </c>
      <c r="F56" s="257">
        <f t="shared" si="4"/>
        <v>0.6201388888888888</v>
      </c>
      <c r="G56" s="257">
        <f t="shared" si="5"/>
        <v>0.62569444444444433</v>
      </c>
      <c r="H56" s="257">
        <f t="shared" si="6"/>
        <v>0.63749999999999984</v>
      </c>
      <c r="I56" s="257">
        <f t="shared" si="7"/>
        <v>0.64583333333333315</v>
      </c>
      <c r="J56" s="257">
        <f t="shared" si="8"/>
        <v>0.6499999999999998</v>
      </c>
      <c r="K56" s="257">
        <f t="shared" si="9"/>
        <v>0.65416666666666645</v>
      </c>
      <c r="L56" s="257">
        <f t="shared" si="10"/>
        <v>0.66180555555555531</v>
      </c>
      <c r="M56" s="257">
        <f t="shared" si="11"/>
        <v>0.66736111111111085</v>
      </c>
      <c r="N56" s="257">
        <f t="shared" si="12"/>
        <v>0.67916666666666636</v>
      </c>
      <c r="O56" s="257">
        <f t="shared" si="15"/>
        <v>0.68749999999999967</v>
      </c>
      <c r="P56" s="254">
        <v>37.92</v>
      </c>
      <c r="Q56" s="253">
        <f t="shared" si="14"/>
        <v>8.3333333333333037E-2</v>
      </c>
      <c r="R56" s="254">
        <f t="shared" si="1"/>
        <v>18.960000000000068</v>
      </c>
      <c r="S56" s="255"/>
    </row>
    <row r="57" spans="1:19" s="147" customFormat="1" ht="18" x14ac:dyDescent="0.25">
      <c r="A57" s="146">
        <f t="shared" si="13"/>
        <v>1.3888888888888951E-2</v>
      </c>
      <c r="B57" s="252">
        <v>30</v>
      </c>
      <c r="C57" s="249">
        <v>0.61805555555555558</v>
      </c>
      <c r="D57" s="257">
        <f t="shared" si="2"/>
        <v>0.62222222222222223</v>
      </c>
      <c r="E57" s="257">
        <f t="shared" si="3"/>
        <v>0.62638888888888888</v>
      </c>
      <c r="F57" s="257">
        <f t="shared" si="4"/>
        <v>0.63402777777777775</v>
      </c>
      <c r="G57" s="257">
        <f t="shared" si="5"/>
        <v>0.63958333333333328</v>
      </c>
      <c r="H57" s="257">
        <f t="shared" si="6"/>
        <v>0.6513888888888888</v>
      </c>
      <c r="I57" s="257">
        <f t="shared" si="7"/>
        <v>0.6597222222222221</v>
      </c>
      <c r="J57" s="257">
        <f t="shared" si="8"/>
        <v>0.66388888888888875</v>
      </c>
      <c r="K57" s="257">
        <f t="shared" si="9"/>
        <v>0.6680555555555554</v>
      </c>
      <c r="L57" s="257">
        <f t="shared" si="10"/>
        <v>0.67569444444444426</v>
      </c>
      <c r="M57" s="257">
        <f t="shared" si="11"/>
        <v>0.6812499999999998</v>
      </c>
      <c r="N57" s="257">
        <f t="shared" si="12"/>
        <v>0.69305555555555531</v>
      </c>
      <c r="O57" s="257">
        <f t="shared" si="15"/>
        <v>0.70138888888888862</v>
      </c>
      <c r="P57" s="254">
        <v>37.92</v>
      </c>
      <c r="Q57" s="253">
        <f t="shared" si="14"/>
        <v>8.3333333333333037E-2</v>
      </c>
      <c r="R57" s="254">
        <f t="shared" si="1"/>
        <v>18.960000000000068</v>
      </c>
      <c r="S57" s="255"/>
    </row>
    <row r="58" spans="1:19" s="147" customFormat="1" ht="18" x14ac:dyDescent="0.25">
      <c r="A58" s="146">
        <f t="shared" si="13"/>
        <v>1.388888888888884E-2</v>
      </c>
      <c r="B58" s="252">
        <v>31</v>
      </c>
      <c r="C58" s="253">
        <v>0.63194444444444442</v>
      </c>
      <c r="D58" s="257">
        <f t="shared" si="2"/>
        <v>0.63611111111111107</v>
      </c>
      <c r="E58" s="257">
        <f t="shared" si="3"/>
        <v>0.64027777777777772</v>
      </c>
      <c r="F58" s="257">
        <f t="shared" si="4"/>
        <v>0.64791666666666659</v>
      </c>
      <c r="G58" s="257">
        <f t="shared" si="5"/>
        <v>0.65347222222222212</v>
      </c>
      <c r="H58" s="257">
        <f t="shared" si="6"/>
        <v>0.66527777777777763</v>
      </c>
      <c r="I58" s="257">
        <f t="shared" si="7"/>
        <v>0.67361111111111094</v>
      </c>
      <c r="J58" s="257">
        <f t="shared" si="8"/>
        <v>0.67777777777777759</v>
      </c>
      <c r="K58" s="257">
        <f t="shared" si="9"/>
        <v>0.68194444444444424</v>
      </c>
      <c r="L58" s="257">
        <f t="shared" si="10"/>
        <v>0.6895833333333331</v>
      </c>
      <c r="M58" s="257">
        <f t="shared" si="11"/>
        <v>0.69513888888888864</v>
      </c>
      <c r="N58" s="257">
        <f t="shared" si="12"/>
        <v>0.70694444444444415</v>
      </c>
      <c r="O58" s="257">
        <f t="shared" si="15"/>
        <v>0.71527777777777746</v>
      </c>
      <c r="P58" s="254">
        <v>37.92</v>
      </c>
      <c r="Q58" s="253">
        <f t="shared" si="14"/>
        <v>8.3333333333333037E-2</v>
      </c>
      <c r="R58" s="254">
        <f t="shared" si="1"/>
        <v>18.960000000000068</v>
      </c>
      <c r="S58" s="255"/>
    </row>
    <row r="59" spans="1:19" s="147" customFormat="1" ht="18" x14ac:dyDescent="0.25">
      <c r="A59" s="146">
        <f t="shared" si="13"/>
        <v>6.9444444444445308E-3</v>
      </c>
      <c r="B59" s="252">
        <v>32</v>
      </c>
      <c r="C59" s="249">
        <v>0.63888888888888895</v>
      </c>
      <c r="D59" s="257">
        <f t="shared" si="2"/>
        <v>0.6430555555555556</v>
      </c>
      <c r="E59" s="257">
        <f t="shared" si="3"/>
        <v>0.64722222222222225</v>
      </c>
      <c r="F59" s="257">
        <f t="shared" si="4"/>
        <v>0.65486111111111112</v>
      </c>
      <c r="G59" s="257">
        <f t="shared" si="5"/>
        <v>0.66041666666666665</v>
      </c>
      <c r="H59" s="257">
        <f t="shared" si="6"/>
        <v>0.67222222222222217</v>
      </c>
      <c r="I59" s="257">
        <f t="shared" si="7"/>
        <v>0.68055555555555547</v>
      </c>
      <c r="J59" s="257">
        <f t="shared" si="8"/>
        <v>0.68472222222222212</v>
      </c>
      <c r="K59" s="257">
        <f t="shared" si="9"/>
        <v>0.68888888888888877</v>
      </c>
      <c r="L59" s="257">
        <f t="shared" si="10"/>
        <v>0.69652777777777763</v>
      </c>
      <c r="M59" s="257">
        <f t="shared" si="11"/>
        <v>0.70208333333333317</v>
      </c>
      <c r="N59" s="257">
        <f t="shared" si="12"/>
        <v>0.71388888888888868</v>
      </c>
      <c r="O59" s="257">
        <f t="shared" si="15"/>
        <v>0.72222222222222199</v>
      </c>
      <c r="P59" s="254">
        <v>37.92</v>
      </c>
      <c r="Q59" s="253">
        <f t="shared" si="14"/>
        <v>8.3333333333333037E-2</v>
      </c>
      <c r="R59" s="254">
        <f t="shared" si="1"/>
        <v>18.960000000000068</v>
      </c>
      <c r="S59" s="255"/>
    </row>
    <row r="60" spans="1:19" s="147" customFormat="1" ht="18" x14ac:dyDescent="0.25">
      <c r="A60" s="146">
        <f t="shared" si="13"/>
        <v>1.388888888888884E-2</v>
      </c>
      <c r="B60" s="252">
        <v>33</v>
      </c>
      <c r="C60" s="253">
        <v>0.65277777777777779</v>
      </c>
      <c r="D60" s="257">
        <f t="shared" si="2"/>
        <v>0.65694444444444444</v>
      </c>
      <c r="E60" s="257">
        <f t="shared" si="3"/>
        <v>0.66111111111111109</v>
      </c>
      <c r="F60" s="257">
        <f t="shared" si="4"/>
        <v>0.66874999999999996</v>
      </c>
      <c r="G60" s="257">
        <f t="shared" si="5"/>
        <v>0.67430555555555549</v>
      </c>
      <c r="H60" s="257">
        <f t="shared" si="6"/>
        <v>0.68611111111111101</v>
      </c>
      <c r="I60" s="257">
        <f t="shared" si="7"/>
        <v>0.69444444444444431</v>
      </c>
      <c r="J60" s="257">
        <f t="shared" si="8"/>
        <v>0.69861111111111096</v>
      </c>
      <c r="K60" s="257">
        <f t="shared" si="9"/>
        <v>0.70277777777777761</v>
      </c>
      <c r="L60" s="257">
        <f t="shared" si="10"/>
        <v>0.71041666666666647</v>
      </c>
      <c r="M60" s="257">
        <f t="shared" si="11"/>
        <v>0.71597222222222201</v>
      </c>
      <c r="N60" s="257">
        <f t="shared" si="12"/>
        <v>0.72777777777777752</v>
      </c>
      <c r="O60" s="257">
        <f t="shared" si="15"/>
        <v>0.73611111111111083</v>
      </c>
      <c r="P60" s="254">
        <v>37.92</v>
      </c>
      <c r="Q60" s="253">
        <f t="shared" si="14"/>
        <v>8.3333333333333037E-2</v>
      </c>
      <c r="R60" s="254">
        <f t="shared" si="1"/>
        <v>18.960000000000068</v>
      </c>
      <c r="S60" s="255"/>
    </row>
    <row r="61" spans="1:19" s="147" customFormat="1" ht="18" x14ac:dyDescent="0.25">
      <c r="A61" s="146">
        <f t="shared" si="13"/>
        <v>1.388888888888884E-2</v>
      </c>
      <c r="B61" s="252">
        <v>34</v>
      </c>
      <c r="C61" s="249">
        <v>0.66666666666666663</v>
      </c>
      <c r="D61" s="257">
        <f t="shared" si="2"/>
        <v>0.67083333333333328</v>
      </c>
      <c r="E61" s="257">
        <f t="shared" si="3"/>
        <v>0.67499999999999993</v>
      </c>
      <c r="F61" s="257">
        <f t="shared" si="4"/>
        <v>0.6826388888888888</v>
      </c>
      <c r="G61" s="257">
        <f t="shared" si="5"/>
        <v>0.68819444444444433</v>
      </c>
      <c r="H61" s="257">
        <f t="shared" si="6"/>
        <v>0.69999999999999984</v>
      </c>
      <c r="I61" s="257">
        <f t="shared" si="7"/>
        <v>0.70833333333333315</v>
      </c>
      <c r="J61" s="257">
        <f t="shared" si="8"/>
        <v>0.7124999999999998</v>
      </c>
      <c r="K61" s="257">
        <f t="shared" si="9"/>
        <v>0.71666666666666645</v>
      </c>
      <c r="L61" s="257">
        <f t="shared" si="10"/>
        <v>0.72430555555555531</v>
      </c>
      <c r="M61" s="257">
        <f t="shared" si="11"/>
        <v>0.72986111111111085</v>
      </c>
      <c r="N61" s="257">
        <f t="shared" si="12"/>
        <v>0.74166666666666636</v>
      </c>
      <c r="O61" s="257">
        <f t="shared" si="15"/>
        <v>0.74999999999999967</v>
      </c>
      <c r="P61" s="254">
        <v>37.92</v>
      </c>
      <c r="Q61" s="253">
        <f t="shared" si="14"/>
        <v>8.3333333333333037E-2</v>
      </c>
      <c r="R61" s="254">
        <f t="shared" si="1"/>
        <v>18.960000000000068</v>
      </c>
      <c r="S61" s="255"/>
    </row>
    <row r="62" spans="1:19" s="147" customFormat="1" ht="18" x14ac:dyDescent="0.25">
      <c r="A62" s="146">
        <f t="shared" si="13"/>
        <v>2.083333333333337E-2</v>
      </c>
      <c r="B62" s="252">
        <v>35</v>
      </c>
      <c r="C62" s="253">
        <v>0.6875</v>
      </c>
      <c r="D62" s="257">
        <f t="shared" si="2"/>
        <v>0.69166666666666665</v>
      </c>
      <c r="E62" s="257">
        <f t="shared" si="3"/>
        <v>0.6958333333333333</v>
      </c>
      <c r="F62" s="257">
        <f t="shared" si="4"/>
        <v>0.70347222222222217</v>
      </c>
      <c r="G62" s="257">
        <f t="shared" si="5"/>
        <v>0.7090277777777777</v>
      </c>
      <c r="H62" s="257">
        <f t="shared" si="6"/>
        <v>0.72083333333333321</v>
      </c>
      <c r="I62" s="257">
        <f t="shared" si="7"/>
        <v>0.72916666666666652</v>
      </c>
      <c r="J62" s="257">
        <f t="shared" si="8"/>
        <v>0.73333333333333317</v>
      </c>
      <c r="K62" s="257">
        <f t="shared" si="9"/>
        <v>0.73749999999999982</v>
      </c>
      <c r="L62" s="257">
        <f t="shared" si="10"/>
        <v>0.74513888888888868</v>
      </c>
      <c r="M62" s="257">
        <f t="shared" si="11"/>
        <v>0.75069444444444422</v>
      </c>
      <c r="N62" s="257">
        <f t="shared" si="12"/>
        <v>0.76249999999999973</v>
      </c>
      <c r="O62" s="257">
        <f t="shared" si="15"/>
        <v>0.77083333333333304</v>
      </c>
      <c r="P62" s="254">
        <v>37.92</v>
      </c>
      <c r="Q62" s="253">
        <f t="shared" si="14"/>
        <v>8.3333333333333037E-2</v>
      </c>
      <c r="R62" s="254">
        <f t="shared" si="1"/>
        <v>18.960000000000068</v>
      </c>
      <c r="S62" s="255"/>
    </row>
    <row r="63" spans="1:19" s="147" customFormat="1" ht="18" x14ac:dyDescent="0.25">
      <c r="A63" s="146">
        <f t="shared" si="13"/>
        <v>1.388888888888884E-2</v>
      </c>
      <c r="B63" s="252">
        <v>36</v>
      </c>
      <c r="C63" s="249">
        <v>0.70138888888888884</v>
      </c>
      <c r="D63" s="257">
        <f t="shared" si="2"/>
        <v>0.70555555555555549</v>
      </c>
      <c r="E63" s="257">
        <f t="shared" si="3"/>
        <v>0.70972222222222214</v>
      </c>
      <c r="F63" s="257">
        <f t="shared" si="4"/>
        <v>0.71736111111111101</v>
      </c>
      <c r="G63" s="257">
        <f t="shared" si="5"/>
        <v>0.72291666666666654</v>
      </c>
      <c r="H63" s="257">
        <f t="shared" si="6"/>
        <v>0.73472222222222205</v>
      </c>
      <c r="I63" s="257">
        <f t="shared" si="7"/>
        <v>0.74305555555555536</v>
      </c>
      <c r="J63" s="257">
        <f t="shared" si="8"/>
        <v>0.74722222222222201</v>
      </c>
      <c r="K63" s="257">
        <f t="shared" si="9"/>
        <v>0.75138888888888866</v>
      </c>
      <c r="L63" s="257">
        <f t="shared" si="10"/>
        <v>0.75902777777777752</v>
      </c>
      <c r="M63" s="257">
        <f t="shared" si="11"/>
        <v>0.76458333333333306</v>
      </c>
      <c r="N63" s="257">
        <f t="shared" si="12"/>
        <v>0.77638888888888857</v>
      </c>
      <c r="O63" s="257">
        <f t="shared" si="15"/>
        <v>0.78472222222222188</v>
      </c>
      <c r="P63" s="254">
        <v>37.92</v>
      </c>
      <c r="Q63" s="253">
        <f t="shared" si="14"/>
        <v>8.3333333333333037E-2</v>
      </c>
      <c r="R63" s="254">
        <f t="shared" ref="R63:R79" si="22">(P63/(Q63*24*60)*60)</f>
        <v>18.960000000000068</v>
      </c>
      <c r="S63" s="255"/>
    </row>
    <row r="64" spans="1:19" s="147" customFormat="1" ht="18" x14ac:dyDescent="0.25">
      <c r="A64" s="146">
        <f t="shared" si="13"/>
        <v>1.3888888888888951E-2</v>
      </c>
      <c r="B64" s="252">
        <v>37</v>
      </c>
      <c r="C64" s="253">
        <v>0.71527777777777779</v>
      </c>
      <c r="D64" s="257">
        <f t="shared" si="2"/>
        <v>0.71944444444444444</v>
      </c>
      <c r="E64" s="257">
        <f t="shared" si="3"/>
        <v>0.72361111111111109</v>
      </c>
      <c r="F64" s="257">
        <f t="shared" si="4"/>
        <v>0.73124999999999996</v>
      </c>
      <c r="G64" s="257">
        <f t="shared" si="5"/>
        <v>0.73680555555555549</v>
      </c>
      <c r="H64" s="257">
        <f t="shared" si="6"/>
        <v>0.74861111111111101</v>
      </c>
      <c r="I64" s="257">
        <f t="shared" si="7"/>
        <v>0.75694444444444431</v>
      </c>
      <c r="J64" s="257">
        <f t="shared" si="8"/>
        <v>0.76111111111111096</v>
      </c>
      <c r="K64" s="257">
        <f t="shared" si="9"/>
        <v>0.76527777777777761</v>
      </c>
      <c r="L64" s="257">
        <f t="shared" si="10"/>
        <v>0.77291666666666647</v>
      </c>
      <c r="M64" s="257">
        <f t="shared" si="11"/>
        <v>0.77847222222222201</v>
      </c>
      <c r="N64" s="257">
        <f t="shared" si="12"/>
        <v>0.79027777777777752</v>
      </c>
      <c r="O64" s="257">
        <f t="shared" si="15"/>
        <v>0.79861111111111083</v>
      </c>
      <c r="P64" s="254">
        <v>37.92</v>
      </c>
      <c r="Q64" s="253">
        <f t="shared" si="14"/>
        <v>8.3333333333333037E-2</v>
      </c>
      <c r="R64" s="254">
        <f t="shared" si="22"/>
        <v>18.960000000000068</v>
      </c>
      <c r="S64" s="255"/>
    </row>
    <row r="65" spans="1:20" s="147" customFormat="1" ht="18" x14ac:dyDescent="0.25">
      <c r="A65" s="146">
        <f t="shared" si="13"/>
        <v>6.9444444444444198E-3</v>
      </c>
      <c r="B65" s="252">
        <v>38</v>
      </c>
      <c r="C65" s="249">
        <v>0.72222222222222221</v>
      </c>
      <c r="D65" s="257">
        <f t="shared" si="2"/>
        <v>0.72638888888888886</v>
      </c>
      <c r="E65" s="257">
        <f t="shared" si="3"/>
        <v>0.73055555555555551</v>
      </c>
      <c r="F65" s="257">
        <f t="shared" si="4"/>
        <v>0.73819444444444438</v>
      </c>
      <c r="G65" s="257">
        <f t="shared" si="5"/>
        <v>0.74374999999999991</v>
      </c>
      <c r="H65" s="257">
        <f t="shared" si="6"/>
        <v>0.75555555555555542</v>
      </c>
      <c r="I65" s="257">
        <f t="shared" si="7"/>
        <v>0.76388888888888873</v>
      </c>
      <c r="J65" s="257">
        <f t="shared" si="8"/>
        <v>0.76805555555555538</v>
      </c>
      <c r="K65" s="257">
        <f t="shared" si="9"/>
        <v>0.77222222222222203</v>
      </c>
      <c r="L65" s="257">
        <f t="shared" si="10"/>
        <v>0.77986111111111089</v>
      </c>
      <c r="M65" s="257">
        <f t="shared" si="11"/>
        <v>0.78541666666666643</v>
      </c>
      <c r="N65" s="257">
        <f t="shared" si="12"/>
        <v>0.79722222222222194</v>
      </c>
      <c r="O65" s="257">
        <f t="shared" si="15"/>
        <v>0.80555555555555525</v>
      </c>
      <c r="P65" s="254">
        <v>37.92</v>
      </c>
      <c r="Q65" s="253">
        <f t="shared" si="14"/>
        <v>8.3333333333333037E-2</v>
      </c>
      <c r="R65" s="254">
        <f t="shared" si="22"/>
        <v>18.960000000000068</v>
      </c>
      <c r="S65" s="255"/>
    </row>
    <row r="66" spans="1:20" s="147" customFormat="1" ht="18" x14ac:dyDescent="0.25">
      <c r="A66" s="146">
        <f t="shared" si="13"/>
        <v>1.3888888888888951E-2</v>
      </c>
      <c r="B66" s="252">
        <v>39</v>
      </c>
      <c r="C66" s="253">
        <v>0.73611111111111116</v>
      </c>
      <c r="D66" s="257">
        <f t="shared" si="2"/>
        <v>0.74027777777777781</v>
      </c>
      <c r="E66" s="257">
        <f t="shared" si="3"/>
        <v>0.74444444444444446</v>
      </c>
      <c r="F66" s="257">
        <f t="shared" si="4"/>
        <v>0.75208333333333333</v>
      </c>
      <c r="G66" s="257">
        <f t="shared" si="5"/>
        <v>0.75763888888888886</v>
      </c>
      <c r="H66" s="257">
        <f t="shared" si="6"/>
        <v>0.76944444444444438</v>
      </c>
      <c r="I66" s="257">
        <f t="shared" si="7"/>
        <v>0.77777777777777768</v>
      </c>
      <c r="J66" s="257">
        <f t="shared" si="8"/>
        <v>0.78194444444444433</v>
      </c>
      <c r="K66" s="257">
        <f t="shared" si="9"/>
        <v>0.78611111111111098</v>
      </c>
      <c r="L66" s="257">
        <f t="shared" si="10"/>
        <v>0.79374999999999984</v>
      </c>
      <c r="M66" s="257">
        <f t="shared" si="11"/>
        <v>0.79930555555555538</v>
      </c>
      <c r="N66" s="257">
        <f t="shared" si="12"/>
        <v>0.81111111111111089</v>
      </c>
      <c r="O66" s="257">
        <f t="shared" si="15"/>
        <v>0.8194444444444442</v>
      </c>
      <c r="P66" s="254">
        <v>37.92</v>
      </c>
      <c r="Q66" s="253">
        <f t="shared" si="14"/>
        <v>8.3333333333333037E-2</v>
      </c>
      <c r="R66" s="254">
        <f t="shared" si="22"/>
        <v>18.960000000000068</v>
      </c>
      <c r="S66" s="255"/>
    </row>
    <row r="67" spans="1:20" s="147" customFormat="1" ht="18" x14ac:dyDescent="0.25">
      <c r="A67" s="146">
        <f t="shared" si="13"/>
        <v>1.388888888888884E-2</v>
      </c>
      <c r="B67" s="252">
        <v>40</v>
      </c>
      <c r="C67" s="249">
        <v>0.75</v>
      </c>
      <c r="D67" s="257">
        <f t="shared" si="2"/>
        <v>0.75416666666666665</v>
      </c>
      <c r="E67" s="257">
        <f t="shared" si="3"/>
        <v>0.7583333333333333</v>
      </c>
      <c r="F67" s="257">
        <f t="shared" si="4"/>
        <v>0.76597222222222217</v>
      </c>
      <c r="G67" s="257">
        <f t="shared" si="5"/>
        <v>0.7715277777777777</v>
      </c>
      <c r="H67" s="257">
        <f t="shared" si="6"/>
        <v>0.78333333333333321</v>
      </c>
      <c r="I67" s="257">
        <f t="shared" si="7"/>
        <v>0.79166666666666652</v>
      </c>
      <c r="J67" s="257">
        <f t="shared" si="8"/>
        <v>0.79583333333333317</v>
      </c>
      <c r="K67" s="257">
        <f t="shared" si="9"/>
        <v>0.79999999999999982</v>
      </c>
      <c r="L67" s="257">
        <f t="shared" si="10"/>
        <v>0.80763888888888868</v>
      </c>
      <c r="M67" s="257">
        <f t="shared" si="11"/>
        <v>0.81319444444444422</v>
      </c>
      <c r="N67" s="257">
        <f t="shared" si="12"/>
        <v>0.82499999999999973</v>
      </c>
      <c r="O67" s="257">
        <f t="shared" si="15"/>
        <v>0.83333333333333304</v>
      </c>
      <c r="P67" s="254">
        <v>37.92</v>
      </c>
      <c r="Q67" s="253">
        <f t="shared" si="14"/>
        <v>8.3333333333333037E-2</v>
      </c>
      <c r="R67" s="254">
        <f t="shared" si="22"/>
        <v>18.960000000000068</v>
      </c>
      <c r="S67" s="255"/>
    </row>
    <row r="68" spans="1:20" s="147" customFormat="1" ht="18" x14ac:dyDescent="0.25">
      <c r="A68" s="146">
        <f t="shared" si="13"/>
        <v>2.083333333333337E-2</v>
      </c>
      <c r="B68" s="252">
        <v>41</v>
      </c>
      <c r="C68" s="253">
        <v>0.77083333333333337</v>
      </c>
      <c r="D68" s="257">
        <f t="shared" si="2"/>
        <v>0.77500000000000002</v>
      </c>
      <c r="E68" s="257">
        <f t="shared" si="3"/>
        <v>0.77916666666666667</v>
      </c>
      <c r="F68" s="257">
        <f t="shared" si="4"/>
        <v>0.78680555555555554</v>
      </c>
      <c r="G68" s="257">
        <f t="shared" si="5"/>
        <v>0.79236111111111107</v>
      </c>
      <c r="H68" s="257">
        <f t="shared" si="6"/>
        <v>0.80416666666666659</v>
      </c>
      <c r="I68" s="257">
        <f t="shared" si="7"/>
        <v>0.81249999999999989</v>
      </c>
      <c r="J68" s="257">
        <f t="shared" si="8"/>
        <v>0.81666666666666654</v>
      </c>
      <c r="K68" s="257">
        <f t="shared" si="9"/>
        <v>0.82083333333333319</v>
      </c>
      <c r="L68" s="257">
        <f t="shared" si="10"/>
        <v>0.82847222222222205</v>
      </c>
      <c r="M68" s="257">
        <f t="shared" si="11"/>
        <v>0.83402777777777759</v>
      </c>
      <c r="N68" s="257">
        <f t="shared" si="12"/>
        <v>0.8458333333333331</v>
      </c>
      <c r="O68" s="257">
        <f t="shared" si="15"/>
        <v>0.85416666666666641</v>
      </c>
      <c r="P68" s="254">
        <v>37.92</v>
      </c>
      <c r="Q68" s="253">
        <f t="shared" si="14"/>
        <v>8.3333333333333037E-2</v>
      </c>
      <c r="R68" s="254">
        <f t="shared" si="22"/>
        <v>18.960000000000068</v>
      </c>
      <c r="S68" s="255"/>
    </row>
    <row r="69" spans="1:20" s="147" customFormat="1" ht="18" x14ac:dyDescent="0.25">
      <c r="A69" s="146">
        <f t="shared" si="13"/>
        <v>1.388888888888884E-2</v>
      </c>
      <c r="B69" s="252">
        <v>42</v>
      </c>
      <c r="C69" s="249">
        <v>0.78472222222222221</v>
      </c>
      <c r="D69" s="257">
        <f t="shared" si="2"/>
        <v>0.78888888888888886</v>
      </c>
      <c r="E69" s="257">
        <f t="shared" si="3"/>
        <v>0.79305555555555551</v>
      </c>
      <c r="F69" s="257">
        <f t="shared" si="4"/>
        <v>0.80069444444444438</v>
      </c>
      <c r="G69" s="257">
        <f t="shared" si="5"/>
        <v>0.80624999999999991</v>
      </c>
      <c r="H69" s="257">
        <f t="shared" si="6"/>
        <v>0.81805555555555542</v>
      </c>
      <c r="I69" s="257">
        <f t="shared" si="7"/>
        <v>0.82638888888888873</v>
      </c>
      <c r="J69" s="257">
        <f t="shared" si="8"/>
        <v>0.83055555555555538</v>
      </c>
      <c r="K69" s="257">
        <f t="shared" si="9"/>
        <v>0.83472222222222203</v>
      </c>
      <c r="L69" s="257">
        <f t="shared" si="10"/>
        <v>0.84236111111111089</v>
      </c>
      <c r="M69" s="257">
        <f t="shared" si="11"/>
        <v>0.84791666666666643</v>
      </c>
      <c r="N69" s="257">
        <f t="shared" si="12"/>
        <v>0.85972222222222194</v>
      </c>
      <c r="O69" s="257">
        <f t="shared" si="15"/>
        <v>0.86805555555555525</v>
      </c>
      <c r="P69" s="254">
        <v>37.92</v>
      </c>
      <c r="Q69" s="253">
        <f t="shared" si="14"/>
        <v>8.3333333333333037E-2</v>
      </c>
      <c r="R69" s="254">
        <f t="shared" si="22"/>
        <v>18.960000000000068</v>
      </c>
      <c r="S69" s="255"/>
    </row>
    <row r="70" spans="1:20" s="147" customFormat="1" ht="18" x14ac:dyDescent="0.25">
      <c r="A70" s="146">
        <f t="shared" si="13"/>
        <v>1.3888888888888951E-2</v>
      </c>
      <c r="B70" s="252">
        <v>43</v>
      </c>
      <c r="C70" s="253">
        <v>0.79861111111111116</v>
      </c>
      <c r="D70" s="257">
        <f t="shared" si="2"/>
        <v>0.80277777777777781</v>
      </c>
      <c r="E70" s="257">
        <f t="shared" si="3"/>
        <v>0.80694444444444446</v>
      </c>
      <c r="F70" s="257">
        <f t="shared" si="4"/>
        <v>0.81458333333333333</v>
      </c>
      <c r="G70" s="257">
        <f t="shared" si="5"/>
        <v>0.82013888888888886</v>
      </c>
      <c r="H70" s="257">
        <f t="shared" si="6"/>
        <v>0.83194444444444438</v>
      </c>
      <c r="I70" s="257">
        <f t="shared" si="7"/>
        <v>0.84027777777777768</v>
      </c>
      <c r="J70" s="257">
        <f t="shared" si="8"/>
        <v>0.84444444444444433</v>
      </c>
      <c r="K70" s="257">
        <f t="shared" si="9"/>
        <v>0.84861111111111098</v>
      </c>
      <c r="L70" s="257">
        <f t="shared" si="10"/>
        <v>0.85624999999999984</v>
      </c>
      <c r="M70" s="257">
        <f t="shared" si="11"/>
        <v>0.86180555555555538</v>
      </c>
      <c r="N70" s="257">
        <f t="shared" si="12"/>
        <v>0.87361111111111089</v>
      </c>
      <c r="O70" s="257">
        <f t="shared" si="15"/>
        <v>0.8819444444444442</v>
      </c>
      <c r="P70" s="254">
        <v>37.92</v>
      </c>
      <c r="Q70" s="253">
        <f t="shared" si="14"/>
        <v>8.3333333333333037E-2</v>
      </c>
      <c r="R70" s="254">
        <f t="shared" si="22"/>
        <v>18.960000000000068</v>
      </c>
      <c r="S70" s="255"/>
    </row>
    <row r="71" spans="1:20" s="147" customFormat="1" ht="18" x14ac:dyDescent="0.25">
      <c r="A71" s="146">
        <f t="shared" si="13"/>
        <v>6.9444444444443088E-3</v>
      </c>
      <c r="B71" s="252">
        <v>44</v>
      </c>
      <c r="C71" s="249">
        <v>0.80555555555555547</v>
      </c>
      <c r="D71" s="257">
        <f t="shared" si="2"/>
        <v>0.80972222222222212</v>
      </c>
      <c r="E71" s="257">
        <f t="shared" si="3"/>
        <v>0.81388888888888877</v>
      </c>
      <c r="F71" s="257">
        <f t="shared" si="4"/>
        <v>0.82152777777777763</v>
      </c>
      <c r="G71" s="257">
        <f t="shared" si="5"/>
        <v>0.82708333333333317</v>
      </c>
      <c r="H71" s="257">
        <f t="shared" si="6"/>
        <v>0.83888888888888868</v>
      </c>
      <c r="I71" s="257">
        <f t="shared" si="7"/>
        <v>0.84722222222222199</v>
      </c>
      <c r="J71" s="257">
        <f t="shared" si="8"/>
        <v>0.85138888888888864</v>
      </c>
      <c r="K71" s="257">
        <f t="shared" si="9"/>
        <v>0.85555555555555529</v>
      </c>
      <c r="L71" s="257">
        <f t="shared" si="10"/>
        <v>0.86319444444444415</v>
      </c>
      <c r="M71" s="257">
        <f t="shared" si="11"/>
        <v>0.86874999999999969</v>
      </c>
      <c r="N71" s="257">
        <f t="shared" si="12"/>
        <v>0.8805555555555552</v>
      </c>
      <c r="O71" s="257">
        <f t="shared" si="15"/>
        <v>0.88888888888888851</v>
      </c>
      <c r="P71" s="254">
        <v>37.92</v>
      </c>
      <c r="Q71" s="253">
        <f t="shared" si="14"/>
        <v>8.3333333333333037E-2</v>
      </c>
      <c r="R71" s="254">
        <f t="shared" si="22"/>
        <v>18.960000000000068</v>
      </c>
      <c r="S71" s="255"/>
    </row>
    <row r="72" spans="1:20" s="147" customFormat="1" ht="18" x14ac:dyDescent="0.25">
      <c r="A72" s="146">
        <f t="shared" si="13"/>
        <v>1.3888888888889062E-2</v>
      </c>
      <c r="B72" s="252">
        <v>45</v>
      </c>
      <c r="C72" s="253">
        <v>0.81944444444444453</v>
      </c>
      <c r="D72" s="257">
        <f t="shared" si="2"/>
        <v>0.82361111111111118</v>
      </c>
      <c r="E72" s="257">
        <f t="shared" si="3"/>
        <v>0.82777777777777783</v>
      </c>
      <c r="F72" s="257">
        <f t="shared" si="4"/>
        <v>0.8354166666666667</v>
      </c>
      <c r="G72" s="257">
        <f t="shared" si="5"/>
        <v>0.84097222222222223</v>
      </c>
      <c r="H72" s="257">
        <f t="shared" si="6"/>
        <v>0.85277777777777775</v>
      </c>
      <c r="I72" s="257">
        <f t="shared" si="7"/>
        <v>0.86111111111111105</v>
      </c>
      <c r="J72" s="257">
        <f t="shared" si="8"/>
        <v>0.8652777777777777</v>
      </c>
      <c r="K72" s="257">
        <f t="shared" si="9"/>
        <v>0.86944444444444435</v>
      </c>
      <c r="L72" s="257">
        <f t="shared" si="10"/>
        <v>0.87708333333333321</v>
      </c>
      <c r="M72" s="257">
        <f t="shared" si="11"/>
        <v>0.88263888888888875</v>
      </c>
      <c r="N72" s="257">
        <f t="shared" si="12"/>
        <v>0.89444444444444426</v>
      </c>
      <c r="O72" s="257">
        <f t="shared" si="15"/>
        <v>0.90277777777777757</v>
      </c>
      <c r="P72" s="254">
        <v>37.92</v>
      </c>
      <c r="Q72" s="253">
        <f t="shared" si="14"/>
        <v>8.3333333333333037E-2</v>
      </c>
      <c r="R72" s="254">
        <f t="shared" si="22"/>
        <v>18.960000000000068</v>
      </c>
      <c r="S72" s="255"/>
    </row>
    <row r="73" spans="1:20" s="147" customFormat="1" ht="18" x14ac:dyDescent="0.25">
      <c r="A73" s="146">
        <f t="shared" si="13"/>
        <v>1.388888888888884E-2</v>
      </c>
      <c r="B73" s="252">
        <v>46</v>
      </c>
      <c r="C73" s="249">
        <v>0.83333333333333337</v>
      </c>
      <c r="D73" s="257">
        <f t="shared" si="2"/>
        <v>0.83750000000000002</v>
      </c>
      <c r="E73" s="257">
        <f t="shared" si="3"/>
        <v>0.84166666666666667</v>
      </c>
      <c r="F73" s="257">
        <f t="shared" si="4"/>
        <v>0.84930555555555554</v>
      </c>
      <c r="G73" s="257">
        <f t="shared" si="5"/>
        <v>0.85486111111111107</v>
      </c>
      <c r="H73" s="257">
        <f t="shared" si="6"/>
        <v>0.86666666666666659</v>
      </c>
      <c r="I73" s="257">
        <f t="shared" si="7"/>
        <v>0.87499999999999989</v>
      </c>
      <c r="J73" s="257">
        <f t="shared" si="8"/>
        <v>0.87916666666666654</v>
      </c>
      <c r="K73" s="257">
        <f t="shared" si="9"/>
        <v>0.88333333333333319</v>
      </c>
      <c r="L73" s="257">
        <f t="shared" si="10"/>
        <v>0.89097222222222205</v>
      </c>
      <c r="M73" s="257">
        <f t="shared" si="11"/>
        <v>0.89652777777777759</v>
      </c>
      <c r="N73" s="257">
        <f t="shared" si="12"/>
        <v>0.9083333333333331</v>
      </c>
      <c r="O73" s="257">
        <f t="shared" si="15"/>
        <v>0.91666666666666641</v>
      </c>
      <c r="P73" s="258">
        <v>37.92</v>
      </c>
      <c r="Q73" s="257">
        <f t="shared" si="14"/>
        <v>8.3333333333333037E-2</v>
      </c>
      <c r="R73" s="258">
        <f t="shared" si="22"/>
        <v>18.960000000000068</v>
      </c>
      <c r="S73" s="255"/>
    </row>
    <row r="74" spans="1:20" s="147" customFormat="1" ht="18" x14ac:dyDescent="0.25">
      <c r="A74" s="146">
        <f t="shared" si="13"/>
        <v>2.0833333333333259E-2</v>
      </c>
      <c r="B74" s="252">
        <v>47</v>
      </c>
      <c r="C74" s="253">
        <v>0.85416666666666663</v>
      </c>
      <c r="D74" s="257">
        <f t="shared" si="2"/>
        <v>0.85833333333333328</v>
      </c>
      <c r="E74" s="257">
        <f t="shared" si="3"/>
        <v>0.86249999999999993</v>
      </c>
      <c r="F74" s="257">
        <f t="shared" si="4"/>
        <v>0.8701388888888888</v>
      </c>
      <c r="G74" s="257">
        <f t="shared" si="5"/>
        <v>0.87569444444444433</v>
      </c>
      <c r="H74" s="257">
        <f t="shared" si="6"/>
        <v>0.88749999999999984</v>
      </c>
      <c r="I74" s="257">
        <f t="shared" si="7"/>
        <v>0.89583333333333315</v>
      </c>
      <c r="J74" s="257">
        <f t="shared" si="8"/>
        <v>0.8999999999999998</v>
      </c>
      <c r="K74" s="257">
        <f t="shared" si="9"/>
        <v>0.90416666666666645</v>
      </c>
      <c r="L74" s="257">
        <f t="shared" si="10"/>
        <v>0.91180555555555531</v>
      </c>
      <c r="M74" s="257">
        <f t="shared" si="11"/>
        <v>0.91736111111111085</v>
      </c>
      <c r="N74" s="257">
        <f t="shared" si="12"/>
        <v>0.92916666666666636</v>
      </c>
      <c r="O74" s="257">
        <f t="shared" si="15"/>
        <v>0.93749999999999967</v>
      </c>
      <c r="P74" s="258">
        <v>37.92</v>
      </c>
      <c r="Q74" s="257">
        <f t="shared" si="14"/>
        <v>8.3333333333333037E-2</v>
      </c>
      <c r="R74" s="258">
        <f t="shared" si="22"/>
        <v>18.960000000000068</v>
      </c>
      <c r="S74" s="255"/>
    </row>
    <row r="75" spans="1:20" s="147" customFormat="1" ht="18" x14ac:dyDescent="0.25">
      <c r="A75" s="146">
        <f t="shared" si="13"/>
        <v>1.388888888888884E-2</v>
      </c>
      <c r="B75" s="252">
        <v>48</v>
      </c>
      <c r="C75" s="249">
        <v>0.86805555555555547</v>
      </c>
      <c r="D75" s="257">
        <f t="shared" si="2"/>
        <v>0.87222222222222212</v>
      </c>
      <c r="E75" s="257">
        <f t="shared" si="3"/>
        <v>0.87638888888888877</v>
      </c>
      <c r="F75" s="257">
        <f t="shared" si="4"/>
        <v>0.88402777777777763</v>
      </c>
      <c r="G75" s="257">
        <f t="shared" si="5"/>
        <v>0.88958333333333317</v>
      </c>
      <c r="H75" s="257">
        <f t="shared" si="6"/>
        <v>0.90138888888888868</v>
      </c>
      <c r="I75" s="257">
        <f t="shared" si="7"/>
        <v>0.90972222222222199</v>
      </c>
      <c r="J75" s="257">
        <f t="shared" si="8"/>
        <v>0.91388888888888864</v>
      </c>
      <c r="K75" s="257">
        <f t="shared" si="9"/>
        <v>0.91805555555555529</v>
      </c>
      <c r="L75" s="257">
        <f t="shared" si="10"/>
        <v>0.92569444444444415</v>
      </c>
      <c r="M75" s="257">
        <f t="shared" si="11"/>
        <v>0.93124999999999969</v>
      </c>
      <c r="N75" s="257">
        <f t="shared" si="12"/>
        <v>0.9430555555555552</v>
      </c>
      <c r="O75" s="257">
        <f t="shared" si="15"/>
        <v>0.95138888888888851</v>
      </c>
      <c r="P75" s="258">
        <v>37.92</v>
      </c>
      <c r="Q75" s="257">
        <f t="shared" si="14"/>
        <v>8.3333333333333037E-2</v>
      </c>
      <c r="R75" s="254">
        <f t="shared" si="22"/>
        <v>18.960000000000068</v>
      </c>
      <c r="S75" s="306"/>
    </row>
    <row r="76" spans="1:20" s="147" customFormat="1" ht="18.75" customHeight="1" x14ac:dyDescent="0.25">
      <c r="A76" s="146">
        <f t="shared" si="13"/>
        <v>1.3888888888889062E-2</v>
      </c>
      <c r="B76" s="252">
        <v>49</v>
      </c>
      <c r="C76" s="406">
        <v>0.88194444444444453</v>
      </c>
      <c r="D76" s="257">
        <f>C76+$D$27</f>
        <v>0.88611111111111118</v>
      </c>
      <c r="E76" s="257">
        <f>D76+$E$27</f>
        <v>0.89027777777777783</v>
      </c>
      <c r="F76" s="257">
        <f>E76+$F$27</f>
        <v>0.89722222222222225</v>
      </c>
      <c r="G76" s="257">
        <f>F76+$G$27</f>
        <v>0.90277777777777779</v>
      </c>
      <c r="H76" s="257">
        <f>G76+$H$27</f>
        <v>0.91249999999999998</v>
      </c>
      <c r="I76" s="257">
        <f>H76+$I$27</f>
        <v>0.92083333333333328</v>
      </c>
      <c r="J76" s="257">
        <f>I76+$D$27</f>
        <v>0.92499999999999993</v>
      </c>
      <c r="K76" s="257">
        <f>J76+$E$27</f>
        <v>0.92916666666666659</v>
      </c>
      <c r="L76" s="257">
        <f>K76+$F$27</f>
        <v>0.93611111111111101</v>
      </c>
      <c r="M76" s="257">
        <f>L76+$G$27</f>
        <v>0.94166666666666654</v>
      </c>
      <c r="N76" s="257">
        <f>M76+$H$27</f>
        <v>0.95138888888888873</v>
      </c>
      <c r="O76" s="257">
        <f>N76+$O$27</f>
        <v>0.95902777777777759</v>
      </c>
      <c r="P76" s="258">
        <v>37.92</v>
      </c>
      <c r="Q76" s="257">
        <f t="shared" si="14"/>
        <v>7.7083333333333059E-2</v>
      </c>
      <c r="R76" s="258">
        <f t="shared" si="22"/>
        <v>20.497297297297372</v>
      </c>
      <c r="S76" s="306"/>
    </row>
    <row r="77" spans="1:20" s="147" customFormat="1" ht="17.25" customHeight="1" x14ac:dyDescent="0.25">
      <c r="A77" s="146">
        <f t="shared" si="13"/>
        <v>2.0833333333333259E-2</v>
      </c>
      <c r="B77" s="252">
        <v>50</v>
      </c>
      <c r="C77" s="404">
        <v>0.90277777777777779</v>
      </c>
      <c r="D77" s="257">
        <f t="shared" ref="D77:D79" si="23">C77+$D$27</f>
        <v>0.90694444444444444</v>
      </c>
      <c r="E77" s="257">
        <f t="shared" ref="E77:E79" si="24">D77+$E$27</f>
        <v>0.91111111111111109</v>
      </c>
      <c r="F77" s="257">
        <f t="shared" ref="F77:F79" si="25">E77+$F$27</f>
        <v>0.91805555555555551</v>
      </c>
      <c r="G77" s="257">
        <f t="shared" ref="G77:G79" si="26">F77+$G$27</f>
        <v>0.92361111111111105</v>
      </c>
      <c r="H77" s="257">
        <f t="shared" ref="H77:H79" si="27">G77+$H$27</f>
        <v>0.93333333333333324</v>
      </c>
      <c r="I77" s="257">
        <f t="shared" ref="I77:I79" si="28">H77+$I$27</f>
        <v>0.94166666666666654</v>
      </c>
      <c r="J77" s="257">
        <f t="shared" ref="J77:J79" si="29">I77+$D$27</f>
        <v>0.94583333333333319</v>
      </c>
      <c r="K77" s="257">
        <f t="shared" ref="K77:K79" si="30">J77+$E$27</f>
        <v>0.94999999999999984</v>
      </c>
      <c r="L77" s="257">
        <f t="shared" ref="L77:L79" si="31">K77+$F$27</f>
        <v>0.95694444444444426</v>
      </c>
      <c r="M77" s="257">
        <f t="shared" ref="M77:M79" si="32">L77+$G$27</f>
        <v>0.9624999999999998</v>
      </c>
      <c r="N77" s="257">
        <f t="shared" ref="N77:N79" si="33">M77+$H$27</f>
        <v>0.97222222222222199</v>
      </c>
      <c r="O77" s="257">
        <f t="shared" ref="O77:O79" si="34">N77+$O$27</f>
        <v>0.97986111111111085</v>
      </c>
      <c r="P77" s="258">
        <v>37.92</v>
      </c>
      <c r="Q77" s="257">
        <f t="shared" si="14"/>
        <v>7.7083333333333059E-2</v>
      </c>
      <c r="R77" s="254">
        <f t="shared" si="22"/>
        <v>20.497297297297372</v>
      </c>
      <c r="S77" s="306"/>
    </row>
    <row r="78" spans="1:20" s="147" customFormat="1" ht="18" x14ac:dyDescent="0.25">
      <c r="A78" s="146" t="e">
        <f>C78-#REF!</f>
        <v>#REF!</v>
      </c>
      <c r="B78" s="252">
        <v>51</v>
      </c>
      <c r="C78" s="406">
        <v>0.97222222222222221</v>
      </c>
      <c r="D78" s="257">
        <f t="shared" si="23"/>
        <v>0.97638888888888886</v>
      </c>
      <c r="E78" s="257">
        <f t="shared" si="24"/>
        <v>0.98055555555555551</v>
      </c>
      <c r="F78" s="257">
        <f t="shared" si="25"/>
        <v>0.98749999999999993</v>
      </c>
      <c r="G78" s="257">
        <f t="shared" si="26"/>
        <v>0.99305555555555547</v>
      </c>
      <c r="H78" s="257">
        <f t="shared" si="27"/>
        <v>1.0027777777777778</v>
      </c>
      <c r="I78" s="257">
        <f t="shared" si="28"/>
        <v>1.0111111111111111</v>
      </c>
      <c r="J78" s="257">
        <f t="shared" si="29"/>
        <v>1.0152777777777777</v>
      </c>
      <c r="K78" s="257">
        <f t="shared" si="30"/>
        <v>1.0194444444444444</v>
      </c>
      <c r="L78" s="257">
        <f t="shared" si="31"/>
        <v>1.0263888888888888</v>
      </c>
      <c r="M78" s="257">
        <f t="shared" si="32"/>
        <v>1.0319444444444443</v>
      </c>
      <c r="N78" s="257">
        <f t="shared" si="33"/>
        <v>1.0416666666666665</v>
      </c>
      <c r="O78" s="257">
        <f t="shared" si="34"/>
        <v>1.0493055555555555</v>
      </c>
      <c r="P78" s="258">
        <v>37.92</v>
      </c>
      <c r="Q78" s="257">
        <f t="shared" si="14"/>
        <v>7.7083333333333282E-2</v>
      </c>
      <c r="R78" s="258">
        <f t="shared" si="22"/>
        <v>20.497297297297312</v>
      </c>
      <c r="S78" s="306"/>
    </row>
    <row r="79" spans="1:20" s="147" customFormat="1" ht="18" x14ac:dyDescent="0.25">
      <c r="A79" s="146"/>
      <c r="B79" s="252">
        <v>52</v>
      </c>
      <c r="C79" s="405">
        <v>1</v>
      </c>
      <c r="D79" s="257">
        <f t="shared" si="23"/>
        <v>1.0041666666666667</v>
      </c>
      <c r="E79" s="257">
        <f t="shared" si="24"/>
        <v>1.0083333333333333</v>
      </c>
      <c r="F79" s="257">
        <f t="shared" si="25"/>
        <v>1.0152777777777777</v>
      </c>
      <c r="G79" s="257">
        <f t="shared" si="26"/>
        <v>1.0208333333333333</v>
      </c>
      <c r="H79" s="257">
        <f t="shared" si="27"/>
        <v>1.0305555555555554</v>
      </c>
      <c r="I79" s="257">
        <f t="shared" si="28"/>
        <v>1.0388888888888888</v>
      </c>
      <c r="J79" s="257">
        <f t="shared" si="29"/>
        <v>1.0430555555555554</v>
      </c>
      <c r="K79" s="257">
        <f t="shared" si="30"/>
        <v>1.0472222222222221</v>
      </c>
      <c r="L79" s="257">
        <f t="shared" si="31"/>
        <v>1.0541666666666665</v>
      </c>
      <c r="M79" s="257">
        <f t="shared" si="32"/>
        <v>1.059722222222222</v>
      </c>
      <c r="N79" s="257">
        <f t="shared" si="33"/>
        <v>1.0694444444444442</v>
      </c>
      <c r="O79" s="257">
        <f t="shared" si="34"/>
        <v>1.0770833333333332</v>
      </c>
      <c r="P79" s="258">
        <v>37.92</v>
      </c>
      <c r="Q79" s="257">
        <f t="shared" si="14"/>
        <v>7.7083333333333171E-2</v>
      </c>
      <c r="R79" s="254">
        <f t="shared" si="22"/>
        <v>20.49729729729734</v>
      </c>
      <c r="S79" s="306"/>
    </row>
    <row r="80" spans="1:20" s="147" customFormat="1" ht="18" customHeight="1" x14ac:dyDescent="0.2">
      <c r="A80" s="146"/>
      <c r="B80" s="187"/>
      <c r="C80" s="37"/>
      <c r="D80" s="37"/>
      <c r="E80" s="37"/>
      <c r="F80" s="37"/>
      <c r="G80" s="37"/>
      <c r="H80" s="37"/>
      <c r="I80" s="37"/>
      <c r="J80" s="37"/>
      <c r="K80" s="37"/>
      <c r="L80" s="37"/>
      <c r="M80" s="37"/>
      <c r="N80" s="37"/>
      <c r="O80" s="37"/>
      <c r="P80" s="37"/>
      <c r="Q80" s="37"/>
      <c r="R80" s="37"/>
      <c r="S80" s="204"/>
      <c r="T80" s="149"/>
    </row>
    <row r="81" spans="1:20" s="147" customFormat="1" ht="15.75" customHeight="1" x14ac:dyDescent="0.2">
      <c r="A81" s="37"/>
      <c r="B81" s="187"/>
      <c r="C81" s="37"/>
      <c r="D81" s="37"/>
      <c r="E81" s="37"/>
      <c r="F81" s="37"/>
      <c r="G81" s="37"/>
      <c r="H81" s="37"/>
      <c r="I81" s="37"/>
      <c r="J81" s="37"/>
      <c r="K81" s="37"/>
      <c r="L81" s="37"/>
      <c r="M81" s="37"/>
      <c r="N81" s="37"/>
      <c r="O81" s="37"/>
      <c r="P81" s="37"/>
      <c r="Q81" s="37"/>
      <c r="R81" s="37"/>
      <c r="S81" s="204"/>
      <c r="T81" s="149"/>
    </row>
    <row r="82" spans="1:20" s="147" customFormat="1" x14ac:dyDescent="0.2">
      <c r="A82" s="37"/>
      <c r="B82" s="187"/>
      <c r="C82" s="37"/>
      <c r="D82" s="37"/>
      <c r="E82" s="37"/>
      <c r="F82" s="37"/>
      <c r="G82" s="37"/>
      <c r="H82" s="37"/>
      <c r="I82" s="37"/>
      <c r="J82" s="37"/>
      <c r="K82" s="37"/>
      <c r="L82" s="37"/>
      <c r="M82" s="37"/>
      <c r="N82" s="37"/>
      <c r="O82" s="37"/>
      <c r="P82" s="37"/>
      <c r="Q82" s="37"/>
      <c r="R82" s="37"/>
      <c r="S82" s="204"/>
      <c r="T82" s="149"/>
    </row>
    <row r="83" spans="1:20" s="147" customFormat="1" x14ac:dyDescent="0.2">
      <c r="A83" s="37"/>
      <c r="B83" s="187"/>
      <c r="C83" s="37"/>
      <c r="D83" s="37"/>
      <c r="E83" s="37"/>
      <c r="F83" s="37"/>
      <c r="G83" s="37"/>
      <c r="H83" s="37"/>
      <c r="I83" s="37"/>
      <c r="J83" s="37"/>
      <c r="K83" s="37"/>
      <c r="L83" s="37"/>
      <c r="M83" s="37"/>
      <c r="N83" s="37"/>
      <c r="O83" s="37"/>
      <c r="P83" s="37"/>
      <c r="Q83" s="37"/>
      <c r="R83" s="37"/>
      <c r="S83" s="204"/>
      <c r="T83" s="149"/>
    </row>
    <row r="84" spans="1:20" s="147" customFormat="1" x14ac:dyDescent="0.2">
      <c r="A84" s="37"/>
      <c r="B84" s="187"/>
      <c r="C84" s="37"/>
      <c r="D84" s="37"/>
      <c r="E84" s="37"/>
      <c r="F84" s="37"/>
      <c r="G84" s="37"/>
      <c r="H84" s="37"/>
      <c r="I84" s="37"/>
      <c r="J84" s="37"/>
      <c r="K84" s="37"/>
      <c r="L84" s="37"/>
      <c r="M84" s="37"/>
      <c r="N84" s="37"/>
      <c r="O84" s="37"/>
      <c r="P84" s="37"/>
      <c r="Q84" s="37"/>
      <c r="R84" s="37"/>
      <c r="S84" s="204"/>
      <c r="T84" s="149"/>
    </row>
    <row r="85" spans="1:20" x14ac:dyDescent="0.2">
      <c r="B85" s="187"/>
      <c r="C85" s="37"/>
      <c r="D85" s="37"/>
      <c r="E85" s="37"/>
      <c r="F85" s="37"/>
      <c r="G85" s="37"/>
      <c r="H85" s="37"/>
      <c r="I85" s="37"/>
      <c r="J85" s="37"/>
      <c r="K85" s="37"/>
      <c r="L85" s="37"/>
      <c r="M85" s="37"/>
      <c r="N85" s="37"/>
      <c r="O85" s="37"/>
      <c r="P85" s="37"/>
      <c r="Q85" s="37"/>
      <c r="R85" s="37"/>
      <c r="S85" s="204"/>
      <c r="T85" s="37"/>
    </row>
    <row r="86" spans="1:20" x14ac:dyDescent="0.2">
      <c r="B86" s="187"/>
      <c r="C86" s="37" t="s">
        <v>3</v>
      </c>
      <c r="D86" s="37"/>
      <c r="E86" s="37">
        <v>48</v>
      </c>
      <c r="F86" s="37"/>
      <c r="G86" s="37"/>
      <c r="H86" s="37"/>
      <c r="I86" s="37"/>
      <c r="J86" s="37"/>
      <c r="K86" s="37"/>
      <c r="L86" s="37"/>
      <c r="M86" s="37"/>
      <c r="N86" s="37"/>
      <c r="O86" s="37"/>
      <c r="P86" s="37"/>
      <c r="Q86" s="37"/>
      <c r="R86" s="37"/>
      <c r="S86" s="204"/>
    </row>
    <row r="87" spans="1:20" x14ac:dyDescent="0.2">
      <c r="B87" s="187"/>
      <c r="C87" s="37" t="s">
        <v>2</v>
      </c>
      <c r="D87" s="37"/>
      <c r="E87" s="37">
        <v>4</v>
      </c>
      <c r="F87" s="37"/>
      <c r="G87" s="37"/>
      <c r="H87" s="37"/>
      <c r="I87" s="37"/>
      <c r="J87" s="37"/>
      <c r="K87" s="37"/>
      <c r="L87" s="37"/>
      <c r="M87" s="37"/>
      <c r="N87" s="37"/>
      <c r="O87" s="37"/>
      <c r="P87" s="37"/>
      <c r="Q87" s="37"/>
      <c r="R87" s="37"/>
      <c r="S87" s="204"/>
    </row>
    <row r="88" spans="1:20" x14ac:dyDescent="0.2">
      <c r="B88" s="187"/>
      <c r="C88" s="37" t="s">
        <v>1</v>
      </c>
      <c r="D88" s="37"/>
      <c r="E88" s="37">
        <f>E86+E87</f>
        <v>52</v>
      </c>
      <c r="F88" s="37"/>
      <c r="G88" s="37"/>
      <c r="H88" s="37"/>
      <c r="I88" s="37"/>
      <c r="J88" s="37"/>
      <c r="K88" s="37"/>
      <c r="L88" s="37"/>
      <c r="M88" s="37"/>
      <c r="N88" s="37"/>
      <c r="O88" s="37"/>
      <c r="P88" s="37"/>
      <c r="Q88" s="37"/>
      <c r="R88" s="37"/>
      <c r="S88" s="204"/>
    </row>
    <row r="89" spans="1:20" ht="15" thickBot="1" x14ac:dyDescent="0.25">
      <c r="B89" s="217"/>
      <c r="C89" s="211" t="s">
        <v>0</v>
      </c>
      <c r="D89" s="211"/>
      <c r="E89" s="212">
        <v>36.69</v>
      </c>
      <c r="F89" s="211"/>
      <c r="G89" s="211"/>
      <c r="H89" s="211"/>
      <c r="I89" s="211"/>
      <c r="J89" s="211"/>
      <c r="K89" s="211"/>
      <c r="L89" s="211"/>
      <c r="M89" s="211"/>
      <c r="N89" s="211"/>
      <c r="O89" s="211"/>
      <c r="P89" s="211"/>
      <c r="Q89" s="211"/>
      <c r="R89" s="211"/>
      <c r="S89" s="218"/>
    </row>
  </sheetData>
  <mergeCells count="9">
    <mergeCell ref="B24:S24"/>
    <mergeCell ref="S20:S23"/>
    <mergeCell ref="B21:C21"/>
    <mergeCell ref="P22:P23"/>
    <mergeCell ref="B20:C20"/>
    <mergeCell ref="P20:P21"/>
    <mergeCell ref="Q20:Q23"/>
    <mergeCell ref="R20:R23"/>
    <mergeCell ref="D20:N20"/>
  </mergeCells>
  <pageMargins left="0.98425196850393704" right="0.39370078740157483" top="0.39370078740157483" bottom="0.78740157480314965" header="0.31496062992125984" footer="0.31496062992125984"/>
  <pageSetup paperSize="9" scale="63" fitToHeight="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0"/>
  <dimension ref="A5:U44"/>
  <sheetViews>
    <sheetView topLeftCell="A20" zoomScale="85" zoomScaleNormal="85" workbookViewId="0">
      <selection activeCell="J41" sqref="J41"/>
    </sheetView>
  </sheetViews>
  <sheetFormatPr baseColWidth="10" defaultColWidth="11.42578125" defaultRowHeight="14.25" x14ac:dyDescent="0.2"/>
  <cols>
    <col min="1" max="14" width="11.42578125" style="492"/>
    <col min="15" max="15" width="8.140625" style="492" customWidth="1"/>
    <col min="16" max="16" width="8.28515625" style="492" customWidth="1"/>
    <col min="17" max="16384" width="11.42578125" style="492"/>
  </cols>
  <sheetData>
    <row r="5" spans="2:17" ht="15" x14ac:dyDescent="0.25">
      <c r="B5" s="488" t="s">
        <v>27</v>
      </c>
      <c r="C5" s="489"/>
      <c r="D5" s="489"/>
      <c r="E5" s="489"/>
      <c r="F5" s="489"/>
      <c r="G5" s="489"/>
      <c r="H5" s="489"/>
      <c r="I5" s="489"/>
      <c r="J5" s="489"/>
      <c r="K5" s="489"/>
      <c r="L5" s="489"/>
      <c r="M5" s="490"/>
      <c r="N5" s="490"/>
      <c r="O5" s="490"/>
      <c r="P5" s="490"/>
      <c r="Q5" s="491"/>
    </row>
    <row r="6" spans="2:17" x14ac:dyDescent="0.2">
      <c r="B6" s="493" t="s">
        <v>26</v>
      </c>
      <c r="Q6" s="494"/>
    </row>
    <row r="7" spans="2:17" x14ac:dyDescent="0.2">
      <c r="B7" s="493"/>
      <c r="Q7" s="494"/>
    </row>
    <row r="8" spans="2:17" x14ac:dyDescent="0.2">
      <c r="B8" s="493" t="s">
        <v>201</v>
      </c>
      <c r="Q8" s="494"/>
    </row>
    <row r="9" spans="2:17" x14ac:dyDescent="0.2">
      <c r="B9" s="493" t="s">
        <v>180</v>
      </c>
      <c r="Q9" s="494"/>
    </row>
    <row r="10" spans="2:17" x14ac:dyDescent="0.2">
      <c r="B10" s="493" t="s">
        <v>25</v>
      </c>
      <c r="Q10" s="494"/>
    </row>
    <row r="11" spans="2:17" x14ac:dyDescent="0.2">
      <c r="B11" s="493" t="s">
        <v>65</v>
      </c>
      <c r="Q11" s="494"/>
    </row>
    <row r="12" spans="2:17" x14ac:dyDescent="0.2">
      <c r="B12" s="493" t="s">
        <v>64</v>
      </c>
      <c r="Q12" s="494"/>
    </row>
    <row r="13" spans="2:17" x14ac:dyDescent="0.2">
      <c r="B13" s="493" t="s">
        <v>22</v>
      </c>
      <c r="Q13" s="494"/>
    </row>
    <row r="14" spans="2:17" x14ac:dyDescent="0.2">
      <c r="B14" s="493"/>
      <c r="Q14" s="494"/>
    </row>
    <row r="15" spans="2:17" x14ac:dyDescent="0.2">
      <c r="B15" s="493"/>
      <c r="Q15" s="494"/>
    </row>
    <row r="16" spans="2:17" x14ac:dyDescent="0.2">
      <c r="B16" s="493"/>
      <c r="Q16" s="494"/>
    </row>
    <row r="17" spans="1:21" x14ac:dyDescent="0.2">
      <c r="B17" s="493"/>
      <c r="Q17" s="494"/>
    </row>
    <row r="18" spans="1:21" ht="15" thickBot="1" x14ac:dyDescent="0.25">
      <c r="B18" s="493"/>
      <c r="Q18" s="494"/>
    </row>
    <row r="19" spans="1:21" ht="15" customHeight="1" thickBot="1" x14ac:dyDescent="0.25">
      <c r="B19" s="692" t="s">
        <v>21</v>
      </c>
      <c r="C19" s="693"/>
      <c r="D19" s="694"/>
      <c r="E19" s="694"/>
      <c r="F19" s="694"/>
      <c r="G19" s="694"/>
      <c r="H19" s="694"/>
      <c r="I19" s="694"/>
      <c r="J19" s="694"/>
      <c r="K19" s="694"/>
      <c r="L19" s="694"/>
      <c r="M19" s="515" t="s">
        <v>19</v>
      </c>
      <c r="N19" s="695" t="s">
        <v>18</v>
      </c>
      <c r="O19" s="697" t="s">
        <v>17</v>
      </c>
      <c r="P19" s="697" t="s">
        <v>16</v>
      </c>
      <c r="Q19" s="684" t="s">
        <v>15</v>
      </c>
    </row>
    <row r="20" spans="1:21" ht="51.75" thickBot="1" x14ac:dyDescent="0.25">
      <c r="B20" s="629" t="s">
        <v>202</v>
      </c>
      <c r="C20" s="612"/>
      <c r="D20" s="468" t="s">
        <v>63</v>
      </c>
      <c r="E20" s="468" t="s">
        <v>62</v>
      </c>
      <c r="F20" s="468" t="s">
        <v>8</v>
      </c>
      <c r="G20" s="468" t="s">
        <v>58</v>
      </c>
      <c r="H20" s="468" t="s">
        <v>57</v>
      </c>
      <c r="I20" s="468" t="s">
        <v>58</v>
      </c>
      <c r="J20" s="468" t="s">
        <v>8</v>
      </c>
      <c r="K20" s="468" t="s">
        <v>62</v>
      </c>
      <c r="L20" s="468" t="s">
        <v>61</v>
      </c>
      <c r="M20" s="468" t="s">
        <v>202</v>
      </c>
      <c r="N20" s="696"/>
      <c r="O20" s="698"/>
      <c r="P20" s="698"/>
      <c r="Q20" s="685"/>
    </row>
    <row r="21" spans="1:21" ht="15" customHeight="1" x14ac:dyDescent="0.2">
      <c r="B21" s="498" t="s">
        <v>7</v>
      </c>
      <c r="C21" s="499">
        <v>0</v>
      </c>
      <c r="D21" s="499">
        <v>3</v>
      </c>
      <c r="E21" s="499">
        <v>1.88</v>
      </c>
      <c r="F21" s="499">
        <v>1.42</v>
      </c>
      <c r="G21" s="499">
        <v>3.32</v>
      </c>
      <c r="H21" s="499">
        <v>4.25</v>
      </c>
      <c r="I21" s="499">
        <v>4.25</v>
      </c>
      <c r="J21" s="499">
        <v>3.32</v>
      </c>
      <c r="K21" s="499">
        <v>1.42</v>
      </c>
      <c r="L21" s="499">
        <v>1.88</v>
      </c>
      <c r="M21" s="499">
        <v>3</v>
      </c>
      <c r="N21" s="687">
        <f>SUM(C21:M21)</f>
        <v>27.74</v>
      </c>
      <c r="O21" s="698"/>
      <c r="P21" s="698"/>
      <c r="Q21" s="685"/>
    </row>
    <row r="22" spans="1:21" ht="39" thickBot="1" x14ac:dyDescent="0.25">
      <c r="B22" s="502" t="s">
        <v>6</v>
      </c>
      <c r="C22" s="503">
        <f>+C21</f>
        <v>0</v>
      </c>
      <c r="D22" s="503">
        <f t="shared" ref="D22:M22" si="0">C22+D21</f>
        <v>3</v>
      </c>
      <c r="E22" s="503">
        <f t="shared" si="0"/>
        <v>4.88</v>
      </c>
      <c r="F22" s="503">
        <f t="shared" si="0"/>
        <v>6.3</v>
      </c>
      <c r="G22" s="503">
        <f t="shared" si="0"/>
        <v>9.6199999999999992</v>
      </c>
      <c r="H22" s="503">
        <f t="shared" si="0"/>
        <v>13.87</v>
      </c>
      <c r="I22" s="503">
        <f t="shared" si="0"/>
        <v>18.119999999999997</v>
      </c>
      <c r="J22" s="503">
        <f t="shared" si="0"/>
        <v>21.439999999999998</v>
      </c>
      <c r="K22" s="503">
        <f t="shared" si="0"/>
        <v>22.86</v>
      </c>
      <c r="L22" s="503">
        <f t="shared" si="0"/>
        <v>24.74</v>
      </c>
      <c r="M22" s="503">
        <f t="shared" si="0"/>
        <v>27.74</v>
      </c>
      <c r="N22" s="688"/>
      <c r="O22" s="699"/>
      <c r="P22" s="699"/>
      <c r="Q22" s="686"/>
    </row>
    <row r="23" spans="1:21" ht="16.5" thickBot="1" x14ac:dyDescent="0.25">
      <c r="B23" s="689" t="s">
        <v>5</v>
      </c>
      <c r="C23" s="690"/>
      <c r="D23" s="690"/>
      <c r="E23" s="690"/>
      <c r="F23" s="690"/>
      <c r="G23" s="690"/>
      <c r="H23" s="690"/>
      <c r="I23" s="690"/>
      <c r="J23" s="690"/>
      <c r="K23" s="690"/>
      <c r="L23" s="690"/>
      <c r="M23" s="690"/>
      <c r="N23" s="690"/>
      <c r="O23" s="690"/>
      <c r="P23" s="690"/>
      <c r="Q23" s="691"/>
    </row>
    <row r="24" spans="1:21" ht="15.75" hidden="1" customHeight="1" x14ac:dyDescent="0.2">
      <c r="B24" s="493"/>
      <c r="D24" s="508">
        <v>6.9444444444444441E-3</v>
      </c>
      <c r="E24" s="508">
        <v>4.8611111111111112E-3</v>
      </c>
      <c r="F24" s="508">
        <v>4.1666666666666666E-3</v>
      </c>
      <c r="G24" s="508">
        <v>6.9444444444444441E-3</v>
      </c>
      <c r="H24" s="508">
        <v>8.3333333333333332E-3</v>
      </c>
      <c r="I24" s="508">
        <v>8.3333333333333332E-3</v>
      </c>
      <c r="J24" s="508">
        <v>6.9444444444444441E-3</v>
      </c>
      <c r="K24" s="508">
        <v>4.1666666666666666E-3</v>
      </c>
      <c r="L24" s="508">
        <v>4.8611111111111112E-3</v>
      </c>
      <c r="M24" s="508">
        <v>6.9444444444444441E-3</v>
      </c>
      <c r="O24" s="508">
        <f>SUM(D24:M24)</f>
        <v>6.25E-2</v>
      </c>
      <c r="Q24" s="537">
        <f>SUM(D24:M24)</f>
        <v>6.25E-2</v>
      </c>
      <c r="R24" s="508"/>
      <c r="S24" s="508"/>
      <c r="T24" s="492">
        <v>22.99</v>
      </c>
      <c r="U24" s="492" t="s">
        <v>28</v>
      </c>
    </row>
    <row r="25" spans="1:21" ht="15.75" hidden="1" customHeight="1" x14ac:dyDescent="0.2">
      <c r="B25" s="493"/>
      <c r="D25" s="466">
        <v>6.9444444444444441E-3</v>
      </c>
      <c r="E25" s="466">
        <v>4.8611111111111112E-3</v>
      </c>
      <c r="F25" s="466">
        <v>4.1666666666666666E-3</v>
      </c>
      <c r="G25" s="466">
        <v>5.5555555555555558E-3</v>
      </c>
      <c r="H25" s="466">
        <v>6.9444444444444441E-3</v>
      </c>
      <c r="I25" s="466">
        <v>6.9444444444444441E-3</v>
      </c>
      <c r="J25" s="466">
        <v>5.5555555555555558E-3</v>
      </c>
      <c r="K25" s="466">
        <v>4.1666666666666666E-3</v>
      </c>
      <c r="L25" s="466">
        <v>4.8611111111111112E-3</v>
      </c>
      <c r="M25" s="466">
        <v>6.9444444444444441E-3</v>
      </c>
      <c r="O25" s="508">
        <f>SUM(D25:M25)</f>
        <v>5.694444444444445E-2</v>
      </c>
      <c r="Q25" s="537"/>
      <c r="R25" s="508"/>
      <c r="S25" s="508"/>
    </row>
    <row r="26" spans="1:21" ht="15.75" hidden="1" customHeight="1" x14ac:dyDescent="0.2">
      <c r="B26" s="493"/>
      <c r="D26" s="466">
        <v>6.2499999999999995E-3</v>
      </c>
      <c r="E26" s="466">
        <v>4.8611111111111112E-3</v>
      </c>
      <c r="F26" s="466">
        <v>4.1666666666666666E-3</v>
      </c>
      <c r="G26" s="466">
        <v>6.2499999999999995E-3</v>
      </c>
      <c r="H26" s="466">
        <v>6.9444444444444441E-3</v>
      </c>
      <c r="I26" s="466">
        <v>6.9444444444444441E-3</v>
      </c>
      <c r="J26" s="466">
        <v>6.2499999999999995E-3</v>
      </c>
      <c r="K26" s="466">
        <v>4.1666666666666666E-3</v>
      </c>
      <c r="L26" s="466">
        <v>4.8611111111111112E-3</v>
      </c>
      <c r="M26" s="466">
        <v>6.2499999999999995E-3</v>
      </c>
      <c r="O26" s="508">
        <f>SUM(D26:M26)</f>
        <v>5.6944444444444443E-2</v>
      </c>
      <c r="Q26" s="537"/>
      <c r="R26" s="508"/>
      <c r="S26" s="508"/>
    </row>
    <row r="27" spans="1:21" ht="15" x14ac:dyDescent="0.25">
      <c r="B27" s="541">
        <v>1</v>
      </c>
      <c r="C27" s="445">
        <v>0.22916666666666666</v>
      </c>
      <c r="D27" s="445">
        <f>C27+$D$26</f>
        <v>0.23541666666666666</v>
      </c>
      <c r="E27" s="445">
        <f>D27+$E$26</f>
        <v>0.24027777777777778</v>
      </c>
      <c r="F27" s="445">
        <f>E27+$F$26</f>
        <v>0.24444444444444446</v>
      </c>
      <c r="G27" s="445">
        <f>F27+$G$26</f>
        <v>0.25069444444444444</v>
      </c>
      <c r="H27" s="445">
        <f>G27+$H$26</f>
        <v>0.25763888888888886</v>
      </c>
      <c r="I27" s="445">
        <f>H27+$I$26</f>
        <v>0.26458333333333328</v>
      </c>
      <c r="J27" s="445">
        <f>I27+$J$26</f>
        <v>0.27083333333333326</v>
      </c>
      <c r="K27" s="445">
        <f>J27+$K$26</f>
        <v>0.27499999999999991</v>
      </c>
      <c r="L27" s="445">
        <f>K27+$L$26</f>
        <v>0.27986111111111101</v>
      </c>
      <c r="M27" s="445">
        <f>L27+$M$26</f>
        <v>0.28611111111111098</v>
      </c>
      <c r="N27" s="507">
        <v>28.59</v>
      </c>
      <c r="O27" s="445">
        <f t="shared" ref="O27:O35" si="1">M27-C27</f>
        <v>5.6944444444444325E-2</v>
      </c>
      <c r="P27" s="507">
        <f t="shared" ref="P27:P35" si="2">(N27/(O27*24*60)*60)</f>
        <v>20.919512195121992</v>
      </c>
      <c r="Q27" s="506"/>
    </row>
    <row r="28" spans="1:21" ht="15" x14ac:dyDescent="0.25">
      <c r="A28" s="508">
        <f t="shared" ref="A28:A35" si="3">C28-C27</f>
        <v>9.0277777777777818E-2</v>
      </c>
      <c r="B28" s="541">
        <v>2</v>
      </c>
      <c r="C28" s="445">
        <v>0.31944444444444448</v>
      </c>
      <c r="D28" s="445">
        <f t="shared" ref="D28:D35" si="4">C28+$D$26</f>
        <v>0.32569444444444445</v>
      </c>
      <c r="E28" s="445">
        <f t="shared" ref="E28:E35" si="5">D28+$E$26</f>
        <v>0.33055555555555555</v>
      </c>
      <c r="F28" s="445">
        <f t="shared" ref="F28:F35" si="6">E28+$F$26</f>
        <v>0.3347222222222222</v>
      </c>
      <c r="G28" s="445">
        <f t="shared" ref="G28:G35" si="7">F28+$G$26</f>
        <v>0.34097222222222218</v>
      </c>
      <c r="H28" s="445">
        <f t="shared" ref="H28:H35" si="8">G28+$H$26</f>
        <v>0.3479166666666666</v>
      </c>
      <c r="I28" s="445">
        <f t="shared" ref="I28:I35" si="9">H28+$I$26</f>
        <v>0.35486111111111102</v>
      </c>
      <c r="J28" s="445">
        <f t="shared" ref="J28:J35" si="10">I28+$J$26</f>
        <v>0.36111111111111099</v>
      </c>
      <c r="K28" s="445">
        <f t="shared" ref="K28:K35" si="11">J28+$K$26</f>
        <v>0.36527777777777765</v>
      </c>
      <c r="L28" s="445">
        <f t="shared" ref="L28:L35" si="12">K28+$L$26</f>
        <v>0.37013888888888874</v>
      </c>
      <c r="M28" s="445">
        <f t="shared" ref="M28:M35" si="13">L28+$M$26</f>
        <v>0.37638888888888872</v>
      </c>
      <c r="N28" s="507">
        <v>28.59</v>
      </c>
      <c r="O28" s="445">
        <f t="shared" si="1"/>
        <v>5.6944444444444242E-2</v>
      </c>
      <c r="P28" s="507">
        <f t="shared" si="2"/>
        <v>20.919512195122024</v>
      </c>
      <c r="Q28" s="506"/>
    </row>
    <row r="29" spans="1:21" ht="15" x14ac:dyDescent="0.25">
      <c r="A29" s="508">
        <f t="shared" si="3"/>
        <v>9.0277777777778512E-2</v>
      </c>
      <c r="B29" s="541">
        <v>3</v>
      </c>
      <c r="C29" s="445">
        <v>0.40972222222222299</v>
      </c>
      <c r="D29" s="445">
        <f t="shared" si="4"/>
        <v>0.41597222222222296</v>
      </c>
      <c r="E29" s="445">
        <f t="shared" si="5"/>
        <v>0.42083333333333406</v>
      </c>
      <c r="F29" s="445">
        <f t="shared" si="6"/>
        <v>0.42500000000000071</v>
      </c>
      <c r="G29" s="445">
        <f t="shared" si="7"/>
        <v>0.43125000000000069</v>
      </c>
      <c r="H29" s="445">
        <f t="shared" si="8"/>
        <v>0.43819444444444511</v>
      </c>
      <c r="I29" s="445">
        <f t="shared" si="9"/>
        <v>0.44513888888888953</v>
      </c>
      <c r="J29" s="445">
        <f t="shared" si="10"/>
        <v>0.45138888888888951</v>
      </c>
      <c r="K29" s="445">
        <f t="shared" si="11"/>
        <v>0.45555555555555616</v>
      </c>
      <c r="L29" s="445">
        <f t="shared" si="12"/>
        <v>0.46041666666666725</v>
      </c>
      <c r="M29" s="445">
        <f t="shared" si="13"/>
        <v>0.46666666666666723</v>
      </c>
      <c r="N29" s="507">
        <v>28.59</v>
      </c>
      <c r="O29" s="445">
        <f t="shared" si="1"/>
        <v>5.6944444444444242E-2</v>
      </c>
      <c r="P29" s="507">
        <f t="shared" si="2"/>
        <v>20.919512195122024</v>
      </c>
      <c r="Q29" s="506"/>
    </row>
    <row r="30" spans="1:21" ht="15" x14ac:dyDescent="0.25">
      <c r="A30" s="508">
        <f t="shared" si="3"/>
        <v>9.0277777777777013E-2</v>
      </c>
      <c r="B30" s="541">
        <v>4</v>
      </c>
      <c r="C30" s="445">
        <v>0.5</v>
      </c>
      <c r="D30" s="445">
        <f t="shared" si="4"/>
        <v>0.50624999999999998</v>
      </c>
      <c r="E30" s="445">
        <f t="shared" si="5"/>
        <v>0.51111111111111107</v>
      </c>
      <c r="F30" s="445">
        <f t="shared" si="6"/>
        <v>0.51527777777777772</v>
      </c>
      <c r="G30" s="445">
        <f t="shared" si="7"/>
        <v>0.5215277777777777</v>
      </c>
      <c r="H30" s="445">
        <f t="shared" si="8"/>
        <v>0.52847222222222212</v>
      </c>
      <c r="I30" s="445">
        <f t="shared" si="9"/>
        <v>0.53541666666666654</v>
      </c>
      <c r="J30" s="445">
        <f t="shared" si="10"/>
        <v>0.54166666666666652</v>
      </c>
      <c r="K30" s="445">
        <f t="shared" si="11"/>
        <v>0.54583333333333317</v>
      </c>
      <c r="L30" s="445">
        <f t="shared" si="12"/>
        <v>0.55069444444444426</v>
      </c>
      <c r="M30" s="445">
        <f t="shared" si="13"/>
        <v>0.55694444444444424</v>
      </c>
      <c r="N30" s="507">
        <v>28.59</v>
      </c>
      <c r="O30" s="445">
        <f t="shared" si="1"/>
        <v>5.6944444444444242E-2</v>
      </c>
      <c r="P30" s="507">
        <f t="shared" si="2"/>
        <v>20.919512195122024</v>
      </c>
      <c r="Q30" s="506"/>
    </row>
    <row r="31" spans="1:21" ht="15" x14ac:dyDescent="0.25">
      <c r="A31" s="508">
        <f t="shared" si="3"/>
        <v>9.0277777777778012E-2</v>
      </c>
      <c r="B31" s="541">
        <v>5</v>
      </c>
      <c r="C31" s="445">
        <v>0.59027777777777801</v>
      </c>
      <c r="D31" s="445">
        <f t="shared" si="4"/>
        <v>0.59652777777777799</v>
      </c>
      <c r="E31" s="445">
        <f t="shared" si="5"/>
        <v>0.60138888888888908</v>
      </c>
      <c r="F31" s="445">
        <f t="shared" si="6"/>
        <v>0.60555555555555574</v>
      </c>
      <c r="G31" s="445">
        <f t="shared" si="7"/>
        <v>0.61180555555555571</v>
      </c>
      <c r="H31" s="445">
        <f t="shared" si="8"/>
        <v>0.61875000000000013</v>
      </c>
      <c r="I31" s="445">
        <f t="shared" si="9"/>
        <v>0.62569444444444455</v>
      </c>
      <c r="J31" s="445">
        <f t="shared" si="10"/>
        <v>0.63194444444444453</v>
      </c>
      <c r="K31" s="445">
        <f t="shared" si="11"/>
        <v>0.63611111111111118</v>
      </c>
      <c r="L31" s="445">
        <f t="shared" si="12"/>
        <v>0.64097222222222228</v>
      </c>
      <c r="M31" s="445">
        <f t="shared" si="13"/>
        <v>0.64722222222222225</v>
      </c>
      <c r="N31" s="507">
        <v>28.59</v>
      </c>
      <c r="O31" s="445">
        <f t="shared" si="1"/>
        <v>5.6944444444444242E-2</v>
      </c>
      <c r="P31" s="507">
        <f t="shared" si="2"/>
        <v>20.919512195122024</v>
      </c>
      <c r="Q31" s="506"/>
    </row>
    <row r="32" spans="1:21" ht="15" x14ac:dyDescent="0.25">
      <c r="A32" s="508">
        <f t="shared" si="3"/>
        <v>9.0277777777778012E-2</v>
      </c>
      <c r="B32" s="541">
        <v>6</v>
      </c>
      <c r="C32" s="445">
        <v>0.68055555555555602</v>
      </c>
      <c r="D32" s="445">
        <f t="shared" si="4"/>
        <v>0.686805555555556</v>
      </c>
      <c r="E32" s="445">
        <f t="shared" si="5"/>
        <v>0.6916666666666671</v>
      </c>
      <c r="F32" s="445">
        <f t="shared" si="6"/>
        <v>0.69583333333333375</v>
      </c>
      <c r="G32" s="445">
        <f t="shared" si="7"/>
        <v>0.70208333333333373</v>
      </c>
      <c r="H32" s="445">
        <f t="shared" si="8"/>
        <v>0.70902777777777815</v>
      </c>
      <c r="I32" s="445">
        <f t="shared" si="9"/>
        <v>0.71597222222222257</v>
      </c>
      <c r="J32" s="445">
        <f t="shared" si="10"/>
        <v>0.72222222222222254</v>
      </c>
      <c r="K32" s="445">
        <f t="shared" si="11"/>
        <v>0.72638888888888919</v>
      </c>
      <c r="L32" s="445">
        <f t="shared" si="12"/>
        <v>0.73125000000000029</v>
      </c>
      <c r="M32" s="445">
        <f t="shared" si="13"/>
        <v>0.73750000000000027</v>
      </c>
      <c r="N32" s="507">
        <v>28.59</v>
      </c>
      <c r="O32" s="445">
        <f t="shared" si="1"/>
        <v>5.6944444444444242E-2</v>
      </c>
      <c r="P32" s="507">
        <f t="shared" si="2"/>
        <v>20.919512195122024</v>
      </c>
      <c r="Q32" s="506"/>
    </row>
    <row r="33" spans="1:17" ht="15" x14ac:dyDescent="0.25">
      <c r="A33" s="508">
        <f t="shared" si="3"/>
        <v>9.0277777777777346E-2</v>
      </c>
      <c r="B33" s="541">
        <v>7</v>
      </c>
      <c r="C33" s="445">
        <v>0.77083333333333337</v>
      </c>
      <c r="D33" s="445">
        <f t="shared" si="4"/>
        <v>0.77708333333333335</v>
      </c>
      <c r="E33" s="445">
        <f t="shared" si="5"/>
        <v>0.78194444444444444</v>
      </c>
      <c r="F33" s="445">
        <f t="shared" si="6"/>
        <v>0.78611111111111109</v>
      </c>
      <c r="G33" s="445">
        <f t="shared" si="7"/>
        <v>0.79236111111111107</v>
      </c>
      <c r="H33" s="445">
        <f t="shared" si="8"/>
        <v>0.79930555555555549</v>
      </c>
      <c r="I33" s="445">
        <f t="shared" si="9"/>
        <v>0.80624999999999991</v>
      </c>
      <c r="J33" s="445">
        <f t="shared" si="10"/>
        <v>0.81249999999999989</v>
      </c>
      <c r="K33" s="445">
        <f t="shared" si="11"/>
        <v>0.81666666666666654</v>
      </c>
      <c r="L33" s="445">
        <f t="shared" si="12"/>
        <v>0.82152777777777763</v>
      </c>
      <c r="M33" s="445">
        <f t="shared" si="13"/>
        <v>0.82777777777777761</v>
      </c>
      <c r="N33" s="507">
        <v>28.59</v>
      </c>
      <c r="O33" s="445">
        <f t="shared" si="1"/>
        <v>5.6944444444444242E-2</v>
      </c>
      <c r="P33" s="507">
        <f t="shared" si="2"/>
        <v>20.919512195122024</v>
      </c>
      <c r="Q33" s="506"/>
    </row>
    <row r="34" spans="1:17" ht="15" x14ac:dyDescent="0.25">
      <c r="A34" s="508">
        <f t="shared" si="3"/>
        <v>9.0277777777778678E-2</v>
      </c>
      <c r="B34" s="541">
        <v>8</v>
      </c>
      <c r="C34" s="241">
        <v>0.86111111111111205</v>
      </c>
      <c r="D34" s="445">
        <f t="shared" si="4"/>
        <v>0.86736111111111203</v>
      </c>
      <c r="E34" s="445">
        <f t="shared" si="5"/>
        <v>0.87222222222222312</v>
      </c>
      <c r="F34" s="445">
        <f t="shared" si="6"/>
        <v>0.87638888888888977</v>
      </c>
      <c r="G34" s="445">
        <f t="shared" si="7"/>
        <v>0.88263888888888975</v>
      </c>
      <c r="H34" s="445">
        <f t="shared" si="8"/>
        <v>0.88958333333333417</v>
      </c>
      <c r="I34" s="445">
        <f t="shared" si="9"/>
        <v>0.89652777777777859</v>
      </c>
      <c r="J34" s="445">
        <f t="shared" si="10"/>
        <v>0.90277777777777857</v>
      </c>
      <c r="K34" s="445">
        <f t="shared" si="11"/>
        <v>0.90694444444444522</v>
      </c>
      <c r="L34" s="445">
        <f t="shared" si="12"/>
        <v>0.91180555555555631</v>
      </c>
      <c r="M34" s="445">
        <f t="shared" si="13"/>
        <v>0.91805555555555629</v>
      </c>
      <c r="N34" s="507">
        <v>28.59</v>
      </c>
      <c r="O34" s="241">
        <f t="shared" si="1"/>
        <v>5.6944444444444242E-2</v>
      </c>
      <c r="P34" s="273">
        <f t="shared" si="2"/>
        <v>20.919512195122024</v>
      </c>
      <c r="Q34" s="506"/>
    </row>
    <row r="35" spans="1:17" ht="15" x14ac:dyDescent="0.25">
      <c r="A35" s="508">
        <f t="shared" si="3"/>
        <v>7.9861111111110161E-2</v>
      </c>
      <c r="B35" s="541">
        <v>9</v>
      </c>
      <c r="C35" s="241">
        <v>0.94097222222222221</v>
      </c>
      <c r="D35" s="445">
        <f t="shared" si="4"/>
        <v>0.94722222222222219</v>
      </c>
      <c r="E35" s="445">
        <f t="shared" si="5"/>
        <v>0.95208333333333328</v>
      </c>
      <c r="F35" s="445">
        <f t="shared" si="6"/>
        <v>0.95624999999999993</v>
      </c>
      <c r="G35" s="445">
        <f t="shared" si="7"/>
        <v>0.96249999999999991</v>
      </c>
      <c r="H35" s="445">
        <f t="shared" si="8"/>
        <v>0.96944444444444433</v>
      </c>
      <c r="I35" s="445">
        <f t="shared" si="9"/>
        <v>0.97638888888888875</v>
      </c>
      <c r="J35" s="445">
        <f t="shared" si="10"/>
        <v>0.98263888888888873</v>
      </c>
      <c r="K35" s="445">
        <f t="shared" si="11"/>
        <v>0.98680555555555538</v>
      </c>
      <c r="L35" s="445">
        <f t="shared" si="12"/>
        <v>0.99166666666666647</v>
      </c>
      <c r="M35" s="445">
        <f t="shared" si="13"/>
        <v>0.99791666666666645</v>
      </c>
      <c r="N35" s="507">
        <v>28.59</v>
      </c>
      <c r="O35" s="241">
        <f t="shared" si="1"/>
        <v>5.6944444444444242E-2</v>
      </c>
      <c r="P35" s="273">
        <f t="shared" si="2"/>
        <v>20.919512195122024</v>
      </c>
      <c r="Q35" s="506"/>
    </row>
    <row r="36" spans="1:17" x14ac:dyDescent="0.2">
      <c r="B36" s="493"/>
      <c r="Q36" s="494"/>
    </row>
    <row r="37" spans="1:17" x14ac:dyDescent="0.2">
      <c r="B37" s="493"/>
      <c r="Q37" s="494"/>
    </row>
    <row r="38" spans="1:17" x14ac:dyDescent="0.2">
      <c r="B38" s="493"/>
      <c r="Q38" s="494"/>
    </row>
    <row r="39" spans="1:17" x14ac:dyDescent="0.2">
      <c r="B39" s="493"/>
      <c r="Q39" s="494"/>
    </row>
    <row r="40" spans="1:17" x14ac:dyDescent="0.2">
      <c r="B40" s="493"/>
      <c r="Q40" s="494"/>
    </row>
    <row r="41" spans="1:17" x14ac:dyDescent="0.2">
      <c r="B41" s="493"/>
      <c r="C41" s="492" t="s">
        <v>3</v>
      </c>
      <c r="E41" s="492">
        <v>8</v>
      </c>
      <c r="Q41" s="494"/>
    </row>
    <row r="42" spans="1:17" x14ac:dyDescent="0.2">
      <c r="B42" s="493"/>
      <c r="C42" s="492" t="s">
        <v>2</v>
      </c>
      <c r="E42" s="492">
        <v>1</v>
      </c>
      <c r="Q42" s="494"/>
    </row>
    <row r="43" spans="1:17" x14ac:dyDescent="0.2">
      <c r="B43" s="493"/>
      <c r="C43" s="492" t="s">
        <v>1</v>
      </c>
      <c r="E43" s="492">
        <f>E41+E42</f>
        <v>9</v>
      </c>
      <c r="Q43" s="494"/>
    </row>
    <row r="44" spans="1:17" x14ac:dyDescent="0.2">
      <c r="B44" s="512"/>
      <c r="C44" s="510" t="s">
        <v>0</v>
      </c>
      <c r="D44" s="510"/>
      <c r="E44" s="511">
        <v>28.59</v>
      </c>
      <c r="F44" s="542"/>
      <c r="G44" s="542"/>
      <c r="H44" s="542"/>
      <c r="I44" s="542"/>
      <c r="J44" s="542"/>
      <c r="K44" s="542"/>
      <c r="L44" s="542"/>
      <c r="M44" s="510"/>
      <c r="N44" s="510"/>
      <c r="O44" s="510"/>
      <c r="P44" s="510"/>
      <c r="Q44" s="513"/>
    </row>
  </sheetData>
  <mergeCells count="9">
    <mergeCell ref="Q19:Q22"/>
    <mergeCell ref="B20:C20"/>
    <mergeCell ref="N21:N22"/>
    <mergeCell ref="B23:Q23"/>
    <mergeCell ref="B19:C19"/>
    <mergeCell ref="D19:L19"/>
    <mergeCell ref="N19:N20"/>
    <mergeCell ref="O19:O22"/>
    <mergeCell ref="P19:P22"/>
  </mergeCells>
  <pageMargins left="0.98425196850393704" right="0.39370078740157483" top="0.78740157480314965" bottom="0.39370078740157483" header="0.31496062992125984" footer="0.31496062992125984"/>
  <pageSetup paperSize="9" scale="6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1">
    <pageSetUpPr fitToPage="1"/>
  </sheetPr>
  <dimension ref="A2:W60"/>
  <sheetViews>
    <sheetView topLeftCell="A10" zoomScale="80" zoomScaleNormal="80" workbookViewId="0">
      <selection activeCell="O13" sqref="O13"/>
    </sheetView>
  </sheetViews>
  <sheetFormatPr baseColWidth="10" defaultColWidth="11.42578125" defaultRowHeight="15" x14ac:dyDescent="0.25"/>
  <cols>
    <col min="1" max="1" width="15.140625" style="47" customWidth="1"/>
    <col min="2" max="19" width="11.7109375" style="47" customWidth="1"/>
    <col min="20" max="20" width="13.7109375" style="47" customWidth="1"/>
    <col min="21" max="16384" width="11.42578125" style="47"/>
  </cols>
  <sheetData>
    <row r="2" spans="2:21" ht="6" customHeight="1" x14ac:dyDescent="0.25">
      <c r="B2" s="110"/>
      <c r="C2" s="111"/>
      <c r="D2" s="111"/>
      <c r="E2" s="111"/>
      <c r="F2" s="111"/>
      <c r="G2" s="111"/>
      <c r="H2" s="111"/>
      <c r="I2" s="111"/>
      <c r="J2" s="111"/>
      <c r="K2" s="111"/>
      <c r="L2" s="111"/>
      <c r="M2" s="111"/>
      <c r="N2" s="111"/>
      <c r="O2" s="111"/>
      <c r="P2" s="111"/>
      <c r="Q2" s="111"/>
      <c r="R2" s="112"/>
      <c r="S2" s="112"/>
      <c r="T2" s="111"/>
      <c r="U2" s="113"/>
    </row>
    <row r="3" spans="2:21" ht="20.100000000000001" customHeight="1" x14ac:dyDescent="0.2">
      <c r="B3" s="43" t="s">
        <v>27</v>
      </c>
      <c r="C3" s="114"/>
      <c r="D3" s="114"/>
      <c r="E3" s="114"/>
      <c r="F3" s="114"/>
      <c r="G3" s="114"/>
      <c r="H3" s="114"/>
      <c r="I3" s="114"/>
      <c r="J3" s="114"/>
      <c r="K3" s="114"/>
      <c r="L3" s="114"/>
      <c r="M3" s="114"/>
      <c r="N3" s="114"/>
      <c r="O3" s="114"/>
      <c r="P3" s="114"/>
      <c r="Q3" s="114"/>
      <c r="R3" s="115"/>
      <c r="S3" s="115"/>
      <c r="T3" s="114"/>
      <c r="U3" s="116"/>
    </row>
    <row r="4" spans="2:21" ht="18" customHeight="1" x14ac:dyDescent="0.2">
      <c r="B4" s="38" t="s">
        <v>26</v>
      </c>
      <c r="C4" s="13"/>
      <c r="D4" s="13"/>
      <c r="E4" s="13"/>
      <c r="F4" s="13"/>
      <c r="G4" s="13"/>
      <c r="H4" s="13"/>
      <c r="I4" s="13"/>
      <c r="J4" s="13"/>
      <c r="K4" s="13"/>
      <c r="L4" s="13"/>
      <c r="M4" s="13"/>
      <c r="N4" s="13"/>
      <c r="O4" s="13"/>
      <c r="P4" s="13"/>
      <c r="Q4" s="13"/>
      <c r="R4" s="12"/>
      <c r="S4" s="12"/>
      <c r="T4" s="13"/>
      <c r="U4" s="113"/>
    </row>
    <row r="5" spans="2:21" ht="4.5" customHeight="1" x14ac:dyDescent="0.2">
      <c r="B5" s="38"/>
      <c r="C5" s="13"/>
      <c r="D5" s="13"/>
      <c r="E5" s="13"/>
      <c r="F5" s="13"/>
      <c r="G5" s="13"/>
      <c r="H5" s="13"/>
      <c r="I5" s="13"/>
      <c r="J5" s="13"/>
      <c r="K5" s="13"/>
      <c r="L5" s="13"/>
      <c r="M5" s="13"/>
      <c r="N5" s="13"/>
      <c r="O5" s="13"/>
      <c r="P5" s="13"/>
      <c r="Q5" s="13"/>
      <c r="R5" s="12"/>
      <c r="S5" s="12"/>
      <c r="T5" s="13"/>
      <c r="U5" s="113"/>
    </row>
    <row r="6" spans="2:21" ht="18.75" customHeight="1" x14ac:dyDescent="0.2">
      <c r="B6" s="38" t="s">
        <v>201</v>
      </c>
      <c r="C6" s="13"/>
      <c r="D6" s="13"/>
      <c r="E6" s="13"/>
      <c r="F6" s="13"/>
      <c r="G6" s="13"/>
      <c r="H6" s="13"/>
      <c r="I6" s="13"/>
      <c r="J6" s="13"/>
      <c r="K6" s="13"/>
      <c r="L6" s="13"/>
      <c r="M6" s="13"/>
      <c r="N6" s="13"/>
      <c r="O6" s="13"/>
      <c r="P6" s="117"/>
      <c r="Q6" s="117"/>
      <c r="R6" s="117"/>
      <c r="S6" s="117"/>
      <c r="T6" s="13"/>
      <c r="U6" s="113"/>
    </row>
    <row r="7" spans="2:21" ht="20.100000000000001" customHeight="1" x14ac:dyDescent="0.2">
      <c r="B7" s="38" t="s">
        <v>136</v>
      </c>
      <c r="C7" s="13"/>
      <c r="D7" s="13"/>
      <c r="E7" s="13"/>
      <c r="F7" s="13"/>
      <c r="G7" s="13"/>
      <c r="H7" s="13"/>
      <c r="I7" s="13"/>
      <c r="J7" s="13"/>
      <c r="K7" s="13"/>
      <c r="L7" s="13"/>
      <c r="M7" s="13"/>
      <c r="N7" s="13"/>
      <c r="O7" s="13"/>
      <c r="P7" s="117"/>
      <c r="Q7" s="117"/>
      <c r="R7" s="117"/>
      <c r="S7" s="117"/>
      <c r="T7" s="13"/>
      <c r="U7" s="113"/>
    </row>
    <row r="8" spans="2:21" ht="20.100000000000001" customHeight="1" x14ac:dyDescent="0.2">
      <c r="B8" s="38" t="s">
        <v>25</v>
      </c>
      <c r="C8" s="13"/>
      <c r="D8" s="13"/>
      <c r="E8" s="13"/>
      <c r="F8" s="13"/>
      <c r="G8" s="13"/>
      <c r="H8" s="13"/>
      <c r="I8" s="13"/>
      <c r="J8" s="13"/>
      <c r="K8" s="13"/>
      <c r="L8" s="13"/>
      <c r="M8" s="13"/>
      <c r="N8" s="13"/>
      <c r="O8" s="13"/>
      <c r="P8" s="117"/>
      <c r="Q8" s="117"/>
      <c r="R8" s="117"/>
      <c r="S8" s="117"/>
      <c r="T8" s="13"/>
      <c r="U8" s="113"/>
    </row>
    <row r="9" spans="2:21" ht="20.100000000000001" customHeight="1" x14ac:dyDescent="0.25">
      <c r="B9" s="25" t="s">
        <v>79</v>
      </c>
      <c r="C9" s="26"/>
      <c r="D9" s="13">
        <v>548</v>
      </c>
      <c r="E9" s="13"/>
      <c r="F9" s="13"/>
      <c r="G9" s="13"/>
      <c r="H9" s="13"/>
      <c r="I9" s="13"/>
      <c r="J9" s="13"/>
      <c r="K9" s="13"/>
      <c r="L9" s="13"/>
      <c r="M9" s="13"/>
      <c r="N9" s="13"/>
      <c r="O9" s="13"/>
      <c r="P9" s="13"/>
      <c r="Q9" s="13"/>
      <c r="R9" s="12"/>
      <c r="S9" s="12"/>
      <c r="T9" s="13"/>
      <c r="U9" s="113"/>
    </row>
    <row r="10" spans="2:21" ht="20.100000000000001" customHeight="1" x14ac:dyDescent="0.25">
      <c r="B10" s="25" t="s">
        <v>78</v>
      </c>
      <c r="C10" s="13"/>
      <c r="D10" s="13" t="s">
        <v>77</v>
      </c>
      <c r="E10" s="13"/>
      <c r="F10" s="13"/>
      <c r="G10" s="13"/>
      <c r="H10" s="13"/>
      <c r="I10" s="13"/>
      <c r="J10" s="13"/>
      <c r="K10" s="13"/>
      <c r="L10" s="13"/>
      <c r="M10" s="13"/>
      <c r="N10" s="13"/>
      <c r="O10" s="13"/>
      <c r="P10" s="13"/>
      <c r="Q10" s="13"/>
      <c r="R10" s="12"/>
      <c r="S10" s="12"/>
      <c r="T10" s="13"/>
      <c r="U10" s="113"/>
    </row>
    <row r="11" spans="2:21" ht="20.100000000000001" customHeight="1" x14ac:dyDescent="0.25">
      <c r="B11" s="25" t="s">
        <v>76</v>
      </c>
      <c r="C11" s="13"/>
      <c r="D11" s="13"/>
      <c r="E11" s="13"/>
      <c r="F11" s="13"/>
      <c r="G11" s="13"/>
      <c r="H11" s="13"/>
      <c r="I11" s="13"/>
      <c r="J11" s="13"/>
      <c r="K11" s="13"/>
      <c r="L11" s="13"/>
      <c r="M11" s="13"/>
      <c r="N11" s="13"/>
      <c r="O11" s="13"/>
      <c r="P11" s="13"/>
      <c r="Q11" s="13"/>
      <c r="R11" s="12"/>
      <c r="S11" s="12"/>
      <c r="T11" s="13"/>
      <c r="U11" s="113"/>
    </row>
    <row r="12" spans="2:21" ht="20.100000000000001" customHeight="1" x14ac:dyDescent="0.25">
      <c r="B12" s="25" t="s">
        <v>75</v>
      </c>
      <c r="C12" s="13"/>
      <c r="D12" s="13"/>
      <c r="E12" s="13"/>
      <c r="F12" s="13"/>
      <c r="G12" s="13"/>
      <c r="H12" s="13"/>
      <c r="I12" s="13"/>
      <c r="J12" s="13"/>
      <c r="K12" s="13"/>
      <c r="L12" s="13"/>
      <c r="M12" s="13"/>
      <c r="N12" s="13"/>
      <c r="O12" s="13"/>
      <c r="P12" s="13"/>
      <c r="Q12" s="13"/>
      <c r="R12" s="12"/>
      <c r="S12" s="12"/>
      <c r="T12" s="13"/>
      <c r="U12" s="113"/>
    </row>
    <row r="13" spans="2:21" ht="20.100000000000001" customHeight="1" x14ac:dyDescent="0.25">
      <c r="B13" s="25"/>
      <c r="C13" s="13"/>
      <c r="D13" s="13"/>
      <c r="E13" s="13"/>
      <c r="F13" s="13"/>
      <c r="G13" s="13"/>
      <c r="H13" s="13"/>
      <c r="I13" s="13"/>
      <c r="J13" s="13"/>
      <c r="K13" s="13"/>
      <c r="L13" s="13"/>
      <c r="M13" s="13"/>
      <c r="N13" s="13"/>
      <c r="O13" s="13"/>
      <c r="P13" s="13"/>
      <c r="Q13" s="13"/>
      <c r="R13" s="12"/>
      <c r="S13" s="12"/>
      <c r="T13" s="13"/>
      <c r="U13" s="113"/>
    </row>
    <row r="14" spans="2:21" ht="20.100000000000001" customHeight="1" x14ac:dyDescent="0.25">
      <c r="B14" s="25"/>
      <c r="C14" s="13"/>
      <c r="D14" s="13"/>
      <c r="E14" s="13"/>
      <c r="F14" s="13"/>
      <c r="G14" s="13"/>
      <c r="H14" s="13"/>
      <c r="I14" s="13"/>
      <c r="J14" s="13"/>
      <c r="K14" s="13"/>
      <c r="L14" s="13"/>
      <c r="M14" s="13"/>
      <c r="N14" s="13"/>
      <c r="O14" s="13"/>
      <c r="P14" s="13"/>
      <c r="Q14" s="13"/>
      <c r="R14" s="12"/>
      <c r="S14" s="12"/>
      <c r="T14" s="13"/>
      <c r="U14" s="113"/>
    </row>
    <row r="15" spans="2:21" ht="20.100000000000001" customHeight="1" thickBot="1" x14ac:dyDescent="0.3">
      <c r="B15" s="110"/>
      <c r="C15" s="26"/>
      <c r="D15" s="26"/>
      <c r="E15" s="26"/>
      <c r="F15" s="26"/>
      <c r="G15" s="26"/>
      <c r="H15" s="13"/>
      <c r="I15" s="13"/>
      <c r="J15" s="13"/>
      <c r="K15" s="13"/>
      <c r="L15" s="13"/>
      <c r="M15" s="13"/>
      <c r="N15" s="13"/>
      <c r="O15" s="13"/>
      <c r="P15" s="13"/>
      <c r="Q15" s="13"/>
      <c r="R15" s="12"/>
      <c r="S15" s="12"/>
      <c r="T15" s="13"/>
      <c r="U15" s="113"/>
    </row>
    <row r="16" spans="2:21" ht="26.25" customHeight="1" thickBot="1" x14ac:dyDescent="0.3">
      <c r="B16" s="704" t="s">
        <v>21</v>
      </c>
      <c r="C16" s="705"/>
      <c r="D16" s="706" t="s">
        <v>74</v>
      </c>
      <c r="E16" s="707"/>
      <c r="F16" s="707"/>
      <c r="G16" s="707"/>
      <c r="H16" s="707"/>
      <c r="I16" s="707"/>
      <c r="J16" s="707"/>
      <c r="K16" s="707"/>
      <c r="L16" s="707"/>
      <c r="M16" s="707"/>
      <c r="N16" s="707"/>
      <c r="O16" s="707"/>
      <c r="P16" s="118" t="s">
        <v>19</v>
      </c>
      <c r="Q16" s="608" t="s">
        <v>18</v>
      </c>
      <c r="R16" s="608" t="s">
        <v>17</v>
      </c>
      <c r="S16" s="608" t="s">
        <v>16</v>
      </c>
      <c r="T16" s="608" t="s">
        <v>15</v>
      </c>
      <c r="U16" s="113"/>
    </row>
    <row r="17" spans="1:23" ht="68.25" customHeight="1" thickBot="1" x14ac:dyDescent="0.3">
      <c r="B17" s="708" t="s">
        <v>202</v>
      </c>
      <c r="C17" s="709"/>
      <c r="D17" s="471" t="s">
        <v>207</v>
      </c>
      <c r="E17" s="472" t="s">
        <v>69</v>
      </c>
      <c r="F17" s="472" t="s">
        <v>70</v>
      </c>
      <c r="G17" s="472" t="s">
        <v>71</v>
      </c>
      <c r="H17" s="472" t="s">
        <v>63</v>
      </c>
      <c r="I17" s="472" t="s">
        <v>73</v>
      </c>
      <c r="J17" s="472" t="s">
        <v>72</v>
      </c>
      <c r="K17" s="472" t="s">
        <v>63</v>
      </c>
      <c r="L17" s="472" t="s">
        <v>71</v>
      </c>
      <c r="M17" s="472" t="s">
        <v>70</v>
      </c>
      <c r="N17" s="472" t="s">
        <v>69</v>
      </c>
      <c r="O17" s="471" t="s">
        <v>207</v>
      </c>
      <c r="P17" s="473" t="s">
        <v>208</v>
      </c>
      <c r="Q17" s="610"/>
      <c r="R17" s="609"/>
      <c r="S17" s="609"/>
      <c r="T17" s="609"/>
      <c r="U17" s="113"/>
      <c r="V17" s="119"/>
    </row>
    <row r="18" spans="1:23" ht="33.75" customHeight="1" thickBot="1" x14ac:dyDescent="0.3">
      <c r="B18" s="73" t="s">
        <v>7</v>
      </c>
      <c r="C18" s="3">
        <v>0</v>
      </c>
      <c r="D18" s="3">
        <v>3.81</v>
      </c>
      <c r="E18" s="5">
        <v>5.07</v>
      </c>
      <c r="F18" s="5">
        <v>5.08</v>
      </c>
      <c r="G18" s="5">
        <v>3.07</v>
      </c>
      <c r="H18" s="3">
        <v>2.16</v>
      </c>
      <c r="I18" s="3">
        <v>3.34</v>
      </c>
      <c r="J18" s="3">
        <v>1.75</v>
      </c>
      <c r="K18" s="3">
        <v>4.1100000000000003</v>
      </c>
      <c r="L18" s="3">
        <v>2.16</v>
      </c>
      <c r="M18" s="3">
        <v>3.07</v>
      </c>
      <c r="N18" s="3">
        <v>5.08</v>
      </c>
      <c r="O18" s="3">
        <v>5.07</v>
      </c>
      <c r="P18" s="30">
        <v>3.81</v>
      </c>
      <c r="Q18" s="613">
        <f>+P19</f>
        <v>47.58</v>
      </c>
      <c r="R18" s="609"/>
      <c r="S18" s="609"/>
      <c r="T18" s="609"/>
      <c r="U18" s="113"/>
      <c r="V18" s="119"/>
    </row>
    <row r="19" spans="1:23" ht="51" customHeight="1" thickBot="1" x14ac:dyDescent="0.3">
      <c r="B19" s="73" t="s">
        <v>6</v>
      </c>
      <c r="C19" s="2">
        <f>+C18</f>
        <v>0</v>
      </c>
      <c r="D19" s="2">
        <f>+D18+C19</f>
        <v>3.81</v>
      </c>
      <c r="E19" s="2">
        <f t="shared" ref="E19:P19" si="0">D19+E18</f>
        <v>8.8800000000000008</v>
      </c>
      <c r="F19" s="2">
        <f t="shared" si="0"/>
        <v>13.96</v>
      </c>
      <c r="G19" s="2">
        <f t="shared" si="0"/>
        <v>17.03</v>
      </c>
      <c r="H19" s="2">
        <f t="shared" si="0"/>
        <v>19.190000000000001</v>
      </c>
      <c r="I19" s="2">
        <f t="shared" si="0"/>
        <v>22.53</v>
      </c>
      <c r="J19" s="2">
        <f t="shared" si="0"/>
        <v>24.28</v>
      </c>
      <c r="K19" s="2">
        <f t="shared" si="0"/>
        <v>28.39</v>
      </c>
      <c r="L19" s="2">
        <f t="shared" si="0"/>
        <v>30.55</v>
      </c>
      <c r="M19" s="2">
        <f t="shared" si="0"/>
        <v>33.619999999999997</v>
      </c>
      <c r="N19" s="2">
        <f t="shared" si="0"/>
        <v>38.699999999999996</v>
      </c>
      <c r="O19" s="2">
        <f t="shared" si="0"/>
        <v>43.769999999999996</v>
      </c>
      <c r="P19" s="2">
        <f t="shared" si="0"/>
        <v>47.58</v>
      </c>
      <c r="Q19" s="614"/>
      <c r="R19" s="120"/>
      <c r="S19" s="121"/>
      <c r="T19" s="610"/>
      <c r="U19" s="122"/>
      <c r="V19" s="47">
        <v>134</v>
      </c>
      <c r="W19" s="47" t="s">
        <v>68</v>
      </c>
    </row>
    <row r="20" spans="1:23" ht="15" customHeight="1" thickBot="1" x14ac:dyDescent="0.3">
      <c r="B20" s="678" t="s">
        <v>5</v>
      </c>
      <c r="C20" s="679"/>
      <c r="D20" s="679"/>
      <c r="E20" s="679"/>
      <c r="F20" s="679"/>
      <c r="G20" s="679"/>
      <c r="H20" s="679"/>
      <c r="I20" s="679"/>
      <c r="J20" s="679"/>
      <c r="K20" s="679"/>
      <c r="L20" s="679"/>
      <c r="M20" s="679"/>
      <c r="N20" s="679"/>
      <c r="O20" s="679"/>
      <c r="P20" s="679"/>
      <c r="Q20" s="679"/>
      <c r="R20" s="679"/>
      <c r="S20" s="123"/>
      <c r="T20" s="124"/>
      <c r="U20" s="113"/>
    </row>
    <row r="21" spans="1:23" ht="17.25" hidden="1" customHeight="1" x14ac:dyDescent="0.2">
      <c r="B21" s="173"/>
      <c r="C21" s="174"/>
      <c r="D21" s="126"/>
      <c r="E21" s="48">
        <v>6.9444444444444441E-3</v>
      </c>
      <c r="F21" s="48">
        <v>6.9444444444444441E-3</v>
      </c>
      <c r="G21" s="48">
        <v>8.3333333333333332E-3</v>
      </c>
      <c r="H21" s="48">
        <v>7.6388888888888886E-3</v>
      </c>
      <c r="I21" s="48">
        <v>8.3333333333333332E-3</v>
      </c>
      <c r="J21" s="48">
        <v>5.5555555555555558E-3</v>
      </c>
      <c r="K21" s="48">
        <v>9.7222222222222224E-3</v>
      </c>
      <c r="L21" s="48">
        <v>7.6388888888888886E-3</v>
      </c>
      <c r="M21" s="48">
        <v>8.3333333333333332E-3</v>
      </c>
      <c r="N21" s="48">
        <v>6.9444444444444441E-3</v>
      </c>
      <c r="O21" s="48">
        <v>6.9444444444444441E-3</v>
      </c>
      <c r="P21" s="126"/>
      <c r="Q21" s="174"/>
      <c r="R21" s="126">
        <f>SUM(E21:O21)</f>
        <v>8.3333333333333343E-2</v>
      </c>
      <c r="S21" s="174"/>
      <c r="T21" s="127"/>
      <c r="U21" s="113"/>
    </row>
    <row r="22" spans="1:23" ht="17.25" hidden="1" customHeight="1" x14ac:dyDescent="0.2">
      <c r="B22" s="375"/>
      <c r="C22" s="376"/>
      <c r="D22" s="126"/>
      <c r="E22" s="48">
        <v>5.5555555555555558E-3</v>
      </c>
      <c r="F22" s="48">
        <v>5.5555555555555558E-3</v>
      </c>
      <c r="G22" s="48">
        <v>6.9444444444444441E-3</v>
      </c>
      <c r="H22" s="48">
        <v>6.9444444444444441E-3</v>
      </c>
      <c r="I22" s="48">
        <v>6.9444444444444441E-3</v>
      </c>
      <c r="J22" s="48">
        <v>6.9444444444444441E-3</v>
      </c>
      <c r="K22" s="48">
        <v>9.0277777777777787E-3</v>
      </c>
      <c r="L22" s="48">
        <v>7.6388888888888886E-3</v>
      </c>
      <c r="M22" s="48">
        <v>7.6388888888888886E-3</v>
      </c>
      <c r="N22" s="48">
        <v>6.2499999999999995E-3</v>
      </c>
      <c r="O22" s="48">
        <v>6.9444444444444441E-3</v>
      </c>
      <c r="P22" s="126"/>
      <c r="Q22" s="174"/>
      <c r="R22" s="126">
        <f>SUM(E22:O22)</f>
        <v>7.6388888888888895E-2</v>
      </c>
      <c r="S22" s="376"/>
      <c r="T22" s="127"/>
      <c r="U22" s="113"/>
    </row>
    <row r="23" spans="1:23" ht="17.25" hidden="1" customHeight="1" x14ac:dyDescent="0.2">
      <c r="B23" s="375"/>
      <c r="C23" s="376"/>
      <c r="D23" s="126"/>
      <c r="E23" s="48">
        <v>6.2499999999999995E-3</v>
      </c>
      <c r="F23" s="48">
        <v>6.2499999999999995E-3</v>
      </c>
      <c r="G23" s="48">
        <v>7.6388888888888886E-3</v>
      </c>
      <c r="H23" s="48">
        <v>7.6388888888888886E-3</v>
      </c>
      <c r="I23" s="48">
        <v>8.3333333333333332E-3</v>
      </c>
      <c r="J23" s="48">
        <v>6.9444444444444441E-3</v>
      </c>
      <c r="K23" s="48">
        <v>9.0277777777777787E-3</v>
      </c>
      <c r="L23" s="48">
        <v>7.6388888888888886E-3</v>
      </c>
      <c r="M23" s="48">
        <v>7.6388888888888886E-3</v>
      </c>
      <c r="N23" s="48">
        <v>6.2499999999999995E-3</v>
      </c>
      <c r="O23" s="48">
        <v>6.9444444444444441E-3</v>
      </c>
      <c r="R23" s="126">
        <v>8.0555555555555561E-2</v>
      </c>
      <c r="S23" s="376"/>
      <c r="T23" s="127"/>
      <c r="U23" s="113"/>
    </row>
    <row r="24" spans="1:23" ht="17.25" hidden="1" customHeight="1" x14ac:dyDescent="0.25">
      <c r="B24" s="173"/>
      <c r="C24" s="174"/>
      <c r="D24" s="126"/>
      <c r="S24" s="174"/>
      <c r="T24" s="127"/>
      <c r="U24" s="113"/>
    </row>
    <row r="25" spans="1:23" ht="15" customHeight="1" x14ac:dyDescent="0.25">
      <c r="A25" s="302"/>
      <c r="B25" s="288">
        <v>1</v>
      </c>
      <c r="C25" s="289"/>
      <c r="D25" s="56">
        <v>0.20833333333333334</v>
      </c>
      <c r="E25" s="56">
        <f>D25+$E$22</f>
        <v>0.21388888888888891</v>
      </c>
      <c r="F25" s="56">
        <f>E25+$F$22</f>
        <v>0.21944444444444447</v>
      </c>
      <c r="G25" s="56">
        <f>F25+$G$22</f>
        <v>0.22638888888888892</v>
      </c>
      <c r="H25" s="56">
        <f>G25+$H$22</f>
        <v>0.23333333333333336</v>
      </c>
      <c r="I25" s="56">
        <f>H25+$I$22</f>
        <v>0.24027777777777781</v>
      </c>
      <c r="J25" s="56">
        <f>I25+$J$22</f>
        <v>0.24722222222222226</v>
      </c>
      <c r="K25" s="56">
        <f>J25+$K$22</f>
        <v>0.25625000000000003</v>
      </c>
      <c r="L25" s="56">
        <f>K25+$L$22</f>
        <v>0.2638888888888889</v>
      </c>
      <c r="M25" s="56">
        <f>L25+$M$22</f>
        <v>0.27152777777777776</v>
      </c>
      <c r="N25" s="56">
        <f>M25+$N$22</f>
        <v>0.27777777777777773</v>
      </c>
      <c r="O25" s="56">
        <f>N25+$O$22</f>
        <v>0.28472222222222215</v>
      </c>
      <c r="P25" s="56"/>
      <c r="Q25" s="290">
        <v>40.119999999999997</v>
      </c>
      <c r="R25" s="56">
        <f t="shared" ref="R25:R40" si="1">O25-D25</f>
        <v>7.6388888888888812E-2</v>
      </c>
      <c r="S25" s="246">
        <f t="shared" ref="S25:S40" si="2">(Q25/(R25*24*60)*60)</f>
        <v>21.883636363636384</v>
      </c>
      <c r="T25" s="303"/>
      <c r="U25" s="23"/>
    </row>
    <row r="26" spans="1:23" ht="15" customHeight="1" x14ac:dyDescent="0.25">
      <c r="A26" s="304">
        <f t="shared" ref="A26:A40" si="3">D26-D25</f>
        <v>2.777777777777779E-2</v>
      </c>
      <c r="B26" s="288">
        <v>2</v>
      </c>
      <c r="C26" s="289"/>
      <c r="D26" s="56">
        <v>0.23611111111111113</v>
      </c>
      <c r="E26" s="56">
        <f t="shared" ref="E26:E27" si="4">D26+$E$22</f>
        <v>0.2416666666666667</v>
      </c>
      <c r="F26" s="56">
        <f t="shared" ref="F26:F27" si="5">E26+$F$22</f>
        <v>0.24722222222222226</v>
      </c>
      <c r="G26" s="56">
        <f t="shared" ref="G26:G27" si="6">F26+$G$22</f>
        <v>0.25416666666666671</v>
      </c>
      <c r="H26" s="56">
        <f t="shared" ref="H26:H27" si="7">G26+$H$22</f>
        <v>0.26111111111111113</v>
      </c>
      <c r="I26" s="56">
        <f t="shared" ref="I26:I27" si="8">H26+$I$22</f>
        <v>0.26805555555555555</v>
      </c>
      <c r="J26" s="56">
        <f t="shared" ref="J26:J27" si="9">I26+$J$22</f>
        <v>0.27499999999999997</v>
      </c>
      <c r="K26" s="56">
        <f t="shared" ref="K26:K27" si="10">J26+$K$22</f>
        <v>0.28402777777777777</v>
      </c>
      <c r="L26" s="56">
        <f t="shared" ref="L26:L27" si="11">K26+$L$22</f>
        <v>0.29166666666666663</v>
      </c>
      <c r="M26" s="56">
        <f t="shared" ref="M26:M27" si="12">L26+$M$22</f>
        <v>0.29930555555555549</v>
      </c>
      <c r="N26" s="56">
        <f t="shared" ref="N26:N27" si="13">M26+$N$22</f>
        <v>0.30555555555555547</v>
      </c>
      <c r="O26" s="56">
        <f t="shared" ref="O26:O27" si="14">N26+$O$22</f>
        <v>0.31249999999999989</v>
      </c>
      <c r="P26" s="291"/>
      <c r="Q26" s="290">
        <v>40.119999999999997</v>
      </c>
      <c r="R26" s="56">
        <f t="shared" si="1"/>
        <v>7.6388888888888756E-2</v>
      </c>
      <c r="S26" s="246">
        <f t="shared" si="2"/>
        <v>21.883636363636402</v>
      </c>
      <c r="T26" s="305"/>
      <c r="U26" s="23"/>
    </row>
    <row r="27" spans="1:23" ht="15" customHeight="1" x14ac:dyDescent="0.25">
      <c r="A27" s="304">
        <f t="shared" si="3"/>
        <v>2.7777777777777873E-2</v>
      </c>
      <c r="B27" s="288">
        <v>3</v>
      </c>
      <c r="C27" s="289"/>
      <c r="D27" s="56">
        <v>0.26388888888888901</v>
      </c>
      <c r="E27" s="56">
        <f t="shared" si="4"/>
        <v>0.26944444444444454</v>
      </c>
      <c r="F27" s="56">
        <f t="shared" si="5"/>
        <v>0.27500000000000008</v>
      </c>
      <c r="G27" s="56">
        <f t="shared" si="6"/>
        <v>0.2819444444444445</v>
      </c>
      <c r="H27" s="56">
        <f t="shared" si="7"/>
        <v>0.28888888888888892</v>
      </c>
      <c r="I27" s="56">
        <f t="shared" si="8"/>
        <v>0.29583333333333334</v>
      </c>
      <c r="J27" s="56">
        <f t="shared" si="9"/>
        <v>0.30277777777777776</v>
      </c>
      <c r="K27" s="56">
        <f t="shared" si="10"/>
        <v>0.31180555555555556</v>
      </c>
      <c r="L27" s="56">
        <f t="shared" si="11"/>
        <v>0.31944444444444442</v>
      </c>
      <c r="M27" s="56">
        <f t="shared" si="12"/>
        <v>0.32708333333333328</v>
      </c>
      <c r="N27" s="56">
        <f t="shared" si="13"/>
        <v>0.33333333333333326</v>
      </c>
      <c r="O27" s="56">
        <f t="shared" si="14"/>
        <v>0.34027777777777768</v>
      </c>
      <c r="P27" s="291"/>
      <c r="Q27" s="290">
        <v>40.119999999999997</v>
      </c>
      <c r="R27" s="56">
        <f t="shared" si="1"/>
        <v>7.6388888888888673E-2</v>
      </c>
      <c r="S27" s="246">
        <f t="shared" si="2"/>
        <v>21.883636363636423</v>
      </c>
      <c r="T27" s="305"/>
      <c r="U27" s="23"/>
    </row>
    <row r="28" spans="1:23" ht="15" customHeight="1" x14ac:dyDescent="0.25">
      <c r="A28" s="304">
        <f t="shared" si="3"/>
        <v>2.7777777777778012E-2</v>
      </c>
      <c r="B28" s="288">
        <v>4</v>
      </c>
      <c r="C28" s="289"/>
      <c r="D28" s="56">
        <v>0.29166666666666702</v>
      </c>
      <c r="E28" s="56">
        <f>D28+$E$23</f>
        <v>0.297916666666667</v>
      </c>
      <c r="F28" s="56">
        <f>E28+$F$23</f>
        <v>0.30416666666666697</v>
      </c>
      <c r="G28" s="56">
        <f>F28+$G$23</f>
        <v>0.31180555555555584</v>
      </c>
      <c r="H28" s="56">
        <f>G28+$H$23</f>
        <v>0.3194444444444447</v>
      </c>
      <c r="I28" s="56">
        <f>H28+$I$23</f>
        <v>0.32777777777777806</v>
      </c>
      <c r="J28" s="56">
        <f>I28+$J$23</f>
        <v>0.33472222222222248</v>
      </c>
      <c r="K28" s="56">
        <f>J28+$K$23</f>
        <v>0.34375000000000028</v>
      </c>
      <c r="L28" s="56">
        <f>K28+$L$23</f>
        <v>0.35138888888888914</v>
      </c>
      <c r="M28" s="56">
        <f>L28+$M$23</f>
        <v>0.359027777777778</v>
      </c>
      <c r="N28" s="56">
        <f>M28+$N$23</f>
        <v>0.36527777777777798</v>
      </c>
      <c r="O28" s="56">
        <f>N28+$O$23</f>
        <v>0.3722222222222224</v>
      </c>
      <c r="P28" s="291"/>
      <c r="Q28" s="290">
        <v>40.119999999999997</v>
      </c>
      <c r="R28" s="56">
        <f t="shared" si="1"/>
        <v>8.055555555555538E-2</v>
      </c>
      <c r="S28" s="246">
        <f t="shared" si="2"/>
        <v>20.751724137931078</v>
      </c>
      <c r="T28" s="305"/>
      <c r="U28" s="23"/>
    </row>
    <row r="29" spans="1:23" ht="15" customHeight="1" x14ac:dyDescent="0.25">
      <c r="A29" s="304">
        <f t="shared" si="3"/>
        <v>2.0833333333332982E-2</v>
      </c>
      <c r="B29" s="288">
        <v>5</v>
      </c>
      <c r="C29" s="289"/>
      <c r="D29" s="56">
        <v>0.3125</v>
      </c>
      <c r="E29" s="56">
        <f t="shared" ref="E29:E40" si="15">D29+$E$23</f>
        <v>0.31874999999999998</v>
      </c>
      <c r="F29" s="56">
        <f t="shared" ref="F29:F40" si="16">E29+$F$23</f>
        <v>0.32499999999999996</v>
      </c>
      <c r="G29" s="56">
        <f t="shared" ref="G29:G40" si="17">F29+$G$23</f>
        <v>0.33263888888888882</v>
      </c>
      <c r="H29" s="56">
        <f t="shared" ref="H29:H40" si="18">G29+$H$23</f>
        <v>0.34027777777777768</v>
      </c>
      <c r="I29" s="56">
        <f t="shared" ref="I29:I40" si="19">H29+$I$23</f>
        <v>0.34861111111111104</v>
      </c>
      <c r="J29" s="56">
        <f t="shared" ref="J29:J40" si="20">I29+$J$23</f>
        <v>0.35555555555555546</v>
      </c>
      <c r="K29" s="56">
        <f t="shared" ref="K29:K40" si="21">J29+$K$23</f>
        <v>0.36458333333333326</v>
      </c>
      <c r="L29" s="56">
        <f t="shared" ref="L29:L40" si="22">K29+$L$23</f>
        <v>0.37222222222222212</v>
      </c>
      <c r="M29" s="56">
        <f t="shared" ref="M29:M40" si="23">L29+$M$23</f>
        <v>0.37986111111111098</v>
      </c>
      <c r="N29" s="56">
        <f t="shared" ref="N29:N40" si="24">M29+$N$23</f>
        <v>0.38611111111111096</v>
      </c>
      <c r="O29" s="56">
        <f t="shared" ref="O29:O40" si="25">N29+$O$23</f>
        <v>0.39305555555555538</v>
      </c>
      <c r="P29" s="291"/>
      <c r="Q29" s="290">
        <v>40.119999999999997</v>
      </c>
      <c r="R29" s="56">
        <f t="shared" si="1"/>
        <v>8.055555555555538E-2</v>
      </c>
      <c r="S29" s="246">
        <f t="shared" si="2"/>
        <v>20.751724137931078</v>
      </c>
      <c r="T29" s="305"/>
      <c r="U29" s="113"/>
    </row>
    <row r="30" spans="1:23" ht="15" customHeight="1" x14ac:dyDescent="0.25">
      <c r="A30" s="304">
        <f t="shared" si="3"/>
        <v>2.0833333333332982E-2</v>
      </c>
      <c r="B30" s="288">
        <v>6</v>
      </c>
      <c r="C30" s="289"/>
      <c r="D30" s="56">
        <v>0.33333333333333298</v>
      </c>
      <c r="E30" s="56">
        <f t="shared" si="15"/>
        <v>0.33958333333333296</v>
      </c>
      <c r="F30" s="56">
        <f t="shared" si="16"/>
        <v>0.34583333333333294</v>
      </c>
      <c r="G30" s="56">
        <f t="shared" si="17"/>
        <v>0.3534722222222218</v>
      </c>
      <c r="H30" s="56">
        <f t="shared" si="18"/>
        <v>0.36111111111111066</v>
      </c>
      <c r="I30" s="56">
        <f t="shared" si="19"/>
        <v>0.36944444444444402</v>
      </c>
      <c r="J30" s="56">
        <f t="shared" si="20"/>
        <v>0.37638888888888844</v>
      </c>
      <c r="K30" s="56">
        <f t="shared" si="21"/>
        <v>0.38541666666666624</v>
      </c>
      <c r="L30" s="56">
        <f t="shared" si="22"/>
        <v>0.3930555555555551</v>
      </c>
      <c r="M30" s="56">
        <f t="shared" si="23"/>
        <v>0.40069444444444396</v>
      </c>
      <c r="N30" s="56">
        <f t="shared" si="24"/>
        <v>0.40694444444444394</v>
      </c>
      <c r="O30" s="56">
        <f t="shared" si="25"/>
        <v>0.41388888888888836</v>
      </c>
      <c r="P30" s="291"/>
      <c r="Q30" s="290">
        <v>40.119999999999997</v>
      </c>
      <c r="R30" s="56">
        <f t="shared" si="1"/>
        <v>8.055555555555538E-2</v>
      </c>
      <c r="S30" s="246">
        <f t="shared" si="2"/>
        <v>20.751724137931078</v>
      </c>
      <c r="T30" s="305"/>
      <c r="U30" s="113"/>
    </row>
    <row r="31" spans="1:23" ht="15" customHeight="1" x14ac:dyDescent="0.25">
      <c r="A31" s="304">
        <f t="shared" si="3"/>
        <v>2.0833333333333037E-2</v>
      </c>
      <c r="B31" s="288">
        <v>7</v>
      </c>
      <c r="C31" s="289"/>
      <c r="D31" s="56">
        <v>0.35416666666666602</v>
      </c>
      <c r="E31" s="56">
        <f t="shared" si="15"/>
        <v>0.360416666666666</v>
      </c>
      <c r="F31" s="56">
        <f t="shared" si="16"/>
        <v>0.36666666666666597</v>
      </c>
      <c r="G31" s="56">
        <f t="shared" si="17"/>
        <v>0.37430555555555484</v>
      </c>
      <c r="H31" s="56">
        <f t="shared" si="18"/>
        <v>0.3819444444444437</v>
      </c>
      <c r="I31" s="56">
        <f t="shared" si="19"/>
        <v>0.39027777777777706</v>
      </c>
      <c r="J31" s="56">
        <f t="shared" si="20"/>
        <v>0.39722222222222148</v>
      </c>
      <c r="K31" s="56">
        <f t="shared" si="21"/>
        <v>0.40624999999999928</v>
      </c>
      <c r="L31" s="56">
        <f t="shared" si="22"/>
        <v>0.41388888888888814</v>
      </c>
      <c r="M31" s="56">
        <f t="shared" si="23"/>
        <v>0.421527777777777</v>
      </c>
      <c r="N31" s="56">
        <f t="shared" si="24"/>
        <v>0.42777777777777698</v>
      </c>
      <c r="O31" s="56">
        <f t="shared" si="25"/>
        <v>0.4347222222222214</v>
      </c>
      <c r="P31" s="291"/>
      <c r="Q31" s="290">
        <v>40.119999999999997</v>
      </c>
      <c r="R31" s="56">
        <f t="shared" si="1"/>
        <v>8.055555555555538E-2</v>
      </c>
      <c r="S31" s="246">
        <f t="shared" si="2"/>
        <v>20.751724137931078</v>
      </c>
      <c r="T31" s="305"/>
      <c r="U31" s="113"/>
    </row>
    <row r="32" spans="1:23" ht="15" customHeight="1" x14ac:dyDescent="0.25">
      <c r="A32" s="304">
        <f t="shared" si="3"/>
        <v>2.0833333333332982E-2</v>
      </c>
      <c r="B32" s="288">
        <v>8</v>
      </c>
      <c r="C32" s="289"/>
      <c r="D32" s="56">
        <v>0.374999999999999</v>
      </c>
      <c r="E32" s="56">
        <f t="shared" si="15"/>
        <v>0.38124999999999898</v>
      </c>
      <c r="F32" s="56">
        <f t="shared" si="16"/>
        <v>0.38749999999999896</v>
      </c>
      <c r="G32" s="56">
        <f t="shared" si="17"/>
        <v>0.39513888888888782</v>
      </c>
      <c r="H32" s="56">
        <f t="shared" si="18"/>
        <v>0.40277777777777668</v>
      </c>
      <c r="I32" s="56">
        <f t="shared" si="19"/>
        <v>0.41111111111111004</v>
      </c>
      <c r="J32" s="56">
        <f t="shared" si="20"/>
        <v>0.41805555555555446</v>
      </c>
      <c r="K32" s="56">
        <f t="shared" si="21"/>
        <v>0.42708333333333226</v>
      </c>
      <c r="L32" s="56">
        <f t="shared" si="22"/>
        <v>0.43472222222222112</v>
      </c>
      <c r="M32" s="56">
        <f t="shared" si="23"/>
        <v>0.44236111111110998</v>
      </c>
      <c r="N32" s="56">
        <f t="shared" si="24"/>
        <v>0.44861111111110996</v>
      </c>
      <c r="O32" s="56">
        <f t="shared" si="25"/>
        <v>0.45555555555555438</v>
      </c>
      <c r="P32" s="291"/>
      <c r="Q32" s="290">
        <v>40.119999999999997</v>
      </c>
      <c r="R32" s="56">
        <f t="shared" si="1"/>
        <v>8.055555555555538E-2</v>
      </c>
      <c r="S32" s="246">
        <f t="shared" si="2"/>
        <v>20.751724137931078</v>
      </c>
      <c r="T32" s="305"/>
      <c r="U32" s="113"/>
    </row>
    <row r="33" spans="1:21" ht="15" customHeight="1" x14ac:dyDescent="0.25">
      <c r="A33" s="304">
        <f t="shared" si="3"/>
        <v>2.7777777777778734E-2</v>
      </c>
      <c r="B33" s="288">
        <v>9</v>
      </c>
      <c r="C33" s="289"/>
      <c r="D33" s="56">
        <v>0.40277777777777773</v>
      </c>
      <c r="E33" s="56">
        <f t="shared" si="15"/>
        <v>0.40902777777777771</v>
      </c>
      <c r="F33" s="56">
        <f t="shared" si="16"/>
        <v>0.41527777777777769</v>
      </c>
      <c r="G33" s="56">
        <f t="shared" si="17"/>
        <v>0.42291666666666655</v>
      </c>
      <c r="H33" s="56">
        <f t="shared" si="18"/>
        <v>0.43055555555555541</v>
      </c>
      <c r="I33" s="56">
        <f t="shared" si="19"/>
        <v>0.43888888888888877</v>
      </c>
      <c r="J33" s="56">
        <f t="shared" si="20"/>
        <v>0.44583333333333319</v>
      </c>
      <c r="K33" s="56">
        <f t="shared" si="21"/>
        <v>0.45486111111111099</v>
      </c>
      <c r="L33" s="56">
        <f t="shared" si="22"/>
        <v>0.46249999999999986</v>
      </c>
      <c r="M33" s="56">
        <f t="shared" si="23"/>
        <v>0.47013888888888872</v>
      </c>
      <c r="N33" s="56">
        <f t="shared" si="24"/>
        <v>0.4763888888888887</v>
      </c>
      <c r="O33" s="56">
        <f t="shared" si="25"/>
        <v>0.48333333333333311</v>
      </c>
      <c r="P33" s="291"/>
      <c r="Q33" s="290">
        <v>40.119999999999997</v>
      </c>
      <c r="R33" s="56">
        <f t="shared" si="1"/>
        <v>8.055555555555538E-2</v>
      </c>
      <c r="S33" s="246">
        <f t="shared" si="2"/>
        <v>20.751724137931078</v>
      </c>
      <c r="T33" s="305"/>
      <c r="U33" s="113"/>
    </row>
    <row r="34" spans="1:21" ht="15" customHeight="1" x14ac:dyDescent="0.25">
      <c r="A34" s="304">
        <f t="shared" si="3"/>
        <v>2.7777777777779289E-2</v>
      </c>
      <c r="B34" s="288">
        <v>10</v>
      </c>
      <c r="C34" s="289"/>
      <c r="D34" s="56">
        <v>0.43055555555555702</v>
      </c>
      <c r="E34" s="56">
        <f t="shared" si="15"/>
        <v>0.436805555555557</v>
      </c>
      <c r="F34" s="56">
        <f t="shared" si="16"/>
        <v>0.44305555555555698</v>
      </c>
      <c r="G34" s="56">
        <f t="shared" si="17"/>
        <v>0.45069444444444584</v>
      </c>
      <c r="H34" s="56">
        <f t="shared" si="18"/>
        <v>0.4583333333333347</v>
      </c>
      <c r="I34" s="56">
        <f t="shared" si="19"/>
        <v>0.46666666666666806</v>
      </c>
      <c r="J34" s="56">
        <f t="shared" si="20"/>
        <v>0.47361111111111248</v>
      </c>
      <c r="K34" s="56">
        <f t="shared" si="21"/>
        <v>0.48263888888889028</v>
      </c>
      <c r="L34" s="56">
        <f t="shared" si="22"/>
        <v>0.49027777777777914</v>
      </c>
      <c r="M34" s="56">
        <f t="shared" si="23"/>
        <v>0.49791666666666801</v>
      </c>
      <c r="N34" s="56">
        <f t="shared" si="24"/>
        <v>0.50416666666666798</v>
      </c>
      <c r="O34" s="56">
        <f t="shared" si="25"/>
        <v>0.5111111111111124</v>
      </c>
      <c r="P34" s="291"/>
      <c r="Q34" s="290">
        <v>40.119999999999997</v>
      </c>
      <c r="R34" s="56">
        <f t="shared" si="1"/>
        <v>8.055555555555538E-2</v>
      </c>
      <c r="S34" s="246">
        <f t="shared" si="2"/>
        <v>20.751724137931078</v>
      </c>
      <c r="T34" s="305"/>
      <c r="U34" s="113"/>
    </row>
    <row r="35" spans="1:21" ht="15" customHeight="1" x14ac:dyDescent="0.25">
      <c r="A35" s="304">
        <f t="shared" si="3"/>
        <v>2.7777777777777957E-2</v>
      </c>
      <c r="B35" s="288">
        <v>11</v>
      </c>
      <c r="C35" s="289"/>
      <c r="D35" s="56">
        <v>0.45833333333333498</v>
      </c>
      <c r="E35" s="56">
        <f t="shared" si="15"/>
        <v>0.46458333333333496</v>
      </c>
      <c r="F35" s="56">
        <f t="shared" si="16"/>
        <v>0.47083333333333494</v>
      </c>
      <c r="G35" s="56">
        <f t="shared" si="17"/>
        <v>0.4784722222222238</v>
      </c>
      <c r="H35" s="56">
        <f t="shared" si="18"/>
        <v>0.48611111111111266</v>
      </c>
      <c r="I35" s="56">
        <f t="shared" si="19"/>
        <v>0.49444444444444602</v>
      </c>
      <c r="J35" s="56">
        <f t="shared" si="20"/>
        <v>0.50138888888889044</v>
      </c>
      <c r="K35" s="56">
        <f t="shared" si="21"/>
        <v>0.51041666666666818</v>
      </c>
      <c r="L35" s="56">
        <f t="shared" si="22"/>
        <v>0.51805555555555705</v>
      </c>
      <c r="M35" s="56">
        <f t="shared" si="23"/>
        <v>0.52569444444444591</v>
      </c>
      <c r="N35" s="56">
        <f t="shared" si="24"/>
        <v>0.53194444444444589</v>
      </c>
      <c r="O35" s="56">
        <f t="shared" si="25"/>
        <v>0.53888888888889031</v>
      </c>
      <c r="P35" s="291"/>
      <c r="Q35" s="290">
        <v>40.119999999999997</v>
      </c>
      <c r="R35" s="56">
        <f t="shared" si="1"/>
        <v>8.0555555555555325E-2</v>
      </c>
      <c r="S35" s="246">
        <f t="shared" si="2"/>
        <v>20.751724137931092</v>
      </c>
      <c r="T35" s="305"/>
      <c r="U35" s="113"/>
    </row>
    <row r="36" spans="1:21" ht="15" customHeight="1" x14ac:dyDescent="0.25">
      <c r="A36" s="304">
        <f t="shared" si="3"/>
        <v>2.7777777777779011E-2</v>
      </c>
      <c r="B36" s="288">
        <v>12</v>
      </c>
      <c r="C36" s="289"/>
      <c r="D36" s="56">
        <v>0.48611111111111399</v>
      </c>
      <c r="E36" s="56">
        <f t="shared" si="15"/>
        <v>0.49236111111111397</v>
      </c>
      <c r="F36" s="56">
        <f t="shared" si="16"/>
        <v>0.49861111111111395</v>
      </c>
      <c r="G36" s="56">
        <f t="shared" si="17"/>
        <v>0.50625000000000286</v>
      </c>
      <c r="H36" s="56">
        <f t="shared" si="18"/>
        <v>0.51388888888889173</v>
      </c>
      <c r="I36" s="56">
        <f t="shared" si="19"/>
        <v>0.52222222222222503</v>
      </c>
      <c r="J36" s="56">
        <f t="shared" si="20"/>
        <v>0.52916666666666945</v>
      </c>
      <c r="K36" s="56">
        <f t="shared" si="21"/>
        <v>0.5381944444444472</v>
      </c>
      <c r="L36" s="56">
        <f t="shared" si="22"/>
        <v>0.54583333333333606</v>
      </c>
      <c r="M36" s="56">
        <f t="shared" si="23"/>
        <v>0.55347222222222492</v>
      </c>
      <c r="N36" s="56">
        <f t="shared" si="24"/>
        <v>0.5597222222222249</v>
      </c>
      <c r="O36" s="56">
        <f t="shared" si="25"/>
        <v>0.56666666666666932</v>
      </c>
      <c r="P36" s="291"/>
      <c r="Q36" s="290">
        <v>40.119999999999997</v>
      </c>
      <c r="R36" s="56">
        <f t="shared" si="1"/>
        <v>8.0555555555555325E-2</v>
      </c>
      <c r="S36" s="246">
        <f t="shared" si="2"/>
        <v>20.751724137931092</v>
      </c>
      <c r="T36" s="305"/>
      <c r="U36" s="113"/>
    </row>
    <row r="37" spans="1:21" ht="15" customHeight="1" x14ac:dyDescent="0.25">
      <c r="A37" s="304">
        <f t="shared" si="3"/>
        <v>2.7777777777778956E-2</v>
      </c>
      <c r="B37" s="288">
        <v>13</v>
      </c>
      <c r="C37" s="289"/>
      <c r="D37" s="56">
        <v>0.51388888888889295</v>
      </c>
      <c r="E37" s="56">
        <f t="shared" si="15"/>
        <v>0.52013888888889293</v>
      </c>
      <c r="F37" s="56">
        <f t="shared" si="16"/>
        <v>0.5263888888888929</v>
      </c>
      <c r="G37" s="56">
        <f t="shared" si="17"/>
        <v>0.53402777777778176</v>
      </c>
      <c r="H37" s="56">
        <f t="shared" si="18"/>
        <v>0.54166666666667063</v>
      </c>
      <c r="I37" s="56">
        <f t="shared" si="19"/>
        <v>0.55000000000000393</v>
      </c>
      <c r="J37" s="56">
        <f t="shared" si="20"/>
        <v>0.55694444444444835</v>
      </c>
      <c r="K37" s="56">
        <f t="shared" si="21"/>
        <v>0.5659722222222261</v>
      </c>
      <c r="L37" s="56">
        <f t="shared" si="22"/>
        <v>0.57361111111111496</v>
      </c>
      <c r="M37" s="56">
        <f t="shared" si="23"/>
        <v>0.58125000000000382</v>
      </c>
      <c r="N37" s="56">
        <f t="shared" si="24"/>
        <v>0.5875000000000038</v>
      </c>
      <c r="O37" s="56">
        <f t="shared" si="25"/>
        <v>0.59444444444444822</v>
      </c>
      <c r="P37" s="291"/>
      <c r="Q37" s="290">
        <v>40.119999999999997</v>
      </c>
      <c r="R37" s="56">
        <f t="shared" si="1"/>
        <v>8.0555555555555269E-2</v>
      </c>
      <c r="S37" s="246">
        <f t="shared" si="2"/>
        <v>20.751724137931109</v>
      </c>
      <c r="T37" s="305"/>
      <c r="U37" s="113"/>
    </row>
    <row r="38" spans="1:21" ht="15" customHeight="1" x14ac:dyDescent="0.25">
      <c r="A38" s="304">
        <f t="shared" si="3"/>
        <v>2.7777777777778012E-2</v>
      </c>
      <c r="B38" s="288">
        <v>14</v>
      </c>
      <c r="C38" s="289"/>
      <c r="D38" s="56">
        <v>0.54166666666667096</v>
      </c>
      <c r="E38" s="56">
        <f t="shared" si="15"/>
        <v>0.54791666666667094</v>
      </c>
      <c r="F38" s="56">
        <f t="shared" si="16"/>
        <v>0.55416666666667092</v>
      </c>
      <c r="G38" s="56">
        <f t="shared" si="17"/>
        <v>0.56180555555555978</v>
      </c>
      <c r="H38" s="56">
        <f t="shared" si="18"/>
        <v>0.56944444444444864</v>
      </c>
      <c r="I38" s="56">
        <f t="shared" si="19"/>
        <v>0.57777777777778194</v>
      </c>
      <c r="J38" s="56">
        <f t="shared" si="20"/>
        <v>0.58472222222222636</v>
      </c>
      <c r="K38" s="56">
        <f t="shared" si="21"/>
        <v>0.59375000000000411</v>
      </c>
      <c r="L38" s="56">
        <f t="shared" si="22"/>
        <v>0.60138888888889297</v>
      </c>
      <c r="M38" s="56">
        <f t="shared" si="23"/>
        <v>0.60902777777778183</v>
      </c>
      <c r="N38" s="56">
        <f t="shared" si="24"/>
        <v>0.61527777777778181</v>
      </c>
      <c r="O38" s="56">
        <f t="shared" si="25"/>
        <v>0.62222222222222623</v>
      </c>
      <c r="P38" s="291"/>
      <c r="Q38" s="290">
        <v>40.119999999999997</v>
      </c>
      <c r="R38" s="56">
        <f t="shared" si="1"/>
        <v>8.0555555555555269E-2</v>
      </c>
      <c r="S38" s="246">
        <f t="shared" si="2"/>
        <v>20.751724137931109</v>
      </c>
      <c r="T38" s="305"/>
      <c r="U38" s="113"/>
    </row>
    <row r="39" spans="1:21" ht="15" customHeight="1" x14ac:dyDescent="0.25">
      <c r="A39" s="304">
        <f t="shared" si="3"/>
        <v>2.7777777777779011E-2</v>
      </c>
      <c r="B39" s="288">
        <v>15</v>
      </c>
      <c r="C39" s="289"/>
      <c r="D39" s="56">
        <v>0.56944444444444997</v>
      </c>
      <c r="E39" s="56">
        <f t="shared" si="15"/>
        <v>0.57569444444444995</v>
      </c>
      <c r="F39" s="56">
        <f t="shared" si="16"/>
        <v>0.58194444444444993</v>
      </c>
      <c r="G39" s="56">
        <f t="shared" si="17"/>
        <v>0.58958333333333879</v>
      </c>
      <c r="H39" s="56">
        <f t="shared" si="18"/>
        <v>0.59722222222222765</v>
      </c>
      <c r="I39" s="56">
        <f t="shared" si="19"/>
        <v>0.60555555555556095</v>
      </c>
      <c r="J39" s="56">
        <f t="shared" si="20"/>
        <v>0.61250000000000537</v>
      </c>
      <c r="K39" s="56">
        <f t="shared" si="21"/>
        <v>0.62152777777778312</v>
      </c>
      <c r="L39" s="56">
        <f t="shared" si="22"/>
        <v>0.62916666666667198</v>
      </c>
      <c r="M39" s="56">
        <f t="shared" si="23"/>
        <v>0.63680555555556084</v>
      </c>
      <c r="N39" s="56">
        <f t="shared" si="24"/>
        <v>0.64305555555556082</v>
      </c>
      <c r="O39" s="56">
        <f t="shared" si="25"/>
        <v>0.65000000000000524</v>
      </c>
      <c r="P39" s="291"/>
      <c r="Q39" s="290">
        <v>40.119999999999997</v>
      </c>
      <c r="R39" s="56">
        <f t="shared" si="1"/>
        <v>8.0555555555555269E-2</v>
      </c>
      <c r="S39" s="246">
        <f t="shared" si="2"/>
        <v>20.751724137931109</v>
      </c>
      <c r="T39" s="305"/>
      <c r="U39" s="113"/>
    </row>
    <row r="40" spans="1:21" ht="15" customHeight="1" x14ac:dyDescent="0.25">
      <c r="A40" s="304">
        <f t="shared" si="3"/>
        <v>2.7777777777779011E-2</v>
      </c>
      <c r="B40" s="288">
        <v>16</v>
      </c>
      <c r="C40" s="289"/>
      <c r="D40" s="56">
        <v>0.59722222222222898</v>
      </c>
      <c r="E40" s="56">
        <f t="shared" si="15"/>
        <v>0.60347222222222896</v>
      </c>
      <c r="F40" s="56">
        <f t="shared" si="16"/>
        <v>0.60972222222222894</v>
      </c>
      <c r="G40" s="56">
        <f t="shared" si="17"/>
        <v>0.6173611111111178</v>
      </c>
      <c r="H40" s="56">
        <f t="shared" si="18"/>
        <v>0.62500000000000666</v>
      </c>
      <c r="I40" s="56">
        <f t="shared" si="19"/>
        <v>0.63333333333333997</v>
      </c>
      <c r="J40" s="56">
        <f t="shared" si="20"/>
        <v>0.64027777777778438</v>
      </c>
      <c r="K40" s="56">
        <f t="shared" si="21"/>
        <v>0.64930555555556213</v>
      </c>
      <c r="L40" s="56">
        <f t="shared" si="22"/>
        <v>0.65694444444445099</v>
      </c>
      <c r="M40" s="56">
        <f t="shared" si="23"/>
        <v>0.66458333333333985</v>
      </c>
      <c r="N40" s="56">
        <f t="shared" si="24"/>
        <v>0.67083333333333983</v>
      </c>
      <c r="O40" s="56">
        <f t="shared" si="25"/>
        <v>0.67777777777778425</v>
      </c>
      <c r="P40" s="291"/>
      <c r="Q40" s="290">
        <v>40.119999999999997</v>
      </c>
      <c r="R40" s="56">
        <f t="shared" si="1"/>
        <v>8.0555555555555269E-2</v>
      </c>
      <c r="S40" s="246">
        <f t="shared" si="2"/>
        <v>20.751724137931109</v>
      </c>
      <c r="T40" s="305"/>
      <c r="U40" s="113"/>
    </row>
    <row r="41" spans="1:21" ht="15" customHeight="1" x14ac:dyDescent="0.2">
      <c r="A41" s="302"/>
      <c r="B41" s="278"/>
      <c r="C41" s="275"/>
      <c r="D41" s="56"/>
      <c r="E41" s="292"/>
      <c r="F41" s="292"/>
      <c r="G41" s="292"/>
      <c r="H41" s="292"/>
      <c r="I41" s="292"/>
      <c r="J41" s="292"/>
      <c r="K41" s="292"/>
      <c r="L41" s="292"/>
      <c r="M41" s="292"/>
      <c r="N41" s="292"/>
      <c r="O41" s="292"/>
      <c r="P41" s="292"/>
      <c r="Q41" s="292"/>
      <c r="R41" s="277"/>
      <c r="S41" s="277"/>
      <c r="T41" s="275"/>
      <c r="U41" s="113"/>
    </row>
    <row r="42" spans="1:21" ht="15" customHeight="1" x14ac:dyDescent="0.25">
      <c r="B42" s="25"/>
      <c r="C42" s="13"/>
      <c r="D42" s="13"/>
      <c r="E42" s="134"/>
      <c r="F42" s="134"/>
      <c r="G42" s="134"/>
      <c r="H42" s="134"/>
      <c r="I42" s="134"/>
      <c r="J42" s="134"/>
      <c r="K42" s="134"/>
      <c r="L42" s="134"/>
      <c r="M42" s="134"/>
      <c r="N42" s="134"/>
      <c r="O42" s="134"/>
      <c r="P42" s="134"/>
      <c r="Q42" s="134"/>
      <c r="R42" s="135"/>
      <c r="S42" s="135"/>
      <c r="T42" s="13"/>
      <c r="U42" s="113"/>
    </row>
    <row r="43" spans="1:21" ht="18" customHeight="1" x14ac:dyDescent="0.25">
      <c r="B43" s="25"/>
      <c r="C43" s="13"/>
      <c r="D43" s="13"/>
      <c r="E43" s="134"/>
      <c r="F43" s="134"/>
      <c r="G43" s="134"/>
      <c r="H43" s="134"/>
      <c r="I43" s="134"/>
      <c r="J43" s="134"/>
      <c r="K43" s="134"/>
      <c r="L43" s="134"/>
      <c r="M43" s="134"/>
      <c r="N43" s="134"/>
      <c r="O43" s="134"/>
      <c r="P43" s="134"/>
      <c r="Q43" s="134"/>
      <c r="R43" s="135"/>
      <c r="S43" s="135"/>
      <c r="T43" s="13"/>
      <c r="U43" s="113"/>
    </row>
    <row r="44" spans="1:21" ht="18" customHeight="1" x14ac:dyDescent="0.25">
      <c r="B44" s="25"/>
      <c r="C44" s="16" t="s">
        <v>3</v>
      </c>
      <c r="D44" s="16"/>
      <c r="E44" s="111"/>
      <c r="F44" s="16"/>
      <c r="G44" s="16">
        <v>16</v>
      </c>
      <c r="H44" s="136"/>
      <c r="I44" s="136"/>
      <c r="J44" s="136"/>
      <c r="K44" s="136"/>
      <c r="L44" s="136"/>
      <c r="M44" s="136"/>
      <c r="N44" s="136"/>
      <c r="O44" s="16"/>
      <c r="P44" s="13"/>
      <c r="Q44" s="13"/>
      <c r="R44" s="12"/>
      <c r="S44" s="12"/>
      <c r="T44" s="13"/>
      <c r="U44" s="113"/>
    </row>
    <row r="45" spans="1:21" ht="18" customHeight="1" x14ac:dyDescent="0.25">
      <c r="B45" s="25"/>
      <c r="C45" s="16" t="s">
        <v>2</v>
      </c>
      <c r="D45" s="16"/>
      <c r="E45" s="111"/>
      <c r="F45" s="16"/>
      <c r="G45" s="16">
        <v>0</v>
      </c>
      <c r="H45" s="136"/>
      <c r="I45" s="136"/>
      <c r="J45" s="136"/>
      <c r="K45" s="136"/>
      <c r="L45" s="136"/>
      <c r="M45" s="136"/>
      <c r="N45" s="136"/>
      <c r="O45" s="16"/>
      <c r="P45" s="13"/>
      <c r="Q45" s="13"/>
      <c r="R45" s="12"/>
      <c r="S45" s="12"/>
      <c r="T45" s="13"/>
      <c r="U45" s="113"/>
    </row>
    <row r="46" spans="1:21" ht="18" customHeight="1" x14ac:dyDescent="0.25">
      <c r="B46" s="25"/>
      <c r="C46" s="16" t="s">
        <v>67</v>
      </c>
      <c r="D46" s="16"/>
      <c r="E46" s="111"/>
      <c r="F46" s="16"/>
      <c r="G46" s="16">
        <f>G44+G45</f>
        <v>16</v>
      </c>
      <c r="H46" s="136"/>
      <c r="I46" s="136"/>
      <c r="J46" s="136"/>
      <c r="K46" s="136"/>
      <c r="L46" s="136"/>
      <c r="M46" s="136"/>
      <c r="N46" s="136"/>
      <c r="O46" s="16"/>
      <c r="P46" s="137"/>
      <c r="Q46" s="13"/>
      <c r="R46" s="12"/>
      <c r="S46" s="12"/>
      <c r="T46" s="13"/>
      <c r="U46" s="113"/>
    </row>
    <row r="47" spans="1:21" ht="18" customHeight="1" x14ac:dyDescent="0.25">
      <c r="B47" s="25"/>
      <c r="C47" s="16" t="s">
        <v>48</v>
      </c>
      <c r="D47" s="16"/>
      <c r="E47" s="138"/>
      <c r="F47" s="138"/>
      <c r="G47" s="139">
        <v>40.119999999999997</v>
      </c>
      <c r="H47" s="136"/>
      <c r="I47" s="136"/>
      <c r="J47" s="136"/>
      <c r="K47" s="136"/>
      <c r="L47" s="136"/>
      <c r="M47" s="136"/>
      <c r="N47" s="136"/>
      <c r="O47" s="16"/>
      <c r="P47" s="13"/>
      <c r="Q47" s="13"/>
      <c r="R47" s="12"/>
      <c r="S47" s="12"/>
      <c r="T47" s="13"/>
      <c r="U47" s="113"/>
    </row>
    <row r="48" spans="1:21" ht="18" customHeight="1" x14ac:dyDescent="0.25">
      <c r="B48" s="25"/>
      <c r="C48" s="16" t="s">
        <v>47</v>
      </c>
      <c r="D48" s="140"/>
      <c r="E48" s="13"/>
      <c r="F48" s="13"/>
      <c r="G48" s="137">
        <f>D18+P18</f>
        <v>7.62</v>
      </c>
      <c r="H48" s="13"/>
      <c r="I48" s="13"/>
      <c r="J48" s="13"/>
      <c r="K48" s="13"/>
      <c r="L48" s="13"/>
      <c r="M48" s="13"/>
      <c r="N48" s="13"/>
      <c r="O48" s="16"/>
      <c r="P48" s="13"/>
      <c r="Q48" s="13"/>
      <c r="R48" s="12"/>
      <c r="S48" s="12"/>
      <c r="T48" s="13"/>
      <c r="U48" s="113"/>
    </row>
    <row r="49" spans="2:21" ht="18" customHeight="1" x14ac:dyDescent="0.25">
      <c r="B49" s="110"/>
      <c r="C49" s="16" t="s">
        <v>46</v>
      </c>
      <c r="D49" s="13"/>
      <c r="E49" s="13"/>
      <c r="F49" s="13"/>
      <c r="G49" s="137">
        <f>G47+G48</f>
        <v>47.739999999999995</v>
      </c>
      <c r="H49" s="13"/>
      <c r="I49" s="13"/>
      <c r="J49" s="13"/>
      <c r="K49" s="13"/>
      <c r="L49" s="13"/>
      <c r="M49" s="13"/>
      <c r="N49" s="13"/>
      <c r="O49" s="16"/>
      <c r="P49" s="13"/>
      <c r="Q49" s="13"/>
      <c r="R49" s="12"/>
      <c r="S49" s="12"/>
      <c r="T49" s="13"/>
      <c r="U49" s="113"/>
    </row>
    <row r="50" spans="2:21" x14ac:dyDescent="0.25">
      <c r="B50" s="141"/>
      <c r="C50" s="13" t="s">
        <v>45</v>
      </c>
      <c r="D50" s="142"/>
      <c r="E50" s="142"/>
      <c r="F50" s="142"/>
      <c r="G50" s="142">
        <f>G48*4</f>
        <v>30.48</v>
      </c>
      <c r="H50" s="13" t="s">
        <v>66</v>
      </c>
      <c r="I50" s="142"/>
      <c r="J50" s="142"/>
      <c r="K50" s="142"/>
      <c r="L50" s="142"/>
      <c r="M50" s="142"/>
      <c r="N50" s="142"/>
      <c r="O50" s="16"/>
      <c r="P50" s="111"/>
      <c r="Q50" s="111"/>
      <c r="R50" s="111"/>
      <c r="S50" s="111"/>
      <c r="T50" s="142"/>
      <c r="U50" s="113"/>
    </row>
    <row r="51" spans="2:21" x14ac:dyDescent="0.25">
      <c r="B51" s="141"/>
      <c r="C51" s="13"/>
      <c r="D51" s="111"/>
      <c r="E51" s="111"/>
      <c r="F51" s="111"/>
      <c r="G51" s="111"/>
      <c r="H51" s="142"/>
      <c r="I51" s="142"/>
      <c r="J51" s="142"/>
      <c r="K51" s="142"/>
      <c r="L51" s="111"/>
      <c r="M51" s="111"/>
      <c r="N51" s="111"/>
      <c r="O51" s="111"/>
      <c r="P51" s="111"/>
      <c r="Q51" s="111"/>
      <c r="R51" s="111"/>
      <c r="S51" s="111"/>
      <c r="T51" s="13"/>
      <c r="U51" s="113"/>
    </row>
    <row r="52" spans="2:21" x14ac:dyDescent="0.25">
      <c r="B52" s="141"/>
      <c r="C52" s="13" t="s">
        <v>15</v>
      </c>
      <c r="D52" s="13"/>
      <c r="E52" s="13"/>
      <c r="F52" s="13"/>
      <c r="G52" s="13"/>
      <c r="H52" s="13"/>
      <c r="I52" s="13"/>
      <c r="J52" s="13"/>
      <c r="K52" s="13"/>
      <c r="L52" s="13"/>
      <c r="M52" s="13"/>
      <c r="N52" s="13"/>
      <c r="O52" s="13"/>
      <c r="P52" s="13"/>
      <c r="Q52" s="13"/>
      <c r="R52" s="12"/>
      <c r="S52" s="12"/>
      <c r="T52" s="13"/>
      <c r="U52" s="113"/>
    </row>
    <row r="53" spans="2:21" x14ac:dyDescent="0.25">
      <c r="B53" s="141"/>
      <c r="C53" s="15" t="s">
        <v>43</v>
      </c>
      <c r="D53" s="13"/>
      <c r="E53" s="13"/>
      <c r="F53" s="13"/>
      <c r="G53" s="13"/>
      <c r="H53" s="13"/>
      <c r="I53" s="13"/>
      <c r="J53" s="13"/>
      <c r="K53" s="13"/>
      <c r="L53" s="13"/>
      <c r="M53" s="13"/>
      <c r="N53" s="13"/>
      <c r="O53" s="13"/>
      <c r="P53" s="13"/>
      <c r="Q53" s="13"/>
      <c r="R53" s="12"/>
      <c r="S53" s="12"/>
      <c r="T53" s="13"/>
      <c r="U53" s="143"/>
    </row>
    <row r="54" spans="2:21" x14ac:dyDescent="0.25">
      <c r="B54" s="141"/>
      <c r="C54" s="13" t="s">
        <v>42</v>
      </c>
      <c r="D54" s="111"/>
      <c r="E54" s="144"/>
      <c r="F54" s="144"/>
      <c r="G54" s="144"/>
      <c r="H54" s="13"/>
      <c r="I54" s="13"/>
      <c r="J54" s="13"/>
      <c r="K54" s="13"/>
      <c r="L54" s="13"/>
      <c r="M54" s="13"/>
      <c r="N54" s="13"/>
      <c r="O54" s="13"/>
      <c r="P54" s="13"/>
      <c r="Q54" s="13"/>
      <c r="R54" s="12"/>
      <c r="S54" s="12"/>
      <c r="T54" s="13"/>
      <c r="U54" s="113"/>
    </row>
    <row r="55" spans="2:21" x14ac:dyDescent="0.25">
      <c r="B55" s="141"/>
      <c r="C55" s="13" t="s">
        <v>40</v>
      </c>
      <c r="D55" s="13"/>
      <c r="E55" s="13"/>
      <c r="F55" s="13"/>
      <c r="G55" s="13"/>
      <c r="H55" s="13"/>
      <c r="I55" s="13"/>
      <c r="J55" s="13"/>
      <c r="K55" s="13"/>
      <c r="L55" s="13"/>
      <c r="M55" s="13"/>
      <c r="N55" s="13"/>
      <c r="O55" s="13"/>
      <c r="P55" s="13"/>
      <c r="Q55" s="13"/>
      <c r="R55" s="12"/>
      <c r="S55" s="12"/>
      <c r="T55" s="13"/>
      <c r="U55" s="113"/>
    </row>
    <row r="56" spans="2:21" x14ac:dyDescent="0.25">
      <c r="B56" s="141"/>
      <c r="C56" s="13"/>
      <c r="D56" s="13"/>
      <c r="E56" s="13"/>
      <c r="F56" s="13"/>
      <c r="G56" s="13"/>
      <c r="H56" s="13"/>
      <c r="I56" s="13"/>
      <c r="J56" s="13"/>
      <c r="K56" s="13"/>
      <c r="L56" s="13"/>
      <c r="M56" s="13"/>
      <c r="N56" s="13"/>
      <c r="O56" s="13"/>
      <c r="P56" s="13"/>
      <c r="Q56" s="13"/>
      <c r="R56" s="111"/>
      <c r="S56" s="111"/>
      <c r="T56" s="111"/>
      <c r="U56" s="113"/>
    </row>
    <row r="57" spans="2:21" x14ac:dyDescent="0.25">
      <c r="B57" s="110"/>
      <c r="C57" s="13" t="s">
        <v>38</v>
      </c>
      <c r="D57" s="14"/>
      <c r="E57" s="14"/>
      <c r="F57" s="14"/>
      <c r="G57" s="14"/>
      <c r="H57" s="14"/>
      <c r="I57" s="14"/>
      <c r="J57" s="14"/>
      <c r="K57" s="14"/>
      <c r="L57" s="14"/>
      <c r="M57" s="14"/>
      <c r="N57" s="14"/>
      <c r="O57" s="14"/>
      <c r="P57" s="14"/>
      <c r="Q57" s="14"/>
      <c r="R57" s="12"/>
      <c r="S57" s="12"/>
      <c r="T57" s="13"/>
      <c r="U57" s="113"/>
    </row>
    <row r="58" spans="2:21" x14ac:dyDescent="0.25">
      <c r="B58" s="110"/>
      <c r="C58" s="13" t="s">
        <v>37</v>
      </c>
      <c r="D58" s="13"/>
      <c r="E58" s="13"/>
      <c r="F58" s="13"/>
      <c r="G58" s="13"/>
      <c r="H58" s="13"/>
      <c r="I58" s="13"/>
      <c r="J58" s="13"/>
      <c r="K58" s="13"/>
      <c r="L58" s="13"/>
      <c r="M58" s="13"/>
      <c r="N58" s="13"/>
      <c r="O58" s="13"/>
      <c r="P58" s="13"/>
      <c r="Q58" s="13"/>
      <c r="R58" s="12"/>
      <c r="S58" s="12"/>
      <c r="T58" s="13"/>
      <c r="U58" s="113"/>
    </row>
    <row r="59" spans="2:21" x14ac:dyDescent="0.25">
      <c r="B59" s="110"/>
      <c r="C59" s="13" t="s">
        <v>36</v>
      </c>
      <c r="D59" s="13"/>
      <c r="E59" s="13"/>
      <c r="F59" s="13"/>
      <c r="G59" s="13"/>
      <c r="H59" s="13"/>
      <c r="I59" s="13"/>
      <c r="J59" s="13"/>
      <c r="K59" s="13"/>
      <c r="L59" s="13"/>
      <c r="M59" s="13"/>
      <c r="N59" s="13"/>
      <c r="O59" s="13"/>
      <c r="P59" s="13"/>
      <c r="Q59" s="13"/>
      <c r="R59" s="12"/>
      <c r="S59" s="12"/>
      <c r="T59" s="13"/>
      <c r="U59" s="113"/>
    </row>
    <row r="60" spans="2:21" x14ac:dyDescent="0.25">
      <c r="B60" s="145"/>
      <c r="C60" s="20" t="s">
        <v>35</v>
      </c>
      <c r="D60" s="20"/>
      <c r="E60" s="20"/>
      <c r="F60" s="20"/>
      <c r="G60" s="20"/>
      <c r="H60" s="20"/>
      <c r="I60" s="20"/>
      <c r="J60" s="20"/>
      <c r="K60" s="20"/>
      <c r="L60" s="20"/>
      <c r="M60" s="20"/>
      <c r="N60" s="20"/>
      <c r="O60" s="20"/>
      <c r="P60" s="20"/>
      <c r="Q60" s="20"/>
      <c r="R60" s="21"/>
      <c r="S60" s="21"/>
      <c r="T60" s="20"/>
      <c r="U60" s="143"/>
    </row>
  </sheetData>
  <mergeCells count="9">
    <mergeCell ref="S16:S18"/>
    <mergeCell ref="T16:T19"/>
    <mergeCell ref="Q18:Q19"/>
    <mergeCell ref="B20:R20"/>
    <mergeCell ref="B16:C16"/>
    <mergeCell ref="D16:O16"/>
    <mergeCell ref="Q16:Q17"/>
    <mergeCell ref="R16:R18"/>
    <mergeCell ref="B17:C17"/>
  </mergeCells>
  <pageMargins left="0.98425196850393704" right="0.39370078740157483" top="0.78740157480314965" bottom="0.98425196850393704" header="0.31496062992125984" footer="0.31496062992125984"/>
  <pageSetup paperSize="9" scale="55" fitToHeight="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2">
    <tabColor rgb="FFFFFF00"/>
    <pageSetUpPr fitToPage="1"/>
  </sheetPr>
  <dimension ref="A5:Q78"/>
  <sheetViews>
    <sheetView topLeftCell="A6" zoomScale="85" zoomScaleNormal="85" workbookViewId="0">
      <selection activeCell="R30" sqref="R30"/>
    </sheetView>
  </sheetViews>
  <sheetFormatPr baseColWidth="10" defaultColWidth="11.42578125" defaultRowHeight="14.25" x14ac:dyDescent="0.2"/>
  <cols>
    <col min="1" max="4" width="11.42578125" style="57"/>
    <col min="5" max="7" width="9.5703125" style="57" customWidth="1"/>
    <col min="8" max="8" width="11.42578125" style="57"/>
    <col min="9" max="9" width="9.28515625" style="57" customWidth="1"/>
    <col min="10" max="12" width="11.42578125" style="57"/>
    <col min="13" max="13" width="8.85546875" style="57" customWidth="1"/>
    <col min="14" max="14" width="11" style="57" customWidth="1"/>
    <col min="15" max="15" width="15.7109375" style="57" customWidth="1"/>
    <col min="16"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136</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82</v>
      </c>
      <c r="C11" s="37"/>
      <c r="D11" s="37"/>
      <c r="E11" s="37"/>
      <c r="F11" s="37"/>
      <c r="G11" s="37"/>
      <c r="H11" s="37"/>
      <c r="I11" s="37"/>
      <c r="J11" s="37"/>
      <c r="K11" s="37"/>
      <c r="L11" s="37"/>
      <c r="M11" s="37"/>
      <c r="N11" s="37"/>
      <c r="O11" s="36"/>
    </row>
    <row r="12" spans="2:15" x14ac:dyDescent="0.2">
      <c r="B12" s="38" t="s">
        <v>81</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7" x14ac:dyDescent="0.2">
      <c r="B17" s="38"/>
      <c r="C17" s="37"/>
      <c r="D17" s="37"/>
      <c r="E17" s="37"/>
      <c r="F17" s="37"/>
      <c r="G17" s="37"/>
      <c r="H17" s="37"/>
      <c r="I17" s="37"/>
      <c r="J17" s="37"/>
      <c r="K17" s="37"/>
      <c r="L17" s="37"/>
      <c r="M17" s="37"/>
      <c r="N17" s="37"/>
      <c r="O17" s="36"/>
    </row>
    <row r="18" spans="1:17" x14ac:dyDescent="0.2">
      <c r="B18" s="38"/>
      <c r="C18" s="37"/>
      <c r="D18" s="37"/>
      <c r="E18" s="37"/>
      <c r="F18" s="37"/>
      <c r="G18" s="37"/>
      <c r="H18" s="37"/>
      <c r="I18" s="37"/>
      <c r="J18" s="37"/>
      <c r="K18" s="37"/>
      <c r="L18" s="37"/>
      <c r="M18" s="37"/>
      <c r="N18" s="37"/>
      <c r="O18" s="36"/>
    </row>
    <row r="19" spans="1:17" ht="15" thickBot="1" x14ac:dyDescent="0.25">
      <c r="B19" s="38"/>
      <c r="C19" s="37"/>
      <c r="D19" s="37"/>
      <c r="E19" s="37"/>
      <c r="F19" s="37"/>
      <c r="G19" s="37"/>
      <c r="H19" s="37"/>
      <c r="I19" s="37"/>
      <c r="J19" s="37"/>
      <c r="K19" s="37"/>
      <c r="L19" s="37"/>
      <c r="M19" s="37"/>
      <c r="N19" s="37"/>
      <c r="O19" s="36"/>
    </row>
    <row r="20" spans="1:17" ht="15" customHeight="1" thickBot="1" x14ac:dyDescent="0.25">
      <c r="B20" s="624" t="s">
        <v>21</v>
      </c>
      <c r="C20" s="622"/>
      <c r="D20" s="624" t="s">
        <v>20</v>
      </c>
      <c r="E20" s="616"/>
      <c r="F20" s="616"/>
      <c r="G20" s="616"/>
      <c r="H20" s="616"/>
      <c r="I20" s="616"/>
      <c r="J20" s="616"/>
      <c r="K20" s="85"/>
      <c r="L20" s="617" t="s">
        <v>18</v>
      </c>
      <c r="M20" s="608" t="s">
        <v>17</v>
      </c>
      <c r="N20" s="608" t="s">
        <v>16</v>
      </c>
      <c r="O20" s="626" t="s">
        <v>15</v>
      </c>
    </row>
    <row r="21" spans="1:17" ht="51.75" thickBot="1" x14ac:dyDescent="0.25">
      <c r="B21" s="629" t="s">
        <v>207</v>
      </c>
      <c r="C21" s="612"/>
      <c r="D21" s="472" t="s">
        <v>58</v>
      </c>
      <c r="E21" s="472" t="s">
        <v>10</v>
      </c>
      <c r="F21" s="472" t="s">
        <v>13</v>
      </c>
      <c r="G21" s="472" t="s">
        <v>12</v>
      </c>
      <c r="H21" s="472" t="s">
        <v>11</v>
      </c>
      <c r="I21" s="472" t="s">
        <v>80</v>
      </c>
      <c r="J21" s="472" t="s">
        <v>58</v>
      </c>
      <c r="K21" s="474" t="s">
        <v>207</v>
      </c>
      <c r="L21" s="618"/>
      <c r="M21" s="609"/>
      <c r="N21" s="609"/>
      <c r="O21" s="627"/>
    </row>
    <row r="22" spans="1:17" ht="29.25" customHeight="1" x14ac:dyDescent="0.2">
      <c r="B22" s="72" t="s">
        <v>7</v>
      </c>
      <c r="C22" s="3">
        <v>0</v>
      </c>
      <c r="D22" s="5">
        <v>3.05</v>
      </c>
      <c r="E22" s="3">
        <v>4.7300000000000004</v>
      </c>
      <c r="F22" s="3">
        <v>2.73</v>
      </c>
      <c r="G22" s="3">
        <v>3.29</v>
      </c>
      <c r="H22" s="3">
        <v>1.1299999999999999</v>
      </c>
      <c r="I22" s="4">
        <v>1.78</v>
      </c>
      <c r="J22" s="4">
        <v>4.7300000000000004</v>
      </c>
      <c r="K22" s="6">
        <v>3.05</v>
      </c>
      <c r="L22" s="613">
        <f>K23</f>
        <v>24.490000000000002</v>
      </c>
      <c r="M22" s="609"/>
      <c r="N22" s="609"/>
      <c r="O22" s="627"/>
    </row>
    <row r="23" spans="1:17" ht="39" thickBot="1" x14ac:dyDescent="0.25">
      <c r="B23" s="73" t="s">
        <v>6</v>
      </c>
      <c r="C23" s="2">
        <v>0</v>
      </c>
      <c r="D23" s="2">
        <f t="shared" ref="D23:K23" si="0">C23+D22</f>
        <v>3.05</v>
      </c>
      <c r="E23" s="2">
        <f t="shared" si="0"/>
        <v>7.78</v>
      </c>
      <c r="F23" s="2">
        <f t="shared" si="0"/>
        <v>10.51</v>
      </c>
      <c r="G23" s="2">
        <f t="shared" si="0"/>
        <v>13.8</v>
      </c>
      <c r="H23" s="2">
        <f t="shared" si="0"/>
        <v>14.93</v>
      </c>
      <c r="I23" s="2">
        <f t="shared" si="0"/>
        <v>16.71</v>
      </c>
      <c r="J23" s="2">
        <f t="shared" si="0"/>
        <v>21.44</v>
      </c>
      <c r="K23" s="2">
        <f t="shared" si="0"/>
        <v>24.490000000000002</v>
      </c>
      <c r="L23" s="614"/>
      <c r="M23" s="610"/>
      <c r="N23" s="610"/>
      <c r="O23" s="628"/>
    </row>
    <row r="24" spans="1:17" ht="15" customHeight="1" thickBot="1" x14ac:dyDescent="0.25">
      <c r="B24" s="630" t="s">
        <v>5</v>
      </c>
      <c r="C24" s="606"/>
      <c r="D24" s="606"/>
      <c r="E24" s="606"/>
      <c r="F24" s="606"/>
      <c r="G24" s="606"/>
      <c r="H24" s="606"/>
      <c r="I24" s="606"/>
      <c r="J24" s="606"/>
      <c r="K24" s="606"/>
      <c r="L24" s="606"/>
      <c r="M24" s="606"/>
      <c r="N24" s="606"/>
      <c r="O24" s="631"/>
    </row>
    <row r="25" spans="1:17" ht="13.5" hidden="1" customHeight="1" x14ac:dyDescent="0.2">
      <c r="B25" s="38"/>
      <c r="C25" s="37"/>
      <c r="D25" s="108">
        <v>6.2499999999999995E-3</v>
      </c>
      <c r="E25" s="108">
        <v>9.7222222222222224E-3</v>
      </c>
      <c r="F25" s="108">
        <v>6.9444444444444441E-3</v>
      </c>
      <c r="G25" s="108">
        <v>7.6388888888888886E-3</v>
      </c>
      <c r="H25" s="108">
        <v>2.7777777777777779E-3</v>
      </c>
      <c r="I25" s="108">
        <v>4.1666666666666666E-3</v>
      </c>
      <c r="J25" s="108">
        <v>9.7222222222222224E-3</v>
      </c>
      <c r="K25" s="109">
        <v>6.2499999999999995E-3</v>
      </c>
      <c r="L25" s="37"/>
      <c r="M25" s="74">
        <f>SUM(D25:K25)</f>
        <v>5.347222222222222E-2</v>
      </c>
      <c r="N25" s="37"/>
      <c r="O25" s="75">
        <f>SUM(D25:K25)</f>
        <v>5.347222222222222E-2</v>
      </c>
      <c r="P25" s="65"/>
      <c r="Q25" s="65"/>
    </row>
    <row r="26" spans="1:17" ht="13.5" hidden="1" customHeight="1" x14ac:dyDescent="0.2">
      <c r="B26" s="38"/>
      <c r="C26" s="37"/>
      <c r="D26" s="48">
        <v>5.5555555555555558E-3</v>
      </c>
      <c r="E26" s="48">
        <v>9.7222222222222224E-3</v>
      </c>
      <c r="F26" s="48">
        <v>6.9444444444444441E-3</v>
      </c>
      <c r="G26" s="48">
        <v>6.9444444444444441E-3</v>
      </c>
      <c r="H26" s="48">
        <v>2.7777777777777779E-3</v>
      </c>
      <c r="I26" s="48">
        <v>4.1666666666666666E-3</v>
      </c>
      <c r="J26" s="48">
        <v>9.7222222222222224E-3</v>
      </c>
      <c r="K26" s="48">
        <v>5.5555555555555558E-3</v>
      </c>
      <c r="L26" s="37"/>
      <c r="M26" s="74">
        <f>SUM(D26:K26)</f>
        <v>5.1388888888888887E-2</v>
      </c>
      <c r="N26" s="37"/>
      <c r="O26" s="75"/>
      <c r="P26" s="65"/>
      <c r="Q26" s="65"/>
    </row>
    <row r="27" spans="1:17" ht="15" x14ac:dyDescent="0.25">
      <c r="A27" s="310"/>
      <c r="B27" s="272">
        <v>1</v>
      </c>
      <c r="C27" s="311">
        <v>0.20833333333333334</v>
      </c>
      <c r="D27" s="241">
        <f>C27+$D$26</f>
        <v>0.21388888888888891</v>
      </c>
      <c r="E27" s="241">
        <f>D27+$E$26</f>
        <v>0.22361111111111112</v>
      </c>
      <c r="F27" s="241">
        <f>E27+$F$26</f>
        <v>0.23055555555555557</v>
      </c>
      <c r="G27" s="8">
        <f>F27+$G$26</f>
        <v>0.23750000000000002</v>
      </c>
      <c r="H27" s="241">
        <f>G27+$H$26</f>
        <v>0.24027777777777778</v>
      </c>
      <c r="I27" s="241">
        <f>H27+$I$26</f>
        <v>0.24444444444444446</v>
      </c>
      <c r="J27" s="241">
        <f>I27+$J$26</f>
        <v>0.25416666666666671</v>
      </c>
      <c r="K27" s="241">
        <f>J27+$K$26</f>
        <v>0.25972222222222224</v>
      </c>
      <c r="L27" s="273">
        <f t="shared" ref="L27:L51" si="1">$L$22</f>
        <v>24.490000000000002</v>
      </c>
      <c r="M27" s="241">
        <f t="shared" ref="M27:M44" si="2">K27-C27</f>
        <v>5.1388888888888901E-2</v>
      </c>
      <c r="N27" s="273">
        <f t="shared" ref="N27:N44" si="3">(L27/(M27*24*60)*60)</f>
        <v>19.856756756756752</v>
      </c>
      <c r="O27" s="34"/>
    </row>
    <row r="28" spans="1:17" ht="15" x14ac:dyDescent="0.25">
      <c r="A28" s="235"/>
      <c r="B28" s="272">
        <v>2</v>
      </c>
      <c r="C28" s="311">
        <v>0.23263888888888887</v>
      </c>
      <c r="D28" s="241">
        <f t="shared" ref="D28:D51" si="4">C28+$D$26</f>
        <v>0.23819444444444443</v>
      </c>
      <c r="E28" s="241">
        <f t="shared" ref="E28:E51" si="5">D28+$E$26</f>
        <v>0.24791666666666665</v>
      </c>
      <c r="F28" s="241">
        <f t="shared" ref="F28:F51" si="6">E28+$F$26</f>
        <v>0.25486111111111109</v>
      </c>
      <c r="G28" s="8">
        <f t="shared" ref="G28:G51" si="7">F28+$G$26</f>
        <v>0.26180555555555551</v>
      </c>
      <c r="H28" s="241">
        <f t="shared" ref="H28:H51" si="8">G28+$H$26</f>
        <v>0.26458333333333328</v>
      </c>
      <c r="I28" s="241">
        <f t="shared" ref="I28:I51" si="9">H28+$I$26</f>
        <v>0.26874999999999993</v>
      </c>
      <c r="J28" s="241">
        <f t="shared" ref="J28:J51" si="10">I28+$J$26</f>
        <v>0.27847222222222218</v>
      </c>
      <c r="K28" s="241">
        <f t="shared" ref="K28:K51" si="11">J28+$K$26</f>
        <v>0.28402777777777771</v>
      </c>
      <c r="L28" s="273">
        <f t="shared" si="1"/>
        <v>24.490000000000002</v>
      </c>
      <c r="M28" s="241">
        <f t="shared" si="2"/>
        <v>5.1388888888888845E-2</v>
      </c>
      <c r="N28" s="273">
        <f t="shared" si="3"/>
        <v>19.856756756756774</v>
      </c>
      <c r="O28" s="34"/>
    </row>
    <row r="29" spans="1:17" ht="15" x14ac:dyDescent="0.25">
      <c r="A29" s="235"/>
      <c r="B29" s="272">
        <v>3</v>
      </c>
      <c r="C29" s="311">
        <v>0.2986111111111111</v>
      </c>
      <c r="D29" s="241">
        <f t="shared" ref="D29:D34" si="12">C29+$D$25</f>
        <v>0.30486111111111108</v>
      </c>
      <c r="E29" s="241">
        <f t="shared" ref="E29:E34" si="13">D29+$E$25</f>
        <v>0.31458333333333333</v>
      </c>
      <c r="F29" s="241">
        <f t="shared" ref="F29:F34" si="14">E29+$F$25</f>
        <v>0.32152777777777775</v>
      </c>
      <c r="G29" s="8">
        <f t="shared" ref="G29:G34" si="15">F29+$G$25</f>
        <v>0.32916666666666661</v>
      </c>
      <c r="H29" s="241">
        <f t="shared" ref="H29:H34" si="16">G29+$H$25</f>
        <v>0.33194444444444438</v>
      </c>
      <c r="I29" s="241">
        <f t="shared" ref="I29:I34" si="17">H29+$I$25</f>
        <v>0.33611111111111103</v>
      </c>
      <c r="J29" s="241">
        <f t="shared" ref="J29:J34" si="18">I29+$J$25</f>
        <v>0.34583333333333327</v>
      </c>
      <c r="K29" s="241">
        <f t="shared" ref="K29:K34" si="19">J29+$K$25</f>
        <v>0.35208333333333325</v>
      </c>
      <c r="L29" s="273">
        <f t="shared" si="1"/>
        <v>24.490000000000002</v>
      </c>
      <c r="M29" s="241">
        <f t="shared" ref="M29" si="20">K29-C29</f>
        <v>5.3472222222222143E-2</v>
      </c>
      <c r="N29" s="273">
        <f t="shared" ref="N29" si="21">(L29/(M29*24*60)*60)</f>
        <v>19.083116883116912</v>
      </c>
      <c r="O29" s="33"/>
    </row>
    <row r="30" spans="1:17" ht="15" x14ac:dyDescent="0.25">
      <c r="A30" s="235"/>
      <c r="B30" s="272">
        <v>4</v>
      </c>
      <c r="C30" s="311">
        <v>0.31597222222222199</v>
      </c>
      <c r="D30" s="241">
        <f t="shared" si="12"/>
        <v>0.32222222222222197</v>
      </c>
      <c r="E30" s="241">
        <f t="shared" si="13"/>
        <v>0.33194444444444421</v>
      </c>
      <c r="F30" s="241">
        <f t="shared" si="14"/>
        <v>0.33888888888888863</v>
      </c>
      <c r="G30" s="8">
        <f t="shared" si="15"/>
        <v>0.34652777777777749</v>
      </c>
      <c r="H30" s="241">
        <f t="shared" si="16"/>
        <v>0.34930555555555526</v>
      </c>
      <c r="I30" s="241">
        <f t="shared" si="17"/>
        <v>0.35347222222222191</v>
      </c>
      <c r="J30" s="241">
        <f t="shared" si="18"/>
        <v>0.36319444444444415</v>
      </c>
      <c r="K30" s="241">
        <f t="shared" si="19"/>
        <v>0.36944444444444413</v>
      </c>
      <c r="L30" s="273">
        <f t="shared" si="1"/>
        <v>24.490000000000002</v>
      </c>
      <c r="M30" s="241">
        <f t="shared" ref="M30" si="22">K30-C30</f>
        <v>5.3472222222222143E-2</v>
      </c>
      <c r="N30" s="273">
        <f t="shared" ref="N30" si="23">(L30/(M30*24*60)*60)</f>
        <v>19.083116883116912</v>
      </c>
      <c r="O30" s="33"/>
    </row>
    <row r="31" spans="1:17" ht="15" x14ac:dyDescent="0.25">
      <c r="A31" s="235"/>
      <c r="B31" s="272">
        <v>5</v>
      </c>
      <c r="C31" s="311">
        <v>0.33333333333333298</v>
      </c>
      <c r="D31" s="241">
        <f t="shared" si="12"/>
        <v>0.33958333333333296</v>
      </c>
      <c r="E31" s="241">
        <f t="shared" si="13"/>
        <v>0.3493055555555552</v>
      </c>
      <c r="F31" s="241">
        <f t="shared" si="14"/>
        <v>0.35624999999999962</v>
      </c>
      <c r="G31" s="8">
        <f t="shared" si="15"/>
        <v>0.36388888888888848</v>
      </c>
      <c r="H31" s="241">
        <f t="shared" si="16"/>
        <v>0.36666666666666625</v>
      </c>
      <c r="I31" s="241">
        <f t="shared" si="17"/>
        <v>0.3708333333333329</v>
      </c>
      <c r="J31" s="241">
        <f t="shared" si="18"/>
        <v>0.38055555555555515</v>
      </c>
      <c r="K31" s="241">
        <f t="shared" si="19"/>
        <v>0.38680555555555513</v>
      </c>
      <c r="L31" s="273">
        <f t="shared" si="1"/>
        <v>24.490000000000002</v>
      </c>
      <c r="M31" s="241">
        <f t="shared" si="2"/>
        <v>5.3472222222222143E-2</v>
      </c>
      <c r="N31" s="273">
        <f t="shared" si="3"/>
        <v>19.083116883116912</v>
      </c>
      <c r="O31" s="389"/>
    </row>
    <row r="32" spans="1:17" ht="15" x14ac:dyDescent="0.25">
      <c r="A32" s="235"/>
      <c r="B32" s="272">
        <v>6</v>
      </c>
      <c r="C32" s="311">
        <v>0.35069444444444398</v>
      </c>
      <c r="D32" s="241">
        <f t="shared" si="12"/>
        <v>0.35694444444444395</v>
      </c>
      <c r="E32" s="241">
        <f t="shared" si="13"/>
        <v>0.3666666666666662</v>
      </c>
      <c r="F32" s="241">
        <f t="shared" si="14"/>
        <v>0.37361111111111062</v>
      </c>
      <c r="G32" s="8">
        <f t="shared" si="15"/>
        <v>0.38124999999999948</v>
      </c>
      <c r="H32" s="241">
        <f t="shared" si="16"/>
        <v>0.38402777777777725</v>
      </c>
      <c r="I32" s="241">
        <f t="shared" si="17"/>
        <v>0.3881944444444439</v>
      </c>
      <c r="J32" s="241">
        <f t="shared" si="18"/>
        <v>0.39791666666666614</v>
      </c>
      <c r="K32" s="241">
        <f t="shared" si="19"/>
        <v>0.40416666666666612</v>
      </c>
      <c r="L32" s="273">
        <f t="shared" si="1"/>
        <v>24.490000000000002</v>
      </c>
      <c r="M32" s="241">
        <f t="shared" si="2"/>
        <v>5.3472222222222143E-2</v>
      </c>
      <c r="N32" s="273">
        <f t="shared" si="3"/>
        <v>19.083116883116912</v>
      </c>
      <c r="O32" s="34"/>
    </row>
    <row r="33" spans="1:15" ht="15" x14ac:dyDescent="0.25">
      <c r="A33" s="235"/>
      <c r="B33" s="272">
        <v>7</v>
      </c>
      <c r="C33" s="311">
        <v>0.36805555555555503</v>
      </c>
      <c r="D33" s="241">
        <f t="shared" si="12"/>
        <v>0.374305555555555</v>
      </c>
      <c r="E33" s="241">
        <f t="shared" si="13"/>
        <v>0.38402777777777725</v>
      </c>
      <c r="F33" s="241">
        <f t="shared" si="14"/>
        <v>0.39097222222222167</v>
      </c>
      <c r="G33" s="8">
        <f t="shared" si="15"/>
        <v>0.39861111111111053</v>
      </c>
      <c r="H33" s="241">
        <f t="shared" si="16"/>
        <v>0.4013888888888883</v>
      </c>
      <c r="I33" s="241">
        <f t="shared" si="17"/>
        <v>0.40555555555555495</v>
      </c>
      <c r="J33" s="241">
        <f t="shared" si="18"/>
        <v>0.41527777777777719</v>
      </c>
      <c r="K33" s="241">
        <f t="shared" si="19"/>
        <v>0.42152777777777717</v>
      </c>
      <c r="L33" s="273">
        <f t="shared" si="1"/>
        <v>24.490000000000002</v>
      </c>
      <c r="M33" s="241">
        <f t="shared" si="2"/>
        <v>5.3472222222222143E-2</v>
      </c>
      <c r="N33" s="273">
        <f t="shared" si="3"/>
        <v>19.083116883116912</v>
      </c>
      <c r="O33" s="34"/>
    </row>
    <row r="34" spans="1:15" ht="15" x14ac:dyDescent="0.25">
      <c r="A34" s="235"/>
      <c r="B34" s="272">
        <v>8</v>
      </c>
      <c r="C34" s="311">
        <v>0.3923611111111111</v>
      </c>
      <c r="D34" s="241">
        <f t="shared" si="12"/>
        <v>0.39861111111111108</v>
      </c>
      <c r="E34" s="241">
        <f t="shared" si="13"/>
        <v>0.40833333333333333</v>
      </c>
      <c r="F34" s="241">
        <f t="shared" si="14"/>
        <v>0.41527777777777775</v>
      </c>
      <c r="G34" s="8">
        <f t="shared" si="15"/>
        <v>0.42291666666666661</v>
      </c>
      <c r="H34" s="241">
        <f t="shared" si="16"/>
        <v>0.42569444444444438</v>
      </c>
      <c r="I34" s="241">
        <f t="shared" si="17"/>
        <v>0.42986111111111103</v>
      </c>
      <c r="J34" s="241">
        <f t="shared" si="18"/>
        <v>0.43958333333333327</v>
      </c>
      <c r="K34" s="241">
        <f t="shared" si="19"/>
        <v>0.44583333333333325</v>
      </c>
      <c r="L34" s="273">
        <f t="shared" si="1"/>
        <v>24.490000000000002</v>
      </c>
      <c r="M34" s="241">
        <f t="shared" si="2"/>
        <v>5.3472222222222143E-2</v>
      </c>
      <c r="N34" s="273">
        <f t="shared" si="3"/>
        <v>19.083116883116912</v>
      </c>
      <c r="O34" s="34"/>
    </row>
    <row r="35" spans="1:15" ht="15" x14ac:dyDescent="0.25">
      <c r="A35" s="235"/>
      <c r="B35" s="272">
        <v>9</v>
      </c>
      <c r="C35" s="311">
        <v>0.41666666666666702</v>
      </c>
      <c r="D35" s="241">
        <f t="shared" ref="D35:D39" si="24">C35+$D$26</f>
        <v>0.42222222222222255</v>
      </c>
      <c r="E35" s="241">
        <f t="shared" ref="E35:E39" si="25">D35+$E$26</f>
        <v>0.4319444444444448</v>
      </c>
      <c r="F35" s="241">
        <f t="shared" ref="F35:F39" si="26">E35+$F$26</f>
        <v>0.43888888888888922</v>
      </c>
      <c r="G35" s="8">
        <f t="shared" ref="G35:G39" si="27">F35+$G$26</f>
        <v>0.44583333333333364</v>
      </c>
      <c r="H35" s="241">
        <f t="shared" ref="H35:H39" si="28">G35+$H$26</f>
        <v>0.4486111111111114</v>
      </c>
      <c r="I35" s="241">
        <f t="shared" ref="I35:I39" si="29">H35+$I$26</f>
        <v>0.45277777777777806</v>
      </c>
      <c r="J35" s="241">
        <f t="shared" ref="J35:J39" si="30">I35+$J$26</f>
        <v>0.4625000000000003</v>
      </c>
      <c r="K35" s="241">
        <f t="shared" ref="K35:K39" si="31">J35+$K$26</f>
        <v>0.46805555555555584</v>
      </c>
      <c r="L35" s="273">
        <f t="shared" si="1"/>
        <v>24.490000000000002</v>
      </c>
      <c r="M35" s="241">
        <f t="shared" si="2"/>
        <v>5.1388888888888817E-2</v>
      </c>
      <c r="N35" s="273">
        <f t="shared" si="3"/>
        <v>19.856756756756784</v>
      </c>
      <c r="O35" s="34"/>
    </row>
    <row r="36" spans="1:15" ht="15" x14ac:dyDescent="0.25">
      <c r="A36" s="235"/>
      <c r="B36" s="272">
        <v>10</v>
      </c>
      <c r="C36" s="311">
        <v>0.44097222222222299</v>
      </c>
      <c r="D36" s="241">
        <f t="shared" si="24"/>
        <v>0.44652777777777852</v>
      </c>
      <c r="E36" s="241">
        <f t="shared" si="25"/>
        <v>0.45625000000000077</v>
      </c>
      <c r="F36" s="241">
        <f t="shared" si="26"/>
        <v>0.46319444444444519</v>
      </c>
      <c r="G36" s="8">
        <f t="shared" si="27"/>
        <v>0.47013888888888961</v>
      </c>
      <c r="H36" s="241">
        <f t="shared" si="28"/>
        <v>0.47291666666666737</v>
      </c>
      <c r="I36" s="241">
        <f t="shared" si="29"/>
        <v>0.47708333333333403</v>
      </c>
      <c r="J36" s="241">
        <f t="shared" si="30"/>
        <v>0.48680555555555627</v>
      </c>
      <c r="K36" s="241">
        <f t="shared" si="31"/>
        <v>0.4923611111111118</v>
      </c>
      <c r="L36" s="273">
        <f t="shared" si="1"/>
        <v>24.490000000000002</v>
      </c>
      <c r="M36" s="241">
        <f t="shared" si="2"/>
        <v>5.1388888888888817E-2</v>
      </c>
      <c r="N36" s="273">
        <f t="shared" si="3"/>
        <v>19.856756756756784</v>
      </c>
      <c r="O36" s="34"/>
    </row>
    <row r="37" spans="1:15" ht="15" x14ac:dyDescent="0.25">
      <c r="A37" s="235"/>
      <c r="B37" s="272">
        <v>11</v>
      </c>
      <c r="C37" s="311">
        <v>0.46527777777777901</v>
      </c>
      <c r="D37" s="241">
        <f t="shared" si="24"/>
        <v>0.47083333333333455</v>
      </c>
      <c r="E37" s="241">
        <f t="shared" si="25"/>
        <v>0.48055555555555679</v>
      </c>
      <c r="F37" s="241">
        <f t="shared" si="26"/>
        <v>0.48750000000000121</v>
      </c>
      <c r="G37" s="8">
        <f t="shared" si="27"/>
        <v>0.49444444444444563</v>
      </c>
      <c r="H37" s="241">
        <f t="shared" si="28"/>
        <v>0.4972222222222234</v>
      </c>
      <c r="I37" s="241">
        <f t="shared" si="29"/>
        <v>0.50138888888889011</v>
      </c>
      <c r="J37" s="241">
        <f t="shared" si="30"/>
        <v>0.51111111111111229</v>
      </c>
      <c r="K37" s="241">
        <f t="shared" si="31"/>
        <v>0.51666666666666783</v>
      </c>
      <c r="L37" s="273">
        <f t="shared" si="1"/>
        <v>24.490000000000002</v>
      </c>
      <c r="M37" s="241">
        <f t="shared" si="2"/>
        <v>5.1388888888888817E-2</v>
      </c>
      <c r="N37" s="273">
        <f t="shared" si="3"/>
        <v>19.856756756756784</v>
      </c>
      <c r="O37" s="34"/>
    </row>
    <row r="38" spans="1:15" ht="16.5" customHeight="1" x14ac:dyDescent="0.25">
      <c r="A38" s="235"/>
      <c r="B38" s="272">
        <v>12</v>
      </c>
      <c r="C38" s="311">
        <v>0.48958333333333498</v>
      </c>
      <c r="D38" s="241">
        <f t="shared" si="24"/>
        <v>0.49513888888889052</v>
      </c>
      <c r="E38" s="241">
        <f t="shared" si="25"/>
        <v>0.50486111111111276</v>
      </c>
      <c r="F38" s="241">
        <f t="shared" si="26"/>
        <v>0.51180555555555718</v>
      </c>
      <c r="G38" s="8">
        <f t="shared" si="27"/>
        <v>0.5187500000000016</v>
      </c>
      <c r="H38" s="241">
        <f t="shared" si="28"/>
        <v>0.52152777777777937</v>
      </c>
      <c r="I38" s="241">
        <f t="shared" si="29"/>
        <v>0.52569444444444602</v>
      </c>
      <c r="J38" s="241">
        <f t="shared" si="30"/>
        <v>0.53541666666666821</v>
      </c>
      <c r="K38" s="241">
        <f t="shared" si="31"/>
        <v>0.54097222222222374</v>
      </c>
      <c r="L38" s="273">
        <f t="shared" si="1"/>
        <v>24.490000000000002</v>
      </c>
      <c r="M38" s="241">
        <f t="shared" si="2"/>
        <v>5.1388888888888762E-2</v>
      </c>
      <c r="N38" s="273">
        <f t="shared" si="3"/>
        <v>19.856756756756806</v>
      </c>
      <c r="O38" s="34"/>
    </row>
    <row r="39" spans="1:15" ht="16.5" customHeight="1" x14ac:dyDescent="0.25">
      <c r="A39" s="235"/>
      <c r="B39" s="272">
        <v>13</v>
      </c>
      <c r="C39" s="311">
        <v>0.51388888888889095</v>
      </c>
      <c r="D39" s="241">
        <f t="shared" si="24"/>
        <v>0.51944444444444648</v>
      </c>
      <c r="E39" s="241">
        <f t="shared" si="25"/>
        <v>0.52916666666666867</v>
      </c>
      <c r="F39" s="241">
        <f t="shared" si="26"/>
        <v>0.53611111111111309</v>
      </c>
      <c r="G39" s="8">
        <f t="shared" si="27"/>
        <v>0.54305555555555751</v>
      </c>
      <c r="H39" s="241">
        <f t="shared" si="28"/>
        <v>0.54583333333333528</v>
      </c>
      <c r="I39" s="241">
        <f t="shared" si="29"/>
        <v>0.55000000000000193</v>
      </c>
      <c r="J39" s="241">
        <f t="shared" si="30"/>
        <v>0.55972222222222412</v>
      </c>
      <c r="K39" s="241">
        <f t="shared" si="31"/>
        <v>0.56527777777777966</v>
      </c>
      <c r="L39" s="273">
        <f t="shared" si="1"/>
        <v>24.490000000000002</v>
      </c>
      <c r="M39" s="241">
        <f t="shared" si="2"/>
        <v>5.1388888888888706E-2</v>
      </c>
      <c r="N39" s="273">
        <f t="shared" si="3"/>
        <v>19.856756756756827</v>
      </c>
      <c r="O39" s="33"/>
    </row>
    <row r="40" spans="1:15" ht="15" x14ac:dyDescent="0.25">
      <c r="A40" s="235"/>
      <c r="B40" s="272">
        <v>14</v>
      </c>
      <c r="C40" s="311">
        <v>0.61111111111111605</v>
      </c>
      <c r="D40" s="241">
        <f t="shared" si="4"/>
        <v>0.61666666666667158</v>
      </c>
      <c r="E40" s="241">
        <f t="shared" si="5"/>
        <v>0.62638888888889377</v>
      </c>
      <c r="F40" s="241">
        <f t="shared" si="6"/>
        <v>0.63333333333333819</v>
      </c>
      <c r="G40" s="8">
        <f t="shared" si="7"/>
        <v>0.64027777777778261</v>
      </c>
      <c r="H40" s="241">
        <f t="shared" si="8"/>
        <v>0.64305555555556038</v>
      </c>
      <c r="I40" s="241">
        <f t="shared" si="9"/>
        <v>0.64722222222222703</v>
      </c>
      <c r="J40" s="241">
        <f t="shared" si="10"/>
        <v>0.65694444444444922</v>
      </c>
      <c r="K40" s="241">
        <f t="shared" si="11"/>
        <v>0.66250000000000475</v>
      </c>
      <c r="L40" s="273">
        <f t="shared" si="1"/>
        <v>24.490000000000002</v>
      </c>
      <c r="M40" s="241">
        <f t="shared" si="2"/>
        <v>5.1388888888888706E-2</v>
      </c>
      <c r="N40" s="273">
        <f t="shared" si="3"/>
        <v>19.856756756756827</v>
      </c>
      <c r="O40" s="34"/>
    </row>
    <row r="41" spans="1:15" ht="15" x14ac:dyDescent="0.25">
      <c r="A41" s="235"/>
      <c r="B41" s="272">
        <v>15</v>
      </c>
      <c r="C41" s="311">
        <v>0.65972222222222798</v>
      </c>
      <c r="D41" s="241">
        <f t="shared" si="4"/>
        <v>0.66527777777778352</v>
      </c>
      <c r="E41" s="241">
        <f t="shared" si="5"/>
        <v>0.67500000000000571</v>
      </c>
      <c r="F41" s="241">
        <f t="shared" si="6"/>
        <v>0.68194444444445013</v>
      </c>
      <c r="G41" s="8">
        <f t="shared" si="7"/>
        <v>0.68888888888889455</v>
      </c>
      <c r="H41" s="241">
        <f t="shared" si="8"/>
        <v>0.69166666666667231</v>
      </c>
      <c r="I41" s="241">
        <f t="shared" si="9"/>
        <v>0.69583333333333897</v>
      </c>
      <c r="J41" s="241">
        <f t="shared" si="10"/>
        <v>0.70555555555556115</v>
      </c>
      <c r="K41" s="241">
        <f t="shared" si="11"/>
        <v>0.71111111111111669</v>
      </c>
      <c r="L41" s="273">
        <f t="shared" si="1"/>
        <v>24.490000000000002</v>
      </c>
      <c r="M41" s="241">
        <f t="shared" si="2"/>
        <v>5.1388888888888706E-2</v>
      </c>
      <c r="N41" s="273">
        <f t="shared" si="3"/>
        <v>19.856756756756827</v>
      </c>
      <c r="O41" s="34"/>
    </row>
    <row r="42" spans="1:15" ht="15" x14ac:dyDescent="0.25">
      <c r="A42" s="235"/>
      <c r="B42" s="272">
        <v>16</v>
      </c>
      <c r="C42" s="311">
        <v>0.68402777777778401</v>
      </c>
      <c r="D42" s="241">
        <f t="shared" si="4"/>
        <v>0.68958333333333954</v>
      </c>
      <c r="E42" s="241">
        <f t="shared" si="5"/>
        <v>0.69930555555556173</v>
      </c>
      <c r="F42" s="241">
        <f t="shared" si="6"/>
        <v>0.70625000000000615</v>
      </c>
      <c r="G42" s="8">
        <f t="shared" si="7"/>
        <v>0.71319444444445057</v>
      </c>
      <c r="H42" s="241">
        <f t="shared" si="8"/>
        <v>0.71597222222222834</v>
      </c>
      <c r="I42" s="241">
        <f t="shared" si="9"/>
        <v>0.72013888888889499</v>
      </c>
      <c r="J42" s="241">
        <f t="shared" si="10"/>
        <v>0.72986111111111718</v>
      </c>
      <c r="K42" s="241">
        <f t="shared" si="11"/>
        <v>0.73541666666667271</v>
      </c>
      <c r="L42" s="273">
        <f t="shared" si="1"/>
        <v>24.490000000000002</v>
      </c>
      <c r="M42" s="241">
        <f t="shared" si="2"/>
        <v>5.1388888888888706E-2</v>
      </c>
      <c r="N42" s="273">
        <f t="shared" si="3"/>
        <v>19.856756756756827</v>
      </c>
      <c r="O42" s="34"/>
    </row>
    <row r="43" spans="1:15" ht="15" customHeight="1" x14ac:dyDescent="0.25">
      <c r="A43" s="235"/>
      <c r="B43" s="272">
        <v>17</v>
      </c>
      <c r="C43" s="311">
        <v>0.70833333333334003</v>
      </c>
      <c r="D43" s="241">
        <f t="shared" ref="D43:D46" si="32">C43+$D$25</f>
        <v>0.71458333333334001</v>
      </c>
      <c r="E43" s="241">
        <f t="shared" ref="E43:E46" si="33">D43+$E$25</f>
        <v>0.7243055555555622</v>
      </c>
      <c r="F43" s="241">
        <f t="shared" ref="F43:F46" si="34">E43+$F$25</f>
        <v>0.73125000000000662</v>
      </c>
      <c r="G43" s="8">
        <f t="shared" ref="G43:G46" si="35">F43+$G$25</f>
        <v>0.73888888888889548</v>
      </c>
      <c r="H43" s="241">
        <f t="shared" ref="H43:H46" si="36">G43+$H$25</f>
        <v>0.74166666666667325</v>
      </c>
      <c r="I43" s="241">
        <f t="shared" ref="I43:I46" si="37">H43+$I$25</f>
        <v>0.7458333333333399</v>
      </c>
      <c r="J43" s="241">
        <f t="shared" ref="J43:J46" si="38">I43+$J$25</f>
        <v>0.75555555555556209</v>
      </c>
      <c r="K43" s="241">
        <f t="shared" ref="K43:K46" si="39">J43+$K$25</f>
        <v>0.76180555555556206</v>
      </c>
      <c r="L43" s="273">
        <f t="shared" si="1"/>
        <v>24.490000000000002</v>
      </c>
      <c r="M43" s="241">
        <f t="shared" si="2"/>
        <v>5.3472222222222032E-2</v>
      </c>
      <c r="N43" s="273">
        <f t="shared" si="3"/>
        <v>19.083116883116951</v>
      </c>
      <c r="O43" s="34"/>
    </row>
    <row r="44" spans="1:15" ht="15" x14ac:dyDescent="0.25">
      <c r="A44" s="235"/>
      <c r="B44" s="272">
        <v>18</v>
      </c>
      <c r="C44" s="311">
        <v>0.76041666666665397</v>
      </c>
      <c r="D44" s="241">
        <f t="shared" si="32"/>
        <v>0.76666666666665395</v>
      </c>
      <c r="E44" s="241">
        <f t="shared" si="33"/>
        <v>0.77638888888887614</v>
      </c>
      <c r="F44" s="241">
        <f t="shared" si="34"/>
        <v>0.78333333333332056</v>
      </c>
      <c r="G44" s="8">
        <f t="shared" si="35"/>
        <v>0.79097222222220942</v>
      </c>
      <c r="H44" s="241">
        <f t="shared" si="36"/>
        <v>0.79374999999998719</v>
      </c>
      <c r="I44" s="241">
        <f t="shared" si="37"/>
        <v>0.79791666666665384</v>
      </c>
      <c r="J44" s="241">
        <f t="shared" si="38"/>
        <v>0.80763888888887603</v>
      </c>
      <c r="K44" s="241">
        <f t="shared" si="39"/>
        <v>0.81388888888887601</v>
      </c>
      <c r="L44" s="273">
        <f t="shared" si="1"/>
        <v>24.490000000000002</v>
      </c>
      <c r="M44" s="241">
        <f t="shared" si="2"/>
        <v>5.3472222222222032E-2</v>
      </c>
      <c r="N44" s="273">
        <f t="shared" si="3"/>
        <v>19.083116883116951</v>
      </c>
      <c r="O44" s="34"/>
    </row>
    <row r="45" spans="1:15" ht="15" customHeight="1" x14ac:dyDescent="0.25">
      <c r="A45" s="235"/>
      <c r="B45" s="272">
        <v>19</v>
      </c>
      <c r="C45" s="311">
        <v>0.77777777777775803</v>
      </c>
      <c r="D45" s="241">
        <f t="shared" si="32"/>
        <v>0.78402777777775801</v>
      </c>
      <c r="E45" s="241">
        <f t="shared" si="33"/>
        <v>0.79374999999998019</v>
      </c>
      <c r="F45" s="241">
        <f t="shared" si="34"/>
        <v>0.80069444444442461</v>
      </c>
      <c r="G45" s="8">
        <f t="shared" si="35"/>
        <v>0.80833333333331348</v>
      </c>
      <c r="H45" s="241">
        <f t="shared" si="36"/>
        <v>0.81111111111109124</v>
      </c>
      <c r="I45" s="241">
        <f t="shared" si="37"/>
        <v>0.81527777777775789</v>
      </c>
      <c r="J45" s="241">
        <f t="shared" si="38"/>
        <v>0.82499999999998008</v>
      </c>
      <c r="K45" s="241">
        <f t="shared" si="39"/>
        <v>0.83124999999998006</v>
      </c>
      <c r="L45" s="273">
        <f t="shared" si="1"/>
        <v>24.490000000000002</v>
      </c>
      <c r="M45" s="241">
        <f t="shared" ref="M45:M49" si="40">K45-C45</f>
        <v>5.3472222222222032E-2</v>
      </c>
      <c r="N45" s="273">
        <f t="shared" ref="N45:N49" si="41">(L45/(M45*24*60)*60)</f>
        <v>19.083116883116951</v>
      </c>
      <c r="O45" s="34"/>
    </row>
    <row r="46" spans="1:15" ht="15" customHeight="1" x14ac:dyDescent="0.25">
      <c r="A46" s="235"/>
      <c r="B46" s="272">
        <v>20</v>
      </c>
      <c r="C46" s="311">
        <v>0.80208333333333337</v>
      </c>
      <c r="D46" s="241">
        <f t="shared" si="32"/>
        <v>0.80833333333333335</v>
      </c>
      <c r="E46" s="241">
        <f t="shared" si="33"/>
        <v>0.81805555555555554</v>
      </c>
      <c r="F46" s="241">
        <f t="shared" si="34"/>
        <v>0.82499999999999996</v>
      </c>
      <c r="G46" s="8">
        <f t="shared" si="35"/>
        <v>0.83263888888888882</v>
      </c>
      <c r="H46" s="241">
        <f t="shared" si="36"/>
        <v>0.83541666666666659</v>
      </c>
      <c r="I46" s="241">
        <f t="shared" si="37"/>
        <v>0.83958333333333324</v>
      </c>
      <c r="J46" s="241">
        <f t="shared" si="38"/>
        <v>0.84930555555555542</v>
      </c>
      <c r="K46" s="241">
        <f t="shared" si="39"/>
        <v>0.8555555555555554</v>
      </c>
      <c r="L46" s="273">
        <f t="shared" si="1"/>
        <v>24.490000000000002</v>
      </c>
      <c r="M46" s="241">
        <f t="shared" si="40"/>
        <v>5.3472222222222032E-2</v>
      </c>
      <c r="N46" s="273">
        <f t="shared" si="41"/>
        <v>19.083116883116951</v>
      </c>
      <c r="O46" s="34"/>
    </row>
    <row r="47" spans="1:15" ht="15" customHeight="1" x14ac:dyDescent="0.25">
      <c r="A47" s="235"/>
      <c r="B47" s="272">
        <v>21</v>
      </c>
      <c r="C47" s="311">
        <v>0.82638888888890905</v>
      </c>
      <c r="D47" s="241">
        <f t="shared" si="4"/>
        <v>0.83194444444446458</v>
      </c>
      <c r="E47" s="241">
        <f t="shared" si="5"/>
        <v>0.84166666666668677</v>
      </c>
      <c r="F47" s="241">
        <f t="shared" si="6"/>
        <v>0.84861111111113119</v>
      </c>
      <c r="G47" s="8">
        <f t="shared" si="7"/>
        <v>0.85555555555557561</v>
      </c>
      <c r="H47" s="241">
        <f t="shared" si="8"/>
        <v>0.85833333333335338</v>
      </c>
      <c r="I47" s="241">
        <f t="shared" si="9"/>
        <v>0.86250000000002003</v>
      </c>
      <c r="J47" s="241">
        <f t="shared" si="10"/>
        <v>0.87222222222224222</v>
      </c>
      <c r="K47" s="241">
        <f t="shared" si="11"/>
        <v>0.87777777777779775</v>
      </c>
      <c r="L47" s="273">
        <f t="shared" si="1"/>
        <v>24.490000000000002</v>
      </c>
      <c r="M47" s="241">
        <f t="shared" si="40"/>
        <v>5.1388888888888706E-2</v>
      </c>
      <c r="N47" s="273">
        <f t="shared" si="41"/>
        <v>19.856756756756827</v>
      </c>
      <c r="O47" s="34"/>
    </row>
    <row r="48" spans="1:15" ht="15" customHeight="1" x14ac:dyDescent="0.25">
      <c r="A48" s="235"/>
      <c r="B48" s="272">
        <v>22</v>
      </c>
      <c r="C48" s="311">
        <v>0.85069444444448405</v>
      </c>
      <c r="D48" s="241">
        <f t="shared" ref="D48" si="42">C48+$D$26</f>
        <v>0.85625000000003959</v>
      </c>
      <c r="E48" s="241">
        <f t="shared" ref="E48" si="43">D48+$E$26</f>
        <v>0.86597222222226178</v>
      </c>
      <c r="F48" s="241">
        <f t="shared" ref="F48" si="44">E48+$F$26</f>
        <v>0.8729166666667062</v>
      </c>
      <c r="G48" s="8">
        <f t="shared" ref="G48" si="45">F48+$G$26</f>
        <v>0.87986111111115062</v>
      </c>
      <c r="H48" s="241">
        <f t="shared" ref="H48" si="46">G48+$H$26</f>
        <v>0.88263888888892839</v>
      </c>
      <c r="I48" s="241">
        <f t="shared" ref="I48" si="47">H48+$I$26</f>
        <v>0.88680555555559504</v>
      </c>
      <c r="J48" s="241">
        <f t="shared" ref="J48" si="48">I48+$J$26</f>
        <v>0.89652777777781723</v>
      </c>
      <c r="K48" s="241">
        <f t="shared" ref="K48" si="49">J48+$K$26</f>
        <v>0.90208333333337276</v>
      </c>
      <c r="L48" s="273">
        <f t="shared" si="1"/>
        <v>24.490000000000002</v>
      </c>
      <c r="M48" s="241">
        <f t="shared" ref="M48" si="50">K48-C48</f>
        <v>5.1388888888888706E-2</v>
      </c>
      <c r="N48" s="273">
        <f t="shared" ref="N48" si="51">(L48/(M48*24*60)*60)</f>
        <v>19.856756756756827</v>
      </c>
      <c r="O48" s="34"/>
    </row>
    <row r="49" spans="1:15" ht="15" x14ac:dyDescent="0.25">
      <c r="A49" s="235"/>
      <c r="B49" s="272">
        <v>23</v>
      </c>
      <c r="C49" s="311">
        <v>0.87500000000005895</v>
      </c>
      <c r="D49" s="241">
        <f t="shared" si="4"/>
        <v>0.88055555555561449</v>
      </c>
      <c r="E49" s="241">
        <f t="shared" si="5"/>
        <v>0.89027777777783668</v>
      </c>
      <c r="F49" s="241">
        <f t="shared" si="6"/>
        <v>0.8972222222222811</v>
      </c>
      <c r="G49" s="8">
        <f t="shared" si="7"/>
        <v>0.90416666666672552</v>
      </c>
      <c r="H49" s="241">
        <f t="shared" si="8"/>
        <v>0.90694444444450328</v>
      </c>
      <c r="I49" s="241">
        <f t="shared" si="9"/>
        <v>0.91111111111116994</v>
      </c>
      <c r="J49" s="241">
        <f t="shared" si="10"/>
        <v>0.92083333333339212</v>
      </c>
      <c r="K49" s="241">
        <f t="shared" si="11"/>
        <v>0.92638888888894766</v>
      </c>
      <c r="L49" s="273">
        <f t="shared" si="1"/>
        <v>24.490000000000002</v>
      </c>
      <c r="M49" s="241">
        <f t="shared" si="40"/>
        <v>5.1388888888888706E-2</v>
      </c>
      <c r="N49" s="273">
        <f t="shared" si="41"/>
        <v>19.856756756756827</v>
      </c>
      <c r="O49" s="34"/>
    </row>
    <row r="50" spans="1:15" ht="15" x14ac:dyDescent="0.25">
      <c r="A50" s="235"/>
      <c r="B50" s="272">
        <v>24</v>
      </c>
      <c r="C50" s="28">
        <v>0.93333333333333324</v>
      </c>
      <c r="D50" s="8">
        <f t="shared" si="4"/>
        <v>0.93888888888888877</v>
      </c>
      <c r="E50" s="8">
        <f t="shared" si="5"/>
        <v>0.94861111111111096</v>
      </c>
      <c r="F50" s="8">
        <f t="shared" si="6"/>
        <v>0.95555555555555538</v>
      </c>
      <c r="G50" s="8">
        <f t="shared" si="7"/>
        <v>0.9624999999999998</v>
      </c>
      <c r="H50" s="8">
        <f t="shared" si="8"/>
        <v>0.96527777777777757</v>
      </c>
      <c r="I50" s="8">
        <f t="shared" si="9"/>
        <v>0.96944444444444422</v>
      </c>
      <c r="J50" s="8">
        <f t="shared" si="10"/>
        <v>0.97916666666666641</v>
      </c>
      <c r="K50" s="8">
        <f t="shared" si="11"/>
        <v>0.98472222222222194</v>
      </c>
      <c r="L50" s="27">
        <f t="shared" si="1"/>
        <v>24.490000000000002</v>
      </c>
      <c r="M50" s="8">
        <f>K50-C50</f>
        <v>5.1388888888888706E-2</v>
      </c>
      <c r="N50" s="27">
        <f>(L50/(M50*24*60)*60)</f>
        <v>19.856756756756827</v>
      </c>
      <c r="O50" s="34"/>
    </row>
    <row r="51" spans="1:15" ht="15" x14ac:dyDescent="0.25">
      <c r="A51" s="235"/>
      <c r="B51" s="272">
        <v>25</v>
      </c>
      <c r="C51" s="28">
        <v>0.99305555555555547</v>
      </c>
      <c r="D51" s="8">
        <f t="shared" si="4"/>
        <v>0.99861111111111101</v>
      </c>
      <c r="E51" s="8">
        <f t="shared" si="5"/>
        <v>1.0083333333333333</v>
      </c>
      <c r="F51" s="8">
        <f t="shared" si="6"/>
        <v>1.0152777777777777</v>
      </c>
      <c r="G51" s="8">
        <f t="shared" si="7"/>
        <v>1.0222222222222221</v>
      </c>
      <c r="H51" s="8">
        <f t="shared" si="8"/>
        <v>1.0249999999999999</v>
      </c>
      <c r="I51" s="8">
        <f t="shared" si="9"/>
        <v>1.0291666666666666</v>
      </c>
      <c r="J51" s="8">
        <f t="shared" si="10"/>
        <v>1.0388888888888888</v>
      </c>
      <c r="K51" s="8">
        <f t="shared" si="11"/>
        <v>1.0444444444444443</v>
      </c>
      <c r="L51" s="27">
        <f t="shared" si="1"/>
        <v>24.490000000000002</v>
      </c>
      <c r="M51" s="8">
        <f>K51-C51</f>
        <v>5.1388888888888817E-2</v>
      </c>
      <c r="N51" s="27">
        <f>(L51/(M51*24*60)*60)</f>
        <v>19.856756756756784</v>
      </c>
      <c r="O51" s="34"/>
    </row>
    <row r="52" spans="1:15" x14ac:dyDescent="0.2">
      <c r="B52" s="38"/>
    </row>
    <row r="53" spans="1:15" x14ac:dyDescent="0.2">
      <c r="B53" s="38"/>
      <c r="C53" s="37" t="s">
        <v>3</v>
      </c>
      <c r="D53" s="37"/>
      <c r="E53" s="37">
        <v>25</v>
      </c>
      <c r="F53" s="37"/>
      <c r="G53" s="37"/>
      <c r="H53" s="37"/>
      <c r="I53" s="37"/>
      <c r="J53" s="37"/>
      <c r="K53" s="37"/>
      <c r="L53" s="37"/>
      <c r="M53" s="37"/>
      <c r="N53" s="37"/>
      <c r="O53" s="36"/>
    </row>
    <row r="54" spans="1:15" x14ac:dyDescent="0.2">
      <c r="B54" s="38"/>
      <c r="C54" s="37" t="s">
        <v>2</v>
      </c>
      <c r="D54" s="37"/>
      <c r="E54" s="37">
        <v>0</v>
      </c>
      <c r="F54" s="37"/>
      <c r="G54" s="37"/>
      <c r="H54" s="37"/>
      <c r="I54" s="37"/>
      <c r="J54" s="37"/>
      <c r="K54" s="37"/>
      <c r="L54" s="37"/>
      <c r="M54" s="37"/>
      <c r="N54" s="37"/>
      <c r="O54" s="36"/>
    </row>
    <row r="55" spans="1:15" x14ac:dyDescent="0.2">
      <c r="B55" s="38"/>
      <c r="C55" s="37" t="s">
        <v>1</v>
      </c>
      <c r="D55" s="37"/>
      <c r="E55" s="37">
        <f>E53+E54</f>
        <v>25</v>
      </c>
      <c r="F55" s="37"/>
      <c r="G55" s="37"/>
      <c r="H55" s="37"/>
      <c r="I55" s="37"/>
      <c r="J55" s="37"/>
      <c r="K55" s="37"/>
      <c r="L55" s="37"/>
      <c r="M55" s="37"/>
      <c r="N55" s="37"/>
      <c r="O55" s="36"/>
    </row>
    <row r="56" spans="1:15" x14ac:dyDescent="0.2">
      <c r="B56" s="67"/>
      <c r="C56" s="68" t="s">
        <v>0</v>
      </c>
      <c r="D56" s="68"/>
      <c r="E56" s="51">
        <f>L22</f>
        <v>24.490000000000002</v>
      </c>
      <c r="F56" s="51"/>
      <c r="G56" s="51"/>
      <c r="H56" s="68"/>
      <c r="I56" s="68"/>
      <c r="J56" s="68"/>
      <c r="K56" s="68"/>
      <c r="L56" s="68"/>
      <c r="M56" s="68"/>
      <c r="N56" s="68"/>
      <c r="O56" s="69"/>
    </row>
    <row r="75" spans="3:3" x14ac:dyDescent="0.2">
      <c r="C75" s="57" t="s">
        <v>3</v>
      </c>
    </row>
    <row r="76" spans="3:3" x14ac:dyDescent="0.2">
      <c r="C76" s="57" t="s">
        <v>2</v>
      </c>
    </row>
    <row r="77" spans="3:3" x14ac:dyDescent="0.2">
      <c r="C77" s="57" t="s">
        <v>1</v>
      </c>
    </row>
    <row r="78" spans="3:3" x14ac:dyDescent="0.2">
      <c r="C78" s="57" t="s">
        <v>0</v>
      </c>
    </row>
  </sheetData>
  <mergeCells count="9">
    <mergeCell ref="B24:O24"/>
    <mergeCell ref="B20:C20"/>
    <mergeCell ref="D20:J20"/>
    <mergeCell ref="L20:L21"/>
    <mergeCell ref="M20:M23"/>
    <mergeCell ref="N20:N23"/>
    <mergeCell ref="O20:O23"/>
    <mergeCell ref="B21:C21"/>
    <mergeCell ref="L22:L23"/>
  </mergeCells>
  <pageMargins left="0.7" right="0.7" top="0.75" bottom="0.75" header="0.3" footer="0.3"/>
  <pageSetup paperSize="9" scale="85" fitToHeight="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3">
    <pageSetUpPr fitToPage="1"/>
  </sheetPr>
  <dimension ref="A5:Q77"/>
  <sheetViews>
    <sheetView topLeftCell="A10" zoomScale="85" zoomScaleNormal="85" workbookViewId="0">
      <selection activeCell="O13" sqref="O13"/>
    </sheetView>
  </sheetViews>
  <sheetFormatPr baseColWidth="10" defaultColWidth="11.42578125" defaultRowHeight="14.25" x14ac:dyDescent="0.2"/>
  <cols>
    <col min="1" max="4" width="11.42578125" style="57"/>
    <col min="5" max="6" width="9.5703125" style="57" customWidth="1"/>
    <col min="7" max="7" width="9.5703125" style="416" customWidth="1"/>
    <col min="8" max="8" width="11.42578125" style="57"/>
    <col min="9" max="9" width="9.28515625" style="57" customWidth="1"/>
    <col min="10" max="10" width="11.42578125" style="57"/>
    <col min="11" max="11" width="11.42578125" style="416"/>
    <col min="12" max="12" width="11.42578125" style="57"/>
    <col min="13" max="13" width="8.85546875" style="57" customWidth="1"/>
    <col min="14" max="14" width="11" style="57" customWidth="1"/>
    <col min="15" max="15" width="15.7109375" style="57" customWidth="1"/>
    <col min="16" max="16384" width="11.42578125" style="57"/>
  </cols>
  <sheetData>
    <row r="5" spans="2:15" ht="15" x14ac:dyDescent="0.25">
      <c r="B5" s="43" t="s">
        <v>27</v>
      </c>
      <c r="C5" s="42"/>
      <c r="D5" s="42"/>
      <c r="E5" s="42"/>
      <c r="F5" s="42"/>
      <c r="G5" s="429"/>
      <c r="H5" s="42"/>
      <c r="I5" s="42"/>
      <c r="J5" s="41"/>
      <c r="K5" s="437"/>
      <c r="L5" s="41"/>
      <c r="M5" s="41"/>
      <c r="N5" s="41"/>
      <c r="O5" s="40"/>
    </row>
    <row r="6" spans="2:15" x14ac:dyDescent="0.2">
      <c r="B6" s="38" t="s">
        <v>26</v>
      </c>
      <c r="C6" s="37"/>
      <c r="D6" s="37"/>
      <c r="E6" s="37"/>
      <c r="F6" s="37"/>
      <c r="G6" s="430"/>
      <c r="H6" s="37"/>
      <c r="I6" s="37"/>
      <c r="J6" s="37"/>
      <c r="K6" s="430"/>
      <c r="L6" s="37"/>
      <c r="M6" s="37"/>
      <c r="N6" s="37"/>
      <c r="O6" s="36"/>
    </row>
    <row r="7" spans="2:15" x14ac:dyDescent="0.2">
      <c r="B7" s="38"/>
      <c r="C7" s="37"/>
      <c r="D7" s="37"/>
      <c r="E7" s="37"/>
      <c r="F7" s="37"/>
      <c r="G7" s="430"/>
      <c r="H7" s="37"/>
      <c r="I7" s="37"/>
      <c r="J7" s="37"/>
      <c r="K7" s="430"/>
      <c r="L7" s="37"/>
      <c r="M7" s="37"/>
      <c r="N7" s="37"/>
      <c r="O7" s="36"/>
    </row>
    <row r="8" spans="2:15" x14ac:dyDescent="0.2">
      <c r="B8" s="38" t="s">
        <v>201</v>
      </c>
      <c r="C8" s="37"/>
      <c r="D8" s="37"/>
      <c r="E8" s="37"/>
      <c r="F8" s="37"/>
      <c r="G8" s="430"/>
      <c r="H8" s="37"/>
      <c r="I8" s="37"/>
      <c r="J8" s="37"/>
      <c r="K8" s="430"/>
      <c r="L8" s="37"/>
      <c r="M8" s="37"/>
      <c r="N8" s="37"/>
      <c r="O8" s="36"/>
    </row>
    <row r="9" spans="2:15" x14ac:dyDescent="0.2">
      <c r="B9" s="38" t="s">
        <v>179</v>
      </c>
      <c r="C9" s="37"/>
      <c r="D9" s="37"/>
      <c r="E9" s="37"/>
      <c r="F9" s="37"/>
      <c r="G9" s="430"/>
      <c r="H9" s="37"/>
      <c r="I9" s="37"/>
      <c r="J9" s="37"/>
      <c r="K9" s="430"/>
      <c r="L9" s="37"/>
      <c r="M9" s="37"/>
      <c r="N9" s="37"/>
      <c r="O9" s="36"/>
    </row>
    <row r="10" spans="2:15" x14ac:dyDescent="0.2">
      <c r="B10" s="38" t="s">
        <v>25</v>
      </c>
      <c r="C10" s="37"/>
      <c r="D10" s="37"/>
      <c r="E10" s="37"/>
      <c r="F10" s="37"/>
      <c r="G10" s="430"/>
      <c r="H10" s="37"/>
      <c r="I10" s="37"/>
      <c r="J10" s="37"/>
      <c r="K10" s="430"/>
      <c r="L10" s="37"/>
      <c r="M10" s="37"/>
      <c r="N10" s="37"/>
      <c r="O10" s="36"/>
    </row>
    <row r="11" spans="2:15" x14ac:dyDescent="0.2">
      <c r="B11" s="38" t="s">
        <v>82</v>
      </c>
      <c r="C11" s="37"/>
      <c r="D11" s="37"/>
      <c r="E11" s="37"/>
      <c r="F11" s="37"/>
      <c r="G11" s="430"/>
      <c r="H11" s="37"/>
      <c r="I11" s="37"/>
      <c r="J11" s="37"/>
      <c r="K11" s="430"/>
      <c r="L11" s="37"/>
      <c r="M11" s="37"/>
      <c r="N11" s="37"/>
      <c r="O11" s="36"/>
    </row>
    <row r="12" spans="2:15" x14ac:dyDescent="0.2">
      <c r="B12" s="38" t="s">
        <v>81</v>
      </c>
      <c r="C12" s="37"/>
      <c r="D12" s="37"/>
      <c r="E12" s="37"/>
      <c r="F12" s="37"/>
      <c r="G12" s="430"/>
      <c r="H12" s="37"/>
      <c r="I12" s="37"/>
      <c r="J12" s="37"/>
      <c r="K12" s="430"/>
      <c r="L12" s="37"/>
      <c r="M12" s="37"/>
      <c r="N12" s="37"/>
      <c r="O12" s="36"/>
    </row>
    <row r="13" spans="2:15" x14ac:dyDescent="0.2">
      <c r="B13" s="38" t="s">
        <v>22</v>
      </c>
      <c r="C13" s="37"/>
      <c r="D13" s="37"/>
      <c r="E13" s="37"/>
      <c r="F13" s="37"/>
      <c r="G13" s="430"/>
      <c r="H13" s="37"/>
      <c r="I13" s="37"/>
      <c r="J13" s="37"/>
      <c r="K13" s="430"/>
      <c r="L13" s="37"/>
      <c r="M13" s="37"/>
      <c r="N13" s="37"/>
      <c r="O13" s="36"/>
    </row>
    <row r="14" spans="2:15" x14ac:dyDescent="0.2">
      <c r="B14" s="38"/>
      <c r="C14" s="37"/>
      <c r="D14" s="37"/>
      <c r="E14" s="37"/>
      <c r="F14" s="37"/>
      <c r="G14" s="430"/>
      <c r="H14" s="37"/>
      <c r="I14" s="37"/>
      <c r="J14" s="37"/>
      <c r="K14" s="430"/>
      <c r="L14" s="37"/>
      <c r="M14" s="37"/>
      <c r="N14" s="37"/>
      <c r="O14" s="36"/>
    </row>
    <row r="15" spans="2:15" x14ac:dyDescent="0.2">
      <c r="B15" s="38"/>
      <c r="C15" s="37"/>
      <c r="D15" s="37"/>
      <c r="E15" s="37"/>
      <c r="F15" s="37"/>
      <c r="G15" s="430"/>
      <c r="H15" s="37"/>
      <c r="I15" s="37"/>
      <c r="J15" s="37"/>
      <c r="K15" s="430"/>
      <c r="L15" s="37"/>
      <c r="M15" s="37"/>
      <c r="N15" s="37"/>
      <c r="O15" s="36"/>
    </row>
    <row r="16" spans="2:15" x14ac:dyDescent="0.2">
      <c r="B16" s="38"/>
      <c r="C16" s="37"/>
      <c r="D16" s="37"/>
      <c r="E16" s="37"/>
      <c r="F16" s="37"/>
      <c r="G16" s="430"/>
      <c r="H16" s="37"/>
      <c r="I16" s="37"/>
      <c r="J16" s="37"/>
      <c r="K16" s="430"/>
      <c r="L16" s="37"/>
      <c r="M16" s="37"/>
      <c r="N16" s="37"/>
      <c r="O16" s="36"/>
    </row>
    <row r="17" spans="1:17" x14ac:dyDescent="0.2">
      <c r="B17" s="38"/>
      <c r="C17" s="37"/>
      <c r="D17" s="37"/>
      <c r="E17" s="37"/>
      <c r="F17" s="37"/>
      <c r="G17" s="430"/>
      <c r="H17" s="37"/>
      <c r="I17" s="37"/>
      <c r="J17" s="37"/>
      <c r="K17" s="430"/>
      <c r="L17" s="37"/>
      <c r="M17" s="37"/>
      <c r="N17" s="37"/>
      <c r="O17" s="36"/>
    </row>
    <row r="18" spans="1:17" x14ac:dyDescent="0.2">
      <c r="B18" s="38"/>
      <c r="C18" s="37"/>
      <c r="D18" s="37"/>
      <c r="E18" s="37"/>
      <c r="F18" s="37"/>
      <c r="G18" s="430"/>
      <c r="H18" s="37"/>
      <c r="I18" s="37"/>
      <c r="J18" s="37"/>
      <c r="K18" s="430"/>
      <c r="L18" s="37"/>
      <c r="M18" s="37"/>
      <c r="N18" s="37"/>
      <c r="O18" s="36"/>
    </row>
    <row r="19" spans="1:17" ht="15" thickBot="1" x14ac:dyDescent="0.25">
      <c r="B19" s="38"/>
      <c r="C19" s="37"/>
      <c r="D19" s="37"/>
      <c r="E19" s="37"/>
      <c r="F19" s="37"/>
      <c r="G19" s="430"/>
      <c r="H19" s="37"/>
      <c r="I19" s="37"/>
      <c r="J19" s="37"/>
      <c r="K19" s="430"/>
      <c r="L19" s="37"/>
      <c r="M19" s="37"/>
      <c r="N19" s="37"/>
      <c r="O19" s="36"/>
    </row>
    <row r="20" spans="1:17" ht="15" customHeight="1" thickBot="1" x14ac:dyDescent="0.25">
      <c r="B20" s="624" t="s">
        <v>21</v>
      </c>
      <c r="C20" s="622"/>
      <c r="D20" s="624" t="s">
        <v>20</v>
      </c>
      <c r="E20" s="616"/>
      <c r="F20" s="616"/>
      <c r="G20" s="616"/>
      <c r="H20" s="616"/>
      <c r="I20" s="616"/>
      <c r="J20" s="616"/>
      <c r="K20" s="442"/>
      <c r="L20" s="617" t="s">
        <v>18</v>
      </c>
      <c r="M20" s="608" t="s">
        <v>17</v>
      </c>
      <c r="N20" s="608" t="s">
        <v>16</v>
      </c>
      <c r="O20" s="626" t="s">
        <v>15</v>
      </c>
    </row>
    <row r="21" spans="1:17" ht="51.75" thickBot="1" x14ac:dyDescent="0.25">
      <c r="B21" s="629" t="s">
        <v>207</v>
      </c>
      <c r="C21" s="612"/>
      <c r="D21" s="472" t="s">
        <v>58</v>
      </c>
      <c r="E21" s="472" t="s">
        <v>10</v>
      </c>
      <c r="F21" s="472" t="s">
        <v>13</v>
      </c>
      <c r="G21" s="472" t="s">
        <v>12</v>
      </c>
      <c r="H21" s="472" t="s">
        <v>11</v>
      </c>
      <c r="I21" s="472" t="s">
        <v>80</v>
      </c>
      <c r="J21" s="472" t="s">
        <v>58</v>
      </c>
      <c r="K21" s="474" t="s">
        <v>207</v>
      </c>
      <c r="L21" s="618"/>
      <c r="M21" s="609"/>
      <c r="N21" s="609"/>
      <c r="O21" s="627"/>
    </row>
    <row r="22" spans="1:17" ht="29.25" customHeight="1" x14ac:dyDescent="0.2">
      <c r="B22" s="72" t="s">
        <v>7</v>
      </c>
      <c r="C22" s="3">
        <v>0</v>
      </c>
      <c r="D22" s="5">
        <v>3.05</v>
      </c>
      <c r="E22" s="3">
        <v>4.7300000000000004</v>
      </c>
      <c r="F22" s="3">
        <v>2.73</v>
      </c>
      <c r="G22" s="431">
        <v>3.29</v>
      </c>
      <c r="H22" s="3">
        <v>1.1299999999999999</v>
      </c>
      <c r="I22" s="4">
        <v>1.78</v>
      </c>
      <c r="J22" s="4">
        <v>4.7300000000000004</v>
      </c>
      <c r="K22" s="443">
        <v>3.05</v>
      </c>
      <c r="L22" s="613">
        <f>K23</f>
        <v>24.490000000000002</v>
      </c>
      <c r="M22" s="609"/>
      <c r="N22" s="609"/>
      <c r="O22" s="627"/>
    </row>
    <row r="23" spans="1:17" ht="39" thickBot="1" x14ac:dyDescent="0.25">
      <c r="B23" s="73" t="s">
        <v>6</v>
      </c>
      <c r="C23" s="2">
        <v>0</v>
      </c>
      <c r="D23" s="2">
        <f t="shared" ref="D23:K23" si="0">C23+D22</f>
        <v>3.05</v>
      </c>
      <c r="E23" s="2">
        <f t="shared" si="0"/>
        <v>7.78</v>
      </c>
      <c r="F23" s="2">
        <f t="shared" si="0"/>
        <v>10.51</v>
      </c>
      <c r="G23" s="432">
        <f t="shared" si="0"/>
        <v>13.8</v>
      </c>
      <c r="H23" s="2">
        <f t="shared" si="0"/>
        <v>14.93</v>
      </c>
      <c r="I23" s="2">
        <f t="shared" si="0"/>
        <v>16.71</v>
      </c>
      <c r="J23" s="2">
        <f t="shared" si="0"/>
        <v>21.44</v>
      </c>
      <c r="K23" s="432">
        <f t="shared" si="0"/>
        <v>24.490000000000002</v>
      </c>
      <c r="L23" s="614"/>
      <c r="M23" s="610"/>
      <c r="N23" s="610"/>
      <c r="O23" s="628"/>
    </row>
    <row r="24" spans="1:17" ht="15" customHeight="1" thickBot="1" x14ac:dyDescent="0.25">
      <c r="B24" s="630" t="s">
        <v>5</v>
      </c>
      <c r="C24" s="606"/>
      <c r="D24" s="606"/>
      <c r="E24" s="606"/>
      <c r="F24" s="606"/>
      <c r="G24" s="606"/>
      <c r="H24" s="606"/>
      <c r="I24" s="606"/>
      <c r="J24" s="606"/>
      <c r="K24" s="606"/>
      <c r="L24" s="606"/>
      <c r="M24" s="606"/>
      <c r="N24" s="606"/>
      <c r="O24" s="631"/>
    </row>
    <row r="25" spans="1:17" ht="15" hidden="1" customHeight="1" x14ac:dyDescent="0.2">
      <c r="B25" s="38"/>
      <c r="C25" s="37"/>
      <c r="D25" s="108">
        <v>6.2499999999999995E-3</v>
      </c>
      <c r="E25" s="108">
        <v>9.7222222222222224E-3</v>
      </c>
      <c r="F25" s="108">
        <v>6.9444444444444441E-3</v>
      </c>
      <c r="G25" s="440">
        <v>7.6388888888888886E-3</v>
      </c>
      <c r="H25" s="108">
        <v>2.7777777777777779E-3</v>
      </c>
      <c r="I25" s="108">
        <v>4.1666666666666666E-3</v>
      </c>
      <c r="J25" s="108">
        <v>9.7222222222222224E-3</v>
      </c>
      <c r="K25" s="444">
        <v>6.2499999999999995E-3</v>
      </c>
      <c r="L25" s="37"/>
      <c r="M25" s="74">
        <f>SUM(D25:K25)</f>
        <v>5.347222222222222E-2</v>
      </c>
      <c r="N25" s="37"/>
      <c r="O25" s="75">
        <f>SUM(D25:K25)</f>
        <v>5.347222222222222E-2</v>
      </c>
      <c r="P25" s="65"/>
      <c r="Q25" s="65"/>
    </row>
    <row r="26" spans="1:17" ht="15" hidden="1" customHeight="1" thickBot="1" x14ac:dyDescent="0.25">
      <c r="B26" s="38"/>
      <c r="C26" s="37"/>
      <c r="D26" s="236">
        <v>5.5555555555555558E-3</v>
      </c>
      <c r="E26" s="236">
        <v>9.7222222222222224E-3</v>
      </c>
      <c r="F26" s="236">
        <v>6.9444444444444441E-3</v>
      </c>
      <c r="G26" s="434">
        <v>6.9444444444444441E-3</v>
      </c>
      <c r="H26" s="236">
        <v>2.7777777777777779E-3</v>
      </c>
      <c r="I26" s="236">
        <v>4.1666666666666666E-3</v>
      </c>
      <c r="J26" s="236">
        <v>9.7222222222222224E-3</v>
      </c>
      <c r="K26" s="434">
        <v>5.5555555555555558E-3</v>
      </c>
      <c r="L26" s="37"/>
      <c r="M26" s="74">
        <f>SUM(D26:K26)</f>
        <v>5.1388888888888887E-2</v>
      </c>
      <c r="N26" s="37"/>
      <c r="O26" s="75"/>
      <c r="P26" s="65"/>
      <c r="Q26" s="65"/>
    </row>
    <row r="27" spans="1:17" ht="15" x14ac:dyDescent="0.25">
      <c r="B27" s="324">
        <v>1</v>
      </c>
      <c r="C27" s="28">
        <v>0.20833333333333334</v>
      </c>
      <c r="D27" s="238">
        <f>C27+$D$26</f>
        <v>0.21388888888888891</v>
      </c>
      <c r="E27" s="238">
        <f>D27+$E$26</f>
        <v>0.22361111111111112</v>
      </c>
      <c r="F27" s="238">
        <f>E27+$F$26</f>
        <v>0.23055555555555557</v>
      </c>
      <c r="G27" s="436">
        <f>F27+$G$26</f>
        <v>0.23750000000000002</v>
      </c>
      <c r="H27" s="238">
        <f>G27+$H$26</f>
        <v>0.24027777777777778</v>
      </c>
      <c r="I27" s="238">
        <f>H27+$I$26</f>
        <v>0.24444444444444446</v>
      </c>
      <c r="J27" s="238">
        <f>I27+$J$26</f>
        <v>0.25416666666666671</v>
      </c>
      <c r="K27" s="436">
        <f>J27+$K$26</f>
        <v>0.25972222222222224</v>
      </c>
      <c r="L27" s="239">
        <f t="shared" ref="L27:L42" si="1">$L$22</f>
        <v>24.490000000000002</v>
      </c>
      <c r="M27" s="238">
        <f t="shared" ref="M27:M42" si="2">K27-C27</f>
        <v>5.1388888888888901E-2</v>
      </c>
      <c r="N27" s="239">
        <f t="shared" ref="N27:N42" si="3">(L27/(M27*24*60)*60)</f>
        <v>19.856756756756752</v>
      </c>
      <c r="O27" s="240"/>
    </row>
    <row r="28" spans="1:17" ht="15" x14ac:dyDescent="0.25">
      <c r="A28" s="65">
        <f t="shared" ref="A28:A42" si="4">C28-C27</f>
        <v>4.8611111111111133E-2</v>
      </c>
      <c r="B28" s="325">
        <v>2</v>
      </c>
      <c r="C28" s="28">
        <v>0.25694444444444448</v>
      </c>
      <c r="D28" s="8">
        <f>C28+$D$26</f>
        <v>0.26250000000000001</v>
      </c>
      <c r="E28" s="8">
        <f>D28+$E$26</f>
        <v>0.27222222222222225</v>
      </c>
      <c r="F28" s="8">
        <f>E28+$F$26</f>
        <v>0.27916666666666667</v>
      </c>
      <c r="G28" s="415">
        <f>F28+$G$26</f>
        <v>0.28611111111111109</v>
      </c>
      <c r="H28" s="8">
        <f>G28+$H$26</f>
        <v>0.28888888888888886</v>
      </c>
      <c r="I28" s="8">
        <f>H28+$I$26</f>
        <v>0.29305555555555551</v>
      </c>
      <c r="J28" s="8">
        <f>I28+$J$26</f>
        <v>0.30277777777777776</v>
      </c>
      <c r="K28" s="415">
        <f>J28+$K$26</f>
        <v>0.30833333333333329</v>
      </c>
      <c r="L28" s="27">
        <f t="shared" si="1"/>
        <v>24.490000000000002</v>
      </c>
      <c r="M28" s="8">
        <f t="shared" si="2"/>
        <v>5.1388888888888817E-2</v>
      </c>
      <c r="N28" s="27">
        <f t="shared" si="3"/>
        <v>19.856756756756784</v>
      </c>
      <c r="O28" s="216"/>
    </row>
    <row r="29" spans="1:17" ht="15" x14ac:dyDescent="0.25">
      <c r="A29" s="65">
        <f t="shared" si="4"/>
        <v>4.8611111111111549E-2</v>
      </c>
      <c r="B29" s="325">
        <v>3</v>
      </c>
      <c r="C29" s="28">
        <v>0.30555555555555602</v>
      </c>
      <c r="D29" s="8">
        <f>C29+$D$26</f>
        <v>0.31111111111111156</v>
      </c>
      <c r="E29" s="8">
        <f>D29+$E$26</f>
        <v>0.3208333333333338</v>
      </c>
      <c r="F29" s="8">
        <f>E29+$F$26</f>
        <v>0.32777777777777822</v>
      </c>
      <c r="G29" s="415">
        <f>F29+$G$26</f>
        <v>0.33472222222222264</v>
      </c>
      <c r="H29" s="8">
        <f>G29+$H$26</f>
        <v>0.33750000000000041</v>
      </c>
      <c r="I29" s="8">
        <f>H29+$I$26</f>
        <v>0.34166666666666706</v>
      </c>
      <c r="J29" s="8">
        <f>I29+$J$26</f>
        <v>0.35138888888888931</v>
      </c>
      <c r="K29" s="415">
        <f>J29+$K$26</f>
        <v>0.35694444444444484</v>
      </c>
      <c r="L29" s="27">
        <f t="shared" si="1"/>
        <v>24.490000000000002</v>
      </c>
      <c r="M29" s="8">
        <f t="shared" si="2"/>
        <v>5.1388888888888817E-2</v>
      </c>
      <c r="N29" s="27">
        <f t="shared" si="3"/>
        <v>19.856756756756784</v>
      </c>
      <c r="O29" s="216"/>
    </row>
    <row r="30" spans="1:17" ht="15" x14ac:dyDescent="0.25">
      <c r="A30" s="65">
        <f t="shared" si="4"/>
        <v>4.8611111111109995E-2</v>
      </c>
      <c r="B30" s="325">
        <v>4</v>
      </c>
      <c r="C30" s="28">
        <v>0.35416666666666602</v>
      </c>
      <c r="D30" s="8">
        <f t="shared" ref="D30:D36" si="5">C30+$D$25</f>
        <v>0.360416666666666</v>
      </c>
      <c r="E30" s="8">
        <f t="shared" ref="E30:E36" si="6">D30+$E$25</f>
        <v>0.37013888888888824</v>
      </c>
      <c r="F30" s="8">
        <f t="shared" ref="F30:F36" si="7">E30+$F$25</f>
        <v>0.37708333333333266</v>
      </c>
      <c r="G30" s="415">
        <f t="shared" ref="G30:G36" si="8">F30+$G$25</f>
        <v>0.38472222222222152</v>
      </c>
      <c r="H30" s="8">
        <f t="shared" ref="H30:H36" si="9">G30+$H$25</f>
        <v>0.38749999999999929</v>
      </c>
      <c r="I30" s="8">
        <f t="shared" ref="I30:I36" si="10">H30+$I$25</f>
        <v>0.39166666666666594</v>
      </c>
      <c r="J30" s="8">
        <f t="shared" ref="J30:J36" si="11">I30+$J$25</f>
        <v>0.40138888888888818</v>
      </c>
      <c r="K30" s="415">
        <f t="shared" ref="K30:K36" si="12">J30+$K$25</f>
        <v>0.40763888888888816</v>
      </c>
      <c r="L30" s="27">
        <f t="shared" si="1"/>
        <v>24.490000000000002</v>
      </c>
      <c r="M30" s="8">
        <f t="shared" si="2"/>
        <v>5.3472222222222143E-2</v>
      </c>
      <c r="N30" s="27">
        <f t="shared" si="3"/>
        <v>19.083116883116912</v>
      </c>
      <c r="O30" s="216"/>
    </row>
    <row r="31" spans="1:17" ht="15" x14ac:dyDescent="0.25">
      <c r="A31" s="65">
        <f t="shared" si="4"/>
        <v>4.8611111111111993E-2</v>
      </c>
      <c r="B31" s="325">
        <v>5</v>
      </c>
      <c r="C31" s="28">
        <v>0.40277777777777801</v>
      </c>
      <c r="D31" s="8">
        <f t="shared" si="5"/>
        <v>0.40902777777777799</v>
      </c>
      <c r="E31" s="8">
        <f t="shared" si="6"/>
        <v>0.41875000000000023</v>
      </c>
      <c r="F31" s="8">
        <f t="shared" si="7"/>
        <v>0.42569444444444465</v>
      </c>
      <c r="G31" s="415">
        <f t="shared" si="8"/>
        <v>0.43333333333333351</v>
      </c>
      <c r="H31" s="8">
        <f t="shared" si="9"/>
        <v>0.43611111111111128</v>
      </c>
      <c r="I31" s="8">
        <f t="shared" si="10"/>
        <v>0.44027777777777793</v>
      </c>
      <c r="J31" s="8">
        <f t="shared" si="11"/>
        <v>0.45000000000000018</v>
      </c>
      <c r="K31" s="415">
        <f t="shared" si="12"/>
        <v>0.45625000000000016</v>
      </c>
      <c r="L31" s="27">
        <f t="shared" si="1"/>
        <v>24.490000000000002</v>
      </c>
      <c r="M31" s="8">
        <f t="shared" si="2"/>
        <v>5.3472222222222143E-2</v>
      </c>
      <c r="N31" s="27">
        <f t="shared" si="3"/>
        <v>19.083116883116912</v>
      </c>
      <c r="O31" s="216"/>
    </row>
    <row r="32" spans="1:17" ht="15" x14ac:dyDescent="0.25">
      <c r="A32" s="65">
        <f t="shared" si="4"/>
        <v>4.8611111111110994E-2</v>
      </c>
      <c r="B32" s="325">
        <v>6</v>
      </c>
      <c r="C32" s="28">
        <v>0.45138888888888901</v>
      </c>
      <c r="D32" s="8">
        <f t="shared" si="5"/>
        <v>0.45763888888888898</v>
      </c>
      <c r="E32" s="8">
        <f t="shared" si="6"/>
        <v>0.46736111111111123</v>
      </c>
      <c r="F32" s="8">
        <f t="shared" si="7"/>
        <v>0.47430555555555565</v>
      </c>
      <c r="G32" s="415">
        <f t="shared" si="8"/>
        <v>0.48194444444444451</v>
      </c>
      <c r="H32" s="8">
        <f t="shared" si="9"/>
        <v>0.48472222222222228</v>
      </c>
      <c r="I32" s="8">
        <f t="shared" si="10"/>
        <v>0.48888888888888893</v>
      </c>
      <c r="J32" s="8">
        <f t="shared" si="11"/>
        <v>0.49861111111111117</v>
      </c>
      <c r="K32" s="415">
        <f t="shared" si="12"/>
        <v>0.5048611111111112</v>
      </c>
      <c r="L32" s="27">
        <f t="shared" si="1"/>
        <v>24.490000000000002</v>
      </c>
      <c r="M32" s="8">
        <f t="shared" si="2"/>
        <v>5.3472222222222199E-2</v>
      </c>
      <c r="N32" s="27">
        <f t="shared" si="3"/>
        <v>19.08311688311689</v>
      </c>
      <c r="O32" s="216"/>
    </row>
    <row r="33" spans="1:15" ht="15" x14ac:dyDescent="0.25">
      <c r="A33" s="65">
        <f t="shared" si="4"/>
        <v>4.8611111111110994E-2</v>
      </c>
      <c r="B33" s="325">
        <v>7</v>
      </c>
      <c r="C33" s="28">
        <v>0.5</v>
      </c>
      <c r="D33" s="8">
        <f t="shared" si="5"/>
        <v>0.50624999999999998</v>
      </c>
      <c r="E33" s="8">
        <f t="shared" si="6"/>
        <v>0.51597222222222217</v>
      </c>
      <c r="F33" s="8">
        <f t="shared" si="7"/>
        <v>0.52291666666666659</v>
      </c>
      <c r="G33" s="415">
        <f t="shared" si="8"/>
        <v>0.53055555555555545</v>
      </c>
      <c r="H33" s="8">
        <f t="shared" si="9"/>
        <v>0.53333333333333321</v>
      </c>
      <c r="I33" s="8">
        <f t="shared" si="10"/>
        <v>0.53749999999999987</v>
      </c>
      <c r="J33" s="8">
        <f t="shared" si="11"/>
        <v>0.54722222222222205</v>
      </c>
      <c r="K33" s="415">
        <f t="shared" si="12"/>
        <v>0.55347222222222203</v>
      </c>
      <c r="L33" s="27">
        <f t="shared" si="1"/>
        <v>24.490000000000002</v>
      </c>
      <c r="M33" s="8">
        <f t="shared" si="2"/>
        <v>5.3472222222222032E-2</v>
      </c>
      <c r="N33" s="27">
        <f t="shared" si="3"/>
        <v>19.083116883116951</v>
      </c>
      <c r="O33" s="216"/>
    </row>
    <row r="34" spans="1:15" ht="15" x14ac:dyDescent="0.25">
      <c r="A34" s="65">
        <f t="shared" si="4"/>
        <v>4.8611111111111049E-2</v>
      </c>
      <c r="B34" s="325">
        <v>8</v>
      </c>
      <c r="C34" s="28">
        <v>0.54861111111111105</v>
      </c>
      <c r="D34" s="8">
        <f t="shared" si="5"/>
        <v>0.55486111111111103</v>
      </c>
      <c r="E34" s="8">
        <f t="shared" si="6"/>
        <v>0.56458333333333321</v>
      </c>
      <c r="F34" s="8">
        <f t="shared" si="7"/>
        <v>0.57152777777777763</v>
      </c>
      <c r="G34" s="415">
        <f t="shared" si="8"/>
        <v>0.5791666666666665</v>
      </c>
      <c r="H34" s="8">
        <f t="shared" si="9"/>
        <v>0.58194444444444426</v>
      </c>
      <c r="I34" s="8">
        <f t="shared" si="10"/>
        <v>0.58611111111111092</v>
      </c>
      <c r="J34" s="8">
        <f t="shared" si="11"/>
        <v>0.5958333333333331</v>
      </c>
      <c r="K34" s="415">
        <f t="shared" si="12"/>
        <v>0.60208333333333308</v>
      </c>
      <c r="L34" s="27">
        <f t="shared" si="1"/>
        <v>24.490000000000002</v>
      </c>
      <c r="M34" s="8">
        <f t="shared" si="2"/>
        <v>5.3472222222222032E-2</v>
      </c>
      <c r="N34" s="27">
        <f t="shared" si="3"/>
        <v>19.083116883116951</v>
      </c>
      <c r="O34" s="216"/>
    </row>
    <row r="35" spans="1:15" ht="15" x14ac:dyDescent="0.25">
      <c r="A35" s="65">
        <f t="shared" si="4"/>
        <v>4.8611111111110938E-2</v>
      </c>
      <c r="B35" s="325">
        <v>9</v>
      </c>
      <c r="C35" s="28">
        <v>0.59722222222222199</v>
      </c>
      <c r="D35" s="8">
        <f t="shared" si="5"/>
        <v>0.60347222222222197</v>
      </c>
      <c r="E35" s="8">
        <f t="shared" si="6"/>
        <v>0.61319444444444415</v>
      </c>
      <c r="F35" s="8">
        <f t="shared" si="7"/>
        <v>0.62013888888888857</v>
      </c>
      <c r="G35" s="415">
        <f t="shared" si="8"/>
        <v>0.62777777777777743</v>
      </c>
      <c r="H35" s="8">
        <f t="shared" si="9"/>
        <v>0.6305555555555552</v>
      </c>
      <c r="I35" s="8">
        <f t="shared" si="10"/>
        <v>0.63472222222222185</v>
      </c>
      <c r="J35" s="8">
        <f t="shared" si="11"/>
        <v>0.64444444444444404</v>
      </c>
      <c r="K35" s="415">
        <f t="shared" si="12"/>
        <v>0.65069444444444402</v>
      </c>
      <c r="L35" s="27">
        <f t="shared" si="1"/>
        <v>24.490000000000002</v>
      </c>
      <c r="M35" s="8">
        <f t="shared" si="2"/>
        <v>5.3472222222222032E-2</v>
      </c>
      <c r="N35" s="27">
        <f t="shared" si="3"/>
        <v>19.083116883116951</v>
      </c>
      <c r="O35" s="216"/>
    </row>
    <row r="36" spans="1:15" ht="15" x14ac:dyDescent="0.25">
      <c r="A36" s="65">
        <f t="shared" si="4"/>
        <v>4.8611111111111049E-2</v>
      </c>
      <c r="B36" s="325">
        <v>10</v>
      </c>
      <c r="C36" s="28">
        <v>0.64583333333333304</v>
      </c>
      <c r="D36" s="8">
        <f t="shared" si="5"/>
        <v>0.65208333333333302</v>
      </c>
      <c r="E36" s="8">
        <f t="shared" si="6"/>
        <v>0.6618055555555552</v>
      </c>
      <c r="F36" s="8">
        <f t="shared" si="7"/>
        <v>0.66874999999999962</v>
      </c>
      <c r="G36" s="415">
        <f t="shared" si="8"/>
        <v>0.67638888888888848</v>
      </c>
      <c r="H36" s="8">
        <f t="shared" si="9"/>
        <v>0.67916666666666625</v>
      </c>
      <c r="I36" s="8">
        <f t="shared" si="10"/>
        <v>0.6833333333333329</v>
      </c>
      <c r="J36" s="8">
        <f t="shared" si="11"/>
        <v>0.69305555555555509</v>
      </c>
      <c r="K36" s="415">
        <f t="shared" si="12"/>
        <v>0.69930555555555507</v>
      </c>
      <c r="L36" s="27">
        <f t="shared" si="1"/>
        <v>24.490000000000002</v>
      </c>
      <c r="M36" s="8">
        <f t="shared" si="2"/>
        <v>5.3472222222222032E-2</v>
      </c>
      <c r="N36" s="27">
        <f t="shared" si="3"/>
        <v>19.083116883116951</v>
      </c>
      <c r="O36" s="216"/>
    </row>
    <row r="37" spans="1:15" ht="15" x14ac:dyDescent="0.25">
      <c r="A37" s="65">
        <f t="shared" si="4"/>
        <v>4.8611111111110938E-2</v>
      </c>
      <c r="B37" s="325">
        <v>11</v>
      </c>
      <c r="C37" s="28">
        <v>0.69444444444444398</v>
      </c>
      <c r="D37" s="8">
        <f t="shared" ref="D37:D42" si="13">C37+$D$26</f>
        <v>0.69999999999999951</v>
      </c>
      <c r="E37" s="8">
        <f t="shared" ref="E37:E42" si="14">D37+$E$26</f>
        <v>0.7097222222222217</v>
      </c>
      <c r="F37" s="8">
        <f t="shared" ref="F37:F42" si="15">E37+$F$26</f>
        <v>0.71666666666666612</v>
      </c>
      <c r="G37" s="415">
        <f t="shared" ref="G37:G42" si="16">F37+$G$26</f>
        <v>0.72361111111111054</v>
      </c>
      <c r="H37" s="8">
        <f t="shared" ref="H37:H42" si="17">G37+$H$26</f>
        <v>0.72638888888888831</v>
      </c>
      <c r="I37" s="8">
        <f t="shared" ref="I37:I42" si="18">H37+$I$26</f>
        <v>0.73055555555555496</v>
      </c>
      <c r="J37" s="8">
        <f t="shared" ref="J37:J42" si="19">I37+$J$26</f>
        <v>0.74027777777777715</v>
      </c>
      <c r="K37" s="415">
        <f t="shared" ref="K37:K42" si="20">J37+$K$26</f>
        <v>0.74583333333333268</v>
      </c>
      <c r="L37" s="27">
        <f t="shared" si="1"/>
        <v>24.490000000000002</v>
      </c>
      <c r="M37" s="8">
        <f t="shared" si="2"/>
        <v>5.1388888888888706E-2</v>
      </c>
      <c r="N37" s="27">
        <f t="shared" si="3"/>
        <v>19.856756756756827</v>
      </c>
      <c r="O37" s="216"/>
    </row>
    <row r="38" spans="1:15" ht="16.5" customHeight="1" x14ac:dyDescent="0.25">
      <c r="A38" s="65">
        <f t="shared" si="4"/>
        <v>4.8611111111111049E-2</v>
      </c>
      <c r="B38" s="325">
        <v>12</v>
      </c>
      <c r="C38" s="28">
        <v>0.74305555555555503</v>
      </c>
      <c r="D38" s="8">
        <f t="shared" si="13"/>
        <v>0.74861111111111056</v>
      </c>
      <c r="E38" s="8">
        <f t="shared" si="14"/>
        <v>0.75833333333333275</v>
      </c>
      <c r="F38" s="8">
        <f t="shared" si="15"/>
        <v>0.76527777777777717</v>
      </c>
      <c r="G38" s="415">
        <f t="shared" si="16"/>
        <v>0.77222222222222159</v>
      </c>
      <c r="H38" s="8">
        <f t="shared" si="17"/>
        <v>0.77499999999999936</v>
      </c>
      <c r="I38" s="8">
        <f t="shared" si="18"/>
        <v>0.77916666666666601</v>
      </c>
      <c r="J38" s="8">
        <f t="shared" si="19"/>
        <v>0.7888888888888882</v>
      </c>
      <c r="K38" s="415">
        <f t="shared" si="20"/>
        <v>0.79444444444444373</v>
      </c>
      <c r="L38" s="27">
        <f t="shared" si="1"/>
        <v>24.490000000000002</v>
      </c>
      <c r="M38" s="8">
        <f t="shared" si="2"/>
        <v>5.1388888888888706E-2</v>
      </c>
      <c r="N38" s="27">
        <f t="shared" si="3"/>
        <v>19.856756756756827</v>
      </c>
      <c r="O38" s="216"/>
    </row>
    <row r="39" spans="1:15" ht="15" x14ac:dyDescent="0.25">
      <c r="A39" s="65">
        <f t="shared" si="4"/>
        <v>4.8611111111111938E-2</v>
      </c>
      <c r="B39" s="325">
        <v>13</v>
      </c>
      <c r="C39" s="28">
        <v>0.79166666666666696</v>
      </c>
      <c r="D39" s="8">
        <f t="shared" si="13"/>
        <v>0.7972222222222225</v>
      </c>
      <c r="E39" s="8">
        <f t="shared" si="14"/>
        <v>0.80694444444444469</v>
      </c>
      <c r="F39" s="8">
        <f t="shared" si="15"/>
        <v>0.81388888888888911</v>
      </c>
      <c r="G39" s="415">
        <f t="shared" si="16"/>
        <v>0.82083333333333353</v>
      </c>
      <c r="H39" s="8">
        <f t="shared" si="17"/>
        <v>0.82361111111111129</v>
      </c>
      <c r="I39" s="8">
        <f t="shared" si="18"/>
        <v>0.82777777777777795</v>
      </c>
      <c r="J39" s="8">
        <f t="shared" si="19"/>
        <v>0.83750000000000013</v>
      </c>
      <c r="K39" s="415">
        <f t="shared" si="20"/>
        <v>0.84305555555555567</v>
      </c>
      <c r="L39" s="27">
        <f t="shared" si="1"/>
        <v>24.490000000000002</v>
      </c>
      <c r="M39" s="8">
        <f t="shared" si="2"/>
        <v>5.1388888888888706E-2</v>
      </c>
      <c r="N39" s="27">
        <f t="shared" si="3"/>
        <v>19.856756756756827</v>
      </c>
      <c r="O39" s="216"/>
    </row>
    <row r="40" spans="1:15" ht="15" x14ac:dyDescent="0.25">
      <c r="A40" s="65">
        <f t="shared" si="4"/>
        <v>6.2499999999999667E-2</v>
      </c>
      <c r="B40" s="325">
        <v>14</v>
      </c>
      <c r="C40" s="28">
        <v>0.85416666666666663</v>
      </c>
      <c r="D40" s="8">
        <f t="shared" si="13"/>
        <v>0.85972222222222217</v>
      </c>
      <c r="E40" s="8">
        <f t="shared" si="14"/>
        <v>0.86944444444444435</v>
      </c>
      <c r="F40" s="8">
        <f t="shared" si="15"/>
        <v>0.87638888888888877</v>
      </c>
      <c r="G40" s="415">
        <f t="shared" si="16"/>
        <v>0.88333333333333319</v>
      </c>
      <c r="H40" s="8">
        <f t="shared" si="17"/>
        <v>0.88611111111111096</v>
      </c>
      <c r="I40" s="8">
        <f t="shared" si="18"/>
        <v>0.89027777777777761</v>
      </c>
      <c r="J40" s="8">
        <f t="shared" si="19"/>
        <v>0.8999999999999998</v>
      </c>
      <c r="K40" s="415">
        <f t="shared" si="20"/>
        <v>0.90555555555555534</v>
      </c>
      <c r="L40" s="27">
        <f t="shared" si="1"/>
        <v>24.490000000000002</v>
      </c>
      <c r="M40" s="8">
        <f t="shared" si="2"/>
        <v>5.1388888888888706E-2</v>
      </c>
      <c r="N40" s="27">
        <f t="shared" si="3"/>
        <v>19.856756756756827</v>
      </c>
      <c r="O40" s="216"/>
    </row>
    <row r="41" spans="1:15" ht="15" x14ac:dyDescent="0.25">
      <c r="A41" s="65">
        <f t="shared" si="4"/>
        <v>6.25E-2</v>
      </c>
      <c r="B41" s="325">
        <v>15</v>
      </c>
      <c r="C41" s="28">
        <v>0.91666666666666663</v>
      </c>
      <c r="D41" s="8">
        <f t="shared" si="13"/>
        <v>0.92222222222222217</v>
      </c>
      <c r="E41" s="8">
        <f t="shared" si="14"/>
        <v>0.93194444444444435</v>
      </c>
      <c r="F41" s="8">
        <f t="shared" si="15"/>
        <v>0.93888888888888877</v>
      </c>
      <c r="G41" s="415">
        <f t="shared" si="16"/>
        <v>0.94583333333333319</v>
      </c>
      <c r="H41" s="8">
        <f t="shared" si="17"/>
        <v>0.94861111111111096</v>
      </c>
      <c r="I41" s="8">
        <f t="shared" si="18"/>
        <v>0.95277777777777761</v>
      </c>
      <c r="J41" s="8">
        <f t="shared" si="19"/>
        <v>0.9624999999999998</v>
      </c>
      <c r="K41" s="415">
        <f t="shared" si="20"/>
        <v>0.96805555555555534</v>
      </c>
      <c r="L41" s="27">
        <f t="shared" si="1"/>
        <v>24.490000000000002</v>
      </c>
      <c r="M41" s="8">
        <f t="shared" si="2"/>
        <v>5.1388888888888706E-2</v>
      </c>
      <c r="N41" s="27">
        <f t="shared" si="3"/>
        <v>19.856756756756827</v>
      </c>
      <c r="O41" s="216"/>
    </row>
    <row r="42" spans="1:15" ht="15" x14ac:dyDescent="0.25">
      <c r="A42" s="65">
        <f t="shared" si="4"/>
        <v>6.597222222222221E-2</v>
      </c>
      <c r="B42" s="325">
        <v>16</v>
      </c>
      <c r="C42" s="28">
        <v>0.98263888888888884</v>
      </c>
      <c r="D42" s="8">
        <f t="shared" si="13"/>
        <v>0.98819444444444438</v>
      </c>
      <c r="E42" s="8">
        <f t="shared" si="14"/>
        <v>0.99791666666666656</v>
      </c>
      <c r="F42" s="8">
        <f t="shared" si="15"/>
        <v>1.004861111111111</v>
      </c>
      <c r="G42" s="415">
        <f t="shared" si="16"/>
        <v>1.0118055555555554</v>
      </c>
      <c r="H42" s="8">
        <f t="shared" si="17"/>
        <v>1.0145833333333332</v>
      </c>
      <c r="I42" s="8">
        <f t="shared" si="18"/>
        <v>1.0187499999999998</v>
      </c>
      <c r="J42" s="8">
        <f t="shared" si="19"/>
        <v>1.028472222222222</v>
      </c>
      <c r="K42" s="415">
        <f t="shared" si="20"/>
        <v>1.0340277777777775</v>
      </c>
      <c r="L42" s="27">
        <f t="shared" si="1"/>
        <v>24.490000000000002</v>
      </c>
      <c r="M42" s="8">
        <f t="shared" si="2"/>
        <v>5.1388888888888706E-2</v>
      </c>
      <c r="N42" s="27">
        <f t="shared" si="3"/>
        <v>19.856756756756827</v>
      </c>
      <c r="O42" s="216"/>
    </row>
    <row r="43" spans="1:15" x14ac:dyDescent="0.2">
      <c r="B43" s="187"/>
      <c r="C43" s="37"/>
      <c r="D43" s="37"/>
      <c r="E43" s="37"/>
      <c r="F43" s="37"/>
      <c r="G43" s="430"/>
      <c r="H43" s="37"/>
      <c r="I43" s="37"/>
      <c r="J43" s="37"/>
      <c r="K43" s="430"/>
      <c r="L43" s="37"/>
      <c r="M43" s="37"/>
      <c r="N43" s="37"/>
      <c r="O43" s="204"/>
    </row>
    <row r="44" spans="1:15" ht="15" customHeight="1" x14ac:dyDescent="0.2">
      <c r="B44" s="187"/>
      <c r="C44" s="37"/>
      <c r="D44" s="37"/>
      <c r="E44" s="37"/>
      <c r="F44" s="37"/>
      <c r="G44" s="430"/>
      <c r="H44" s="37"/>
      <c r="I44" s="37"/>
      <c r="J44" s="37"/>
      <c r="K44" s="430"/>
      <c r="L44" s="37"/>
      <c r="M44" s="37"/>
      <c r="N44" s="37"/>
      <c r="O44" s="204"/>
    </row>
    <row r="45" spans="1:15" ht="15" customHeight="1" x14ac:dyDescent="0.2">
      <c r="B45" s="187"/>
      <c r="C45" s="37"/>
      <c r="D45" s="37"/>
      <c r="E45" s="37"/>
      <c r="F45" s="37"/>
      <c r="G45" s="430"/>
      <c r="H45" s="37"/>
      <c r="I45" s="37"/>
      <c r="J45" s="37"/>
      <c r="K45" s="430"/>
      <c r="L45" s="37"/>
      <c r="M45" s="37"/>
      <c r="N45" s="37"/>
      <c r="O45" s="204"/>
    </row>
    <row r="46" spans="1:15" ht="15" customHeight="1" x14ac:dyDescent="0.2">
      <c r="B46" s="187"/>
      <c r="C46" s="37"/>
      <c r="D46" s="37"/>
      <c r="E46" s="37"/>
      <c r="F46" s="37"/>
      <c r="G46" s="430"/>
      <c r="H46" s="37"/>
      <c r="I46" s="37"/>
      <c r="J46" s="37"/>
      <c r="K46" s="430"/>
      <c r="L46" s="37"/>
      <c r="M46" s="37"/>
      <c r="N46" s="37"/>
      <c r="O46" s="204"/>
    </row>
    <row r="47" spans="1:15" ht="12" customHeight="1" x14ac:dyDescent="0.2">
      <c r="B47" s="187"/>
      <c r="C47" s="37"/>
      <c r="D47" s="37"/>
      <c r="E47" s="37"/>
      <c r="F47" s="37"/>
      <c r="G47" s="430"/>
      <c r="H47" s="37"/>
      <c r="I47" s="37"/>
      <c r="J47" s="37"/>
      <c r="K47" s="430"/>
      <c r="L47" s="37"/>
      <c r="M47" s="37"/>
      <c r="N47" s="37"/>
      <c r="O47" s="204"/>
    </row>
    <row r="48" spans="1:15" x14ac:dyDescent="0.2">
      <c r="B48" s="187"/>
      <c r="C48" s="37" t="s">
        <v>3</v>
      </c>
      <c r="D48" s="37"/>
      <c r="E48" s="37">
        <v>14</v>
      </c>
      <c r="F48" s="37"/>
      <c r="G48" s="430"/>
      <c r="H48" s="37"/>
      <c r="I48" s="37"/>
      <c r="J48" s="37"/>
      <c r="K48" s="430"/>
      <c r="L48" s="37"/>
      <c r="M48" s="37"/>
      <c r="N48" s="37"/>
      <c r="O48" s="204"/>
    </row>
    <row r="49" spans="2:15" x14ac:dyDescent="0.2">
      <c r="B49" s="187"/>
      <c r="C49" s="37" t="s">
        <v>2</v>
      </c>
      <c r="D49" s="37"/>
      <c r="E49" s="37">
        <v>2</v>
      </c>
      <c r="F49" s="37"/>
      <c r="G49" s="430"/>
      <c r="H49" s="37"/>
      <c r="I49" s="37"/>
      <c r="J49" s="37"/>
      <c r="K49" s="430"/>
      <c r="L49" s="37"/>
      <c r="M49" s="37"/>
      <c r="N49" s="37"/>
      <c r="O49" s="204"/>
    </row>
    <row r="50" spans="2:15" x14ac:dyDescent="0.2">
      <c r="B50" s="187"/>
      <c r="C50" s="37" t="s">
        <v>1</v>
      </c>
      <c r="D50" s="37"/>
      <c r="E50" s="37">
        <f>E48+E49</f>
        <v>16</v>
      </c>
      <c r="F50" s="37"/>
      <c r="G50" s="430"/>
      <c r="H50" s="37"/>
      <c r="I50" s="37"/>
      <c r="J50" s="37"/>
      <c r="K50" s="430"/>
      <c r="L50" s="37"/>
      <c r="M50" s="37"/>
      <c r="N50" s="37"/>
      <c r="O50" s="204"/>
    </row>
    <row r="51" spans="2:15" ht="15" thickBot="1" x14ac:dyDescent="0.25">
      <c r="B51" s="217"/>
      <c r="C51" s="211" t="s">
        <v>0</v>
      </c>
      <c r="D51" s="211"/>
      <c r="E51" s="212">
        <f>L22</f>
        <v>24.490000000000002</v>
      </c>
      <c r="F51" s="212"/>
      <c r="G51" s="441"/>
      <c r="H51" s="211"/>
      <c r="I51" s="211"/>
      <c r="J51" s="211"/>
      <c r="K51" s="439"/>
      <c r="L51" s="211"/>
      <c r="M51" s="211"/>
      <c r="N51" s="211"/>
      <c r="O51" s="218"/>
    </row>
    <row r="74" spans="3:3" x14ac:dyDescent="0.2">
      <c r="C74" s="57" t="s">
        <v>3</v>
      </c>
    </row>
    <row r="75" spans="3:3" x14ac:dyDescent="0.2">
      <c r="C75" s="57" t="s">
        <v>2</v>
      </c>
    </row>
    <row r="76" spans="3:3" x14ac:dyDescent="0.2">
      <c r="C76" s="57" t="s">
        <v>1</v>
      </c>
    </row>
    <row r="77" spans="3:3" x14ac:dyDescent="0.2">
      <c r="C77" s="57" t="s">
        <v>0</v>
      </c>
    </row>
  </sheetData>
  <mergeCells count="9">
    <mergeCell ref="B24:O24"/>
    <mergeCell ref="B20:C20"/>
    <mergeCell ref="D20:J20"/>
    <mergeCell ref="L20:L21"/>
    <mergeCell ref="M20:M23"/>
    <mergeCell ref="N20:N23"/>
    <mergeCell ref="O20:O23"/>
    <mergeCell ref="B21:C21"/>
    <mergeCell ref="L22:L23"/>
  </mergeCells>
  <pageMargins left="0.7" right="0.7" top="0.75" bottom="0.75" header="0.3" footer="0.3"/>
  <pageSetup paperSize="9" scale="85" fitToHeight="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64">
    <pageSetUpPr fitToPage="1"/>
  </sheetPr>
  <dimension ref="A5:Q71"/>
  <sheetViews>
    <sheetView topLeftCell="A18" workbookViewId="0">
      <selection activeCell="O13" sqref="O13"/>
    </sheetView>
  </sheetViews>
  <sheetFormatPr baseColWidth="10" defaultColWidth="11.42578125" defaultRowHeight="14.25" x14ac:dyDescent="0.2"/>
  <cols>
    <col min="1" max="4" width="11.42578125" style="57"/>
    <col min="5" max="7" width="9.5703125" style="57" customWidth="1"/>
    <col min="8" max="8" width="11.42578125" style="57"/>
    <col min="9" max="9" width="9.28515625" style="57" customWidth="1"/>
    <col min="10" max="12" width="11.42578125" style="57"/>
    <col min="13" max="13" width="8.85546875" style="57" customWidth="1"/>
    <col min="14" max="14" width="11" style="57" customWidth="1"/>
    <col min="15" max="15" width="15.7109375" style="57" customWidth="1"/>
    <col min="16"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180</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82</v>
      </c>
      <c r="C11" s="37"/>
      <c r="D11" s="37"/>
      <c r="E11" s="37"/>
      <c r="F11" s="37"/>
      <c r="G11" s="37"/>
      <c r="H11" s="37"/>
      <c r="I11" s="37"/>
      <c r="J11" s="37"/>
      <c r="K11" s="37"/>
      <c r="L11" s="37"/>
      <c r="M11" s="37"/>
      <c r="N11" s="37"/>
      <c r="O11" s="36"/>
    </row>
    <row r="12" spans="2:15" x14ac:dyDescent="0.2">
      <c r="B12" s="38" t="s">
        <v>81</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7" x14ac:dyDescent="0.2">
      <c r="B17" s="38"/>
      <c r="C17" s="37"/>
      <c r="D17" s="37"/>
      <c r="E17" s="37"/>
      <c r="F17" s="37"/>
      <c r="G17" s="37"/>
      <c r="H17" s="37"/>
      <c r="I17" s="37"/>
      <c r="J17" s="37"/>
      <c r="K17" s="37"/>
      <c r="L17" s="37"/>
      <c r="M17" s="37"/>
      <c r="N17" s="37"/>
      <c r="O17" s="36"/>
    </row>
    <row r="18" spans="1:17" x14ac:dyDescent="0.2">
      <c r="B18" s="38"/>
      <c r="C18" s="37"/>
      <c r="D18" s="37"/>
      <c r="E18" s="37"/>
      <c r="F18" s="37"/>
      <c r="G18" s="37"/>
      <c r="H18" s="37"/>
      <c r="I18" s="37"/>
      <c r="J18" s="37"/>
      <c r="K18" s="37"/>
      <c r="L18" s="37"/>
      <c r="M18" s="37"/>
      <c r="N18" s="37"/>
      <c r="O18" s="36"/>
    </row>
    <row r="19" spans="1:17" ht="15" thickBot="1" x14ac:dyDescent="0.25">
      <c r="B19" s="38"/>
      <c r="C19" s="37"/>
      <c r="D19" s="37"/>
      <c r="E19" s="37"/>
      <c r="F19" s="37"/>
      <c r="G19" s="37"/>
      <c r="H19" s="37"/>
      <c r="I19" s="37"/>
      <c r="J19" s="37"/>
      <c r="K19" s="37"/>
      <c r="L19" s="37"/>
      <c r="M19" s="37"/>
      <c r="N19" s="37"/>
      <c r="O19" s="36"/>
    </row>
    <row r="20" spans="1:17" ht="15" customHeight="1" thickBot="1" x14ac:dyDescent="0.25">
      <c r="B20" s="624" t="s">
        <v>21</v>
      </c>
      <c r="C20" s="622"/>
      <c r="D20" s="624" t="s">
        <v>20</v>
      </c>
      <c r="E20" s="616"/>
      <c r="F20" s="616"/>
      <c r="G20" s="616"/>
      <c r="H20" s="616"/>
      <c r="I20" s="616"/>
      <c r="J20" s="616"/>
      <c r="K20" s="85"/>
      <c r="L20" s="617" t="s">
        <v>18</v>
      </c>
      <c r="M20" s="608" t="s">
        <v>17</v>
      </c>
      <c r="N20" s="608" t="s">
        <v>16</v>
      </c>
      <c r="O20" s="626" t="s">
        <v>15</v>
      </c>
    </row>
    <row r="21" spans="1:17" ht="51.75" thickBot="1" x14ac:dyDescent="0.25">
      <c r="B21" s="629" t="s">
        <v>207</v>
      </c>
      <c r="C21" s="612"/>
      <c r="D21" s="472" t="s">
        <v>58</v>
      </c>
      <c r="E21" s="472" t="s">
        <v>10</v>
      </c>
      <c r="F21" s="472" t="s">
        <v>13</v>
      </c>
      <c r="G21" s="472" t="s">
        <v>12</v>
      </c>
      <c r="H21" s="472" t="s">
        <v>11</v>
      </c>
      <c r="I21" s="472" t="s">
        <v>80</v>
      </c>
      <c r="J21" s="472" t="s">
        <v>58</v>
      </c>
      <c r="K21" s="474" t="s">
        <v>207</v>
      </c>
      <c r="L21" s="618"/>
      <c r="M21" s="609"/>
      <c r="N21" s="609"/>
      <c r="O21" s="627"/>
    </row>
    <row r="22" spans="1:17" ht="29.25" customHeight="1" x14ac:dyDescent="0.2">
      <c r="B22" s="72" t="s">
        <v>7</v>
      </c>
      <c r="C22" s="3">
        <v>0</v>
      </c>
      <c r="D22" s="5">
        <v>3.05</v>
      </c>
      <c r="E22" s="3">
        <v>4.7300000000000004</v>
      </c>
      <c r="F22" s="3">
        <v>2.73</v>
      </c>
      <c r="G22" s="3">
        <v>3.29</v>
      </c>
      <c r="H22" s="3">
        <v>1.1299999999999999</v>
      </c>
      <c r="I22" s="4">
        <v>1.78</v>
      </c>
      <c r="J22" s="4">
        <v>4.7300000000000004</v>
      </c>
      <c r="K22" s="6">
        <v>3.05</v>
      </c>
      <c r="L22" s="613">
        <f>K23</f>
        <v>24.490000000000002</v>
      </c>
      <c r="M22" s="609"/>
      <c r="N22" s="609"/>
      <c r="O22" s="627"/>
    </row>
    <row r="23" spans="1:17" ht="39" thickBot="1" x14ac:dyDescent="0.25">
      <c r="B23" s="73" t="s">
        <v>6</v>
      </c>
      <c r="C23" s="2">
        <v>0</v>
      </c>
      <c r="D23" s="2">
        <f t="shared" ref="D23:K23" si="0">C23+D22</f>
        <v>3.05</v>
      </c>
      <c r="E23" s="2">
        <f t="shared" si="0"/>
        <v>7.78</v>
      </c>
      <c r="F23" s="2">
        <f t="shared" si="0"/>
        <v>10.51</v>
      </c>
      <c r="G23" s="2">
        <f t="shared" si="0"/>
        <v>13.8</v>
      </c>
      <c r="H23" s="2">
        <f t="shared" si="0"/>
        <v>14.93</v>
      </c>
      <c r="I23" s="2">
        <f t="shared" si="0"/>
        <v>16.71</v>
      </c>
      <c r="J23" s="2">
        <f t="shared" si="0"/>
        <v>21.44</v>
      </c>
      <c r="K23" s="2">
        <f t="shared" si="0"/>
        <v>24.490000000000002</v>
      </c>
      <c r="L23" s="614"/>
      <c r="M23" s="610"/>
      <c r="N23" s="610"/>
      <c r="O23" s="628"/>
    </row>
    <row r="24" spans="1:17" ht="15" customHeight="1" thickBot="1" x14ac:dyDescent="0.25">
      <c r="B24" s="630" t="s">
        <v>5</v>
      </c>
      <c r="C24" s="606"/>
      <c r="D24" s="606"/>
      <c r="E24" s="606"/>
      <c r="F24" s="606"/>
      <c r="G24" s="606"/>
      <c r="H24" s="606"/>
      <c r="I24" s="606"/>
      <c r="J24" s="606"/>
      <c r="K24" s="606"/>
      <c r="L24" s="606"/>
      <c r="M24" s="606"/>
      <c r="N24" s="606"/>
      <c r="O24" s="631"/>
    </row>
    <row r="25" spans="1:17" ht="16.5" hidden="1" customHeight="1" x14ac:dyDescent="0.2">
      <c r="B25" s="38"/>
      <c r="C25" s="37"/>
      <c r="D25" s="108">
        <v>6.9444444444444441E-3</v>
      </c>
      <c r="E25" s="108">
        <v>9.7222222222222224E-3</v>
      </c>
      <c r="F25" s="108">
        <v>6.9444444444444441E-3</v>
      </c>
      <c r="G25" s="108">
        <v>8.3333333333333332E-3</v>
      </c>
      <c r="H25" s="108">
        <v>2.7777777777777779E-3</v>
      </c>
      <c r="I25" s="108">
        <v>4.1666666666666666E-3</v>
      </c>
      <c r="J25" s="108">
        <v>9.7222222222222224E-3</v>
      </c>
      <c r="K25" s="109">
        <v>6.9444444444444441E-3</v>
      </c>
      <c r="L25" s="37"/>
      <c r="M25" s="74">
        <f>SUM(D25:K25)</f>
        <v>5.5555555555555552E-2</v>
      </c>
      <c r="N25" s="37"/>
      <c r="O25" s="75">
        <f>SUM(D25:K25)</f>
        <v>5.5555555555555552E-2</v>
      </c>
      <c r="P25" s="65"/>
      <c r="Q25" s="65"/>
    </row>
    <row r="26" spans="1:17" ht="16.5" hidden="1" customHeight="1" x14ac:dyDescent="0.2">
      <c r="B26" s="38"/>
      <c r="C26" s="37"/>
      <c r="D26" s="48">
        <v>5.5555555555555558E-3</v>
      </c>
      <c r="E26" s="48">
        <v>9.7222222222222224E-3</v>
      </c>
      <c r="F26" s="48">
        <v>6.9444444444444441E-3</v>
      </c>
      <c r="G26" s="48">
        <v>6.9444444444444441E-3</v>
      </c>
      <c r="H26" s="48">
        <v>2.7777777777777779E-3</v>
      </c>
      <c r="I26" s="48">
        <v>4.1666666666666666E-3</v>
      </c>
      <c r="J26" s="48">
        <v>9.7222222222222224E-3</v>
      </c>
      <c r="K26" s="48">
        <v>5.5555555555555558E-3</v>
      </c>
      <c r="L26" s="37"/>
      <c r="M26" s="74">
        <f>SUM(D26:K26)</f>
        <v>5.1388888888888887E-2</v>
      </c>
      <c r="N26" s="37"/>
      <c r="O26" s="75"/>
      <c r="P26" s="65"/>
      <c r="Q26" s="65"/>
    </row>
    <row r="27" spans="1:17" ht="15" x14ac:dyDescent="0.25">
      <c r="B27" s="19">
        <v>1</v>
      </c>
      <c r="C27" s="28">
        <v>0.21875</v>
      </c>
      <c r="D27" s="8">
        <f>C27+$D$26</f>
        <v>0.22430555555555556</v>
      </c>
      <c r="E27" s="8">
        <f>D27+$E$26</f>
        <v>0.23402777777777778</v>
      </c>
      <c r="F27" s="8">
        <f>E27+$F$26</f>
        <v>0.24097222222222223</v>
      </c>
      <c r="G27" s="8">
        <f>F27+$G$26</f>
        <v>0.24791666666666667</v>
      </c>
      <c r="H27" s="8">
        <f>G27+$H$26</f>
        <v>0.25069444444444444</v>
      </c>
      <c r="I27" s="8">
        <f>H27+$I$26</f>
        <v>0.25486111111111109</v>
      </c>
      <c r="J27" s="8">
        <f>I27+$J$26</f>
        <v>0.26458333333333334</v>
      </c>
      <c r="K27" s="8">
        <f>J27+$K$26</f>
        <v>0.27013888888888887</v>
      </c>
      <c r="L27" s="27">
        <f t="shared" ref="L27:L38" si="1">$L$22</f>
        <v>24.490000000000002</v>
      </c>
      <c r="M27" s="8">
        <f t="shared" ref="M27:M38" si="2">K27-C27</f>
        <v>5.1388888888888873E-2</v>
      </c>
      <c r="N27" s="27">
        <f t="shared" ref="N27:N38" si="3">(L27/(M27*24*60)*60)</f>
        <v>19.856756756756766</v>
      </c>
      <c r="O27" s="34"/>
    </row>
    <row r="28" spans="1:17" ht="15" x14ac:dyDescent="0.25">
      <c r="A28" s="65">
        <f t="shared" ref="A28:A38" si="4">C28-C27</f>
        <v>6.9444444444444475E-2</v>
      </c>
      <c r="B28" s="19">
        <v>2</v>
      </c>
      <c r="C28" s="28">
        <v>0.28819444444444448</v>
      </c>
      <c r="D28" s="8">
        <f t="shared" ref="D28:D38" si="5">C28+$D$26</f>
        <v>0.29375000000000001</v>
      </c>
      <c r="E28" s="8">
        <f t="shared" ref="E28:E38" si="6">D28+$E$26</f>
        <v>0.30347222222222225</v>
      </c>
      <c r="F28" s="8">
        <f t="shared" ref="F28:F38" si="7">E28+$F$26</f>
        <v>0.31041666666666667</v>
      </c>
      <c r="G28" s="8">
        <f t="shared" ref="G28:G38" si="8">F28+$G$26</f>
        <v>0.31736111111111109</v>
      </c>
      <c r="H28" s="8">
        <f t="shared" ref="H28:H38" si="9">G28+$H$26</f>
        <v>0.32013888888888886</v>
      </c>
      <c r="I28" s="8">
        <f t="shared" ref="I28:I38" si="10">H28+$I$26</f>
        <v>0.32430555555555551</v>
      </c>
      <c r="J28" s="8">
        <f t="shared" ref="J28:J38" si="11">I28+$J$26</f>
        <v>0.33402777777777776</v>
      </c>
      <c r="K28" s="8">
        <f t="shared" ref="K28:K38" si="12">J28+$K$26</f>
        <v>0.33958333333333329</v>
      </c>
      <c r="L28" s="27">
        <f t="shared" si="1"/>
        <v>24.490000000000002</v>
      </c>
      <c r="M28" s="8">
        <f t="shared" si="2"/>
        <v>5.1388888888888817E-2</v>
      </c>
      <c r="N28" s="27">
        <f t="shared" si="3"/>
        <v>19.856756756756784</v>
      </c>
      <c r="O28" s="34"/>
    </row>
    <row r="29" spans="1:17" ht="15" x14ac:dyDescent="0.25">
      <c r="A29" s="65">
        <f t="shared" si="4"/>
        <v>6.9444444444444531E-2</v>
      </c>
      <c r="B29" s="19">
        <v>3</v>
      </c>
      <c r="C29" s="28">
        <v>0.35763888888888901</v>
      </c>
      <c r="D29" s="8">
        <f t="shared" si="5"/>
        <v>0.36319444444444454</v>
      </c>
      <c r="E29" s="8">
        <f t="shared" si="6"/>
        <v>0.37291666666666679</v>
      </c>
      <c r="F29" s="8">
        <f t="shared" si="7"/>
        <v>0.3798611111111112</v>
      </c>
      <c r="G29" s="8">
        <f t="shared" si="8"/>
        <v>0.38680555555555562</v>
      </c>
      <c r="H29" s="8">
        <f t="shared" si="9"/>
        <v>0.38958333333333339</v>
      </c>
      <c r="I29" s="8">
        <f t="shared" si="10"/>
        <v>0.39375000000000004</v>
      </c>
      <c r="J29" s="8">
        <f t="shared" si="11"/>
        <v>0.40347222222222229</v>
      </c>
      <c r="K29" s="8">
        <f t="shared" si="12"/>
        <v>0.40902777777777782</v>
      </c>
      <c r="L29" s="27">
        <f t="shared" si="1"/>
        <v>24.490000000000002</v>
      </c>
      <c r="M29" s="8">
        <f t="shared" si="2"/>
        <v>5.1388888888888817E-2</v>
      </c>
      <c r="N29" s="27">
        <f t="shared" si="3"/>
        <v>19.856756756756784</v>
      </c>
      <c r="O29" s="34"/>
    </row>
    <row r="30" spans="1:17" ht="15" x14ac:dyDescent="0.25">
      <c r="A30" s="65">
        <f t="shared" si="4"/>
        <v>6.9444444444443976E-2</v>
      </c>
      <c r="B30" s="19">
        <v>4</v>
      </c>
      <c r="C30" s="28">
        <v>0.42708333333333298</v>
      </c>
      <c r="D30" s="8">
        <f t="shared" si="5"/>
        <v>0.43263888888888852</v>
      </c>
      <c r="E30" s="8">
        <f t="shared" si="6"/>
        <v>0.44236111111111076</v>
      </c>
      <c r="F30" s="8">
        <f t="shared" si="7"/>
        <v>0.44930555555555518</v>
      </c>
      <c r="G30" s="8">
        <f t="shared" si="8"/>
        <v>0.4562499999999996</v>
      </c>
      <c r="H30" s="8">
        <f t="shared" si="9"/>
        <v>0.45902777777777737</v>
      </c>
      <c r="I30" s="8">
        <f t="shared" si="10"/>
        <v>0.46319444444444402</v>
      </c>
      <c r="J30" s="8">
        <f t="shared" si="11"/>
        <v>0.47291666666666626</v>
      </c>
      <c r="K30" s="8">
        <f t="shared" si="12"/>
        <v>0.4784722222222218</v>
      </c>
      <c r="L30" s="27">
        <f t="shared" si="1"/>
        <v>24.490000000000002</v>
      </c>
      <c r="M30" s="8">
        <f t="shared" si="2"/>
        <v>5.1388888888888817E-2</v>
      </c>
      <c r="N30" s="27">
        <f t="shared" si="3"/>
        <v>19.856756756756784</v>
      </c>
      <c r="O30" s="34"/>
    </row>
    <row r="31" spans="1:17" ht="15" x14ac:dyDescent="0.25">
      <c r="A31" s="65">
        <f t="shared" si="4"/>
        <v>6.944444444444503E-2</v>
      </c>
      <c r="B31" s="19">
        <v>5</v>
      </c>
      <c r="C31" s="28">
        <v>0.49652777777777801</v>
      </c>
      <c r="D31" s="8">
        <f t="shared" si="5"/>
        <v>0.50208333333333355</v>
      </c>
      <c r="E31" s="8">
        <f t="shared" si="6"/>
        <v>0.51180555555555574</v>
      </c>
      <c r="F31" s="8">
        <f t="shared" si="7"/>
        <v>0.51875000000000016</v>
      </c>
      <c r="G31" s="8">
        <f t="shared" si="8"/>
        <v>0.52569444444444458</v>
      </c>
      <c r="H31" s="8">
        <f t="shared" si="9"/>
        <v>0.52847222222222234</v>
      </c>
      <c r="I31" s="8">
        <f t="shared" si="10"/>
        <v>0.53263888888888899</v>
      </c>
      <c r="J31" s="8">
        <f t="shared" si="11"/>
        <v>0.54236111111111118</v>
      </c>
      <c r="K31" s="8">
        <f t="shared" si="12"/>
        <v>0.54791666666666672</v>
      </c>
      <c r="L31" s="27">
        <f t="shared" si="1"/>
        <v>24.490000000000002</v>
      </c>
      <c r="M31" s="8">
        <f t="shared" si="2"/>
        <v>5.1388888888888706E-2</v>
      </c>
      <c r="N31" s="27">
        <f t="shared" si="3"/>
        <v>19.856756756756827</v>
      </c>
      <c r="O31" s="34"/>
    </row>
    <row r="32" spans="1:17" ht="15" x14ac:dyDescent="0.25">
      <c r="A32" s="65">
        <f t="shared" si="4"/>
        <v>6.9444444444443976E-2</v>
      </c>
      <c r="B32" s="19">
        <v>6</v>
      </c>
      <c r="C32" s="28">
        <v>0.56597222222222199</v>
      </c>
      <c r="D32" s="8">
        <f t="shared" si="5"/>
        <v>0.57152777777777752</v>
      </c>
      <c r="E32" s="8">
        <f t="shared" si="6"/>
        <v>0.58124999999999971</v>
      </c>
      <c r="F32" s="8">
        <f t="shared" si="7"/>
        <v>0.58819444444444413</v>
      </c>
      <c r="G32" s="8">
        <f t="shared" si="8"/>
        <v>0.59513888888888855</v>
      </c>
      <c r="H32" s="8">
        <f t="shared" si="9"/>
        <v>0.59791666666666632</v>
      </c>
      <c r="I32" s="8">
        <f t="shared" si="10"/>
        <v>0.60208333333333297</v>
      </c>
      <c r="J32" s="8">
        <f t="shared" si="11"/>
        <v>0.61180555555555516</v>
      </c>
      <c r="K32" s="8">
        <f t="shared" si="12"/>
        <v>0.61736111111111069</v>
      </c>
      <c r="L32" s="27">
        <f t="shared" si="1"/>
        <v>24.490000000000002</v>
      </c>
      <c r="M32" s="8">
        <f t="shared" si="2"/>
        <v>5.1388888888888706E-2</v>
      </c>
      <c r="N32" s="27">
        <f t="shared" si="3"/>
        <v>19.856756756756827</v>
      </c>
      <c r="O32" s="34"/>
    </row>
    <row r="33" spans="1:15" ht="15" x14ac:dyDescent="0.25">
      <c r="A33" s="65">
        <f t="shared" si="4"/>
        <v>6.9444444444444975E-2</v>
      </c>
      <c r="B33" s="19">
        <v>7</v>
      </c>
      <c r="C33" s="28">
        <v>0.63541666666666696</v>
      </c>
      <c r="D33" s="8">
        <f t="shared" si="5"/>
        <v>0.6409722222222225</v>
      </c>
      <c r="E33" s="8">
        <f t="shared" si="6"/>
        <v>0.65069444444444469</v>
      </c>
      <c r="F33" s="8">
        <f t="shared" si="7"/>
        <v>0.65763888888888911</v>
      </c>
      <c r="G33" s="8">
        <f t="shared" si="8"/>
        <v>0.66458333333333353</v>
      </c>
      <c r="H33" s="8">
        <f t="shared" si="9"/>
        <v>0.66736111111111129</v>
      </c>
      <c r="I33" s="8">
        <f t="shared" si="10"/>
        <v>0.67152777777777795</v>
      </c>
      <c r="J33" s="8">
        <f t="shared" si="11"/>
        <v>0.68125000000000013</v>
      </c>
      <c r="K33" s="8">
        <f t="shared" si="12"/>
        <v>0.68680555555555567</v>
      </c>
      <c r="L33" s="27">
        <f t="shared" si="1"/>
        <v>24.490000000000002</v>
      </c>
      <c r="M33" s="8">
        <f t="shared" si="2"/>
        <v>5.1388888888888706E-2</v>
      </c>
      <c r="N33" s="27">
        <f t="shared" si="3"/>
        <v>19.856756756756827</v>
      </c>
      <c r="O33" s="34"/>
    </row>
    <row r="34" spans="1:15" ht="15" x14ac:dyDescent="0.25">
      <c r="A34" s="65">
        <f t="shared" si="4"/>
        <v>6.9444444444444087E-2</v>
      </c>
      <c r="B34" s="19">
        <v>8</v>
      </c>
      <c r="C34" s="28">
        <v>0.70486111111111105</v>
      </c>
      <c r="D34" s="8">
        <f t="shared" si="5"/>
        <v>0.71041666666666659</v>
      </c>
      <c r="E34" s="8">
        <f t="shared" si="6"/>
        <v>0.72013888888888877</v>
      </c>
      <c r="F34" s="8">
        <f t="shared" si="7"/>
        <v>0.72708333333333319</v>
      </c>
      <c r="G34" s="8">
        <f t="shared" si="8"/>
        <v>0.73402777777777761</v>
      </c>
      <c r="H34" s="8">
        <f t="shared" si="9"/>
        <v>0.73680555555555538</v>
      </c>
      <c r="I34" s="8">
        <f t="shared" si="10"/>
        <v>0.74097222222222203</v>
      </c>
      <c r="J34" s="8">
        <f t="shared" si="11"/>
        <v>0.75069444444444422</v>
      </c>
      <c r="K34" s="8">
        <f t="shared" si="12"/>
        <v>0.75624999999999976</v>
      </c>
      <c r="L34" s="27">
        <f t="shared" si="1"/>
        <v>24.490000000000002</v>
      </c>
      <c r="M34" s="8">
        <f t="shared" si="2"/>
        <v>5.1388888888888706E-2</v>
      </c>
      <c r="N34" s="27">
        <f t="shared" si="3"/>
        <v>19.856756756756827</v>
      </c>
      <c r="O34" s="34"/>
    </row>
    <row r="35" spans="1:15" ht="15" x14ac:dyDescent="0.25">
      <c r="A35" s="65">
        <f t="shared" si="4"/>
        <v>6.9444444444444975E-2</v>
      </c>
      <c r="B35" s="19">
        <v>9</v>
      </c>
      <c r="C35" s="28">
        <v>0.77430555555555602</v>
      </c>
      <c r="D35" s="8">
        <f t="shared" si="5"/>
        <v>0.77986111111111156</v>
      </c>
      <c r="E35" s="8">
        <f t="shared" si="6"/>
        <v>0.78958333333333375</v>
      </c>
      <c r="F35" s="8">
        <f t="shared" si="7"/>
        <v>0.79652777777777817</v>
      </c>
      <c r="G35" s="8">
        <f t="shared" si="8"/>
        <v>0.80347222222222259</v>
      </c>
      <c r="H35" s="8">
        <f t="shared" si="9"/>
        <v>0.80625000000000036</v>
      </c>
      <c r="I35" s="8">
        <f t="shared" si="10"/>
        <v>0.81041666666666701</v>
      </c>
      <c r="J35" s="8">
        <f t="shared" si="11"/>
        <v>0.82013888888888919</v>
      </c>
      <c r="K35" s="8">
        <f t="shared" si="12"/>
        <v>0.82569444444444473</v>
      </c>
      <c r="L35" s="27">
        <f t="shared" si="1"/>
        <v>24.490000000000002</v>
      </c>
      <c r="M35" s="8">
        <f t="shared" si="2"/>
        <v>5.1388888888888706E-2</v>
      </c>
      <c r="N35" s="27">
        <f t="shared" si="3"/>
        <v>19.856756756756827</v>
      </c>
      <c r="O35" s="34"/>
    </row>
    <row r="36" spans="1:15" ht="15" x14ac:dyDescent="0.25">
      <c r="A36" s="65">
        <f t="shared" si="4"/>
        <v>6.9444444444443976E-2</v>
      </c>
      <c r="B36" s="19">
        <v>10</v>
      </c>
      <c r="C36" s="28">
        <v>0.84375</v>
      </c>
      <c r="D36" s="8">
        <f t="shared" si="5"/>
        <v>0.84930555555555554</v>
      </c>
      <c r="E36" s="8">
        <f t="shared" si="6"/>
        <v>0.85902777777777772</v>
      </c>
      <c r="F36" s="8">
        <f t="shared" si="7"/>
        <v>0.86597222222222214</v>
      </c>
      <c r="G36" s="8">
        <f t="shared" si="8"/>
        <v>0.87291666666666656</v>
      </c>
      <c r="H36" s="8">
        <f t="shared" si="9"/>
        <v>0.87569444444444433</v>
      </c>
      <c r="I36" s="8">
        <f t="shared" si="10"/>
        <v>0.87986111111111098</v>
      </c>
      <c r="J36" s="8">
        <f t="shared" si="11"/>
        <v>0.88958333333333317</v>
      </c>
      <c r="K36" s="8">
        <f t="shared" si="12"/>
        <v>0.89513888888888871</v>
      </c>
      <c r="L36" s="27">
        <f t="shared" si="1"/>
        <v>24.490000000000002</v>
      </c>
      <c r="M36" s="8">
        <f t="shared" si="2"/>
        <v>5.1388888888888706E-2</v>
      </c>
      <c r="N36" s="27">
        <f t="shared" si="3"/>
        <v>19.856756756756827</v>
      </c>
      <c r="O36" s="34"/>
    </row>
    <row r="37" spans="1:15" ht="15" x14ac:dyDescent="0.25">
      <c r="A37" s="65">
        <f t="shared" si="4"/>
        <v>6.9444444444443976E-2</v>
      </c>
      <c r="B37" s="19">
        <v>11</v>
      </c>
      <c r="C37" s="311">
        <v>0.91319444444444398</v>
      </c>
      <c r="D37" s="8">
        <f t="shared" si="5"/>
        <v>0.91874999999999951</v>
      </c>
      <c r="E37" s="8">
        <f t="shared" si="6"/>
        <v>0.9284722222222217</v>
      </c>
      <c r="F37" s="8">
        <f t="shared" si="7"/>
        <v>0.93541666666666612</v>
      </c>
      <c r="G37" s="8">
        <f t="shared" si="8"/>
        <v>0.94236111111111054</v>
      </c>
      <c r="H37" s="8">
        <f t="shared" si="9"/>
        <v>0.94513888888888831</v>
      </c>
      <c r="I37" s="8">
        <f t="shared" si="10"/>
        <v>0.94930555555555496</v>
      </c>
      <c r="J37" s="8">
        <f t="shared" si="11"/>
        <v>0.95902777777777715</v>
      </c>
      <c r="K37" s="8">
        <f t="shared" si="12"/>
        <v>0.96458333333333268</v>
      </c>
      <c r="L37" s="273">
        <f t="shared" si="1"/>
        <v>24.490000000000002</v>
      </c>
      <c r="M37" s="241">
        <f t="shared" si="2"/>
        <v>5.1388888888888706E-2</v>
      </c>
      <c r="N37" s="273">
        <f t="shared" si="3"/>
        <v>19.856756756756827</v>
      </c>
      <c r="O37" s="34"/>
    </row>
    <row r="38" spans="1:15" ht="16.5" customHeight="1" x14ac:dyDescent="0.25">
      <c r="A38" s="65">
        <f t="shared" si="4"/>
        <v>6.9444444444444864E-2</v>
      </c>
      <c r="B38" s="19">
        <v>12</v>
      </c>
      <c r="C38" s="311">
        <v>0.98263888888888884</v>
      </c>
      <c r="D38" s="8">
        <f t="shared" si="5"/>
        <v>0.98819444444444438</v>
      </c>
      <c r="E38" s="8">
        <f t="shared" si="6"/>
        <v>0.99791666666666656</v>
      </c>
      <c r="F38" s="8">
        <f t="shared" si="7"/>
        <v>1.004861111111111</v>
      </c>
      <c r="G38" s="8">
        <f t="shared" si="8"/>
        <v>1.0118055555555554</v>
      </c>
      <c r="H38" s="8">
        <f t="shared" si="9"/>
        <v>1.0145833333333332</v>
      </c>
      <c r="I38" s="8">
        <f t="shared" si="10"/>
        <v>1.0187499999999998</v>
      </c>
      <c r="J38" s="8">
        <f t="shared" si="11"/>
        <v>1.028472222222222</v>
      </c>
      <c r="K38" s="8">
        <f t="shared" si="12"/>
        <v>1.0340277777777775</v>
      </c>
      <c r="L38" s="273">
        <f t="shared" si="1"/>
        <v>24.490000000000002</v>
      </c>
      <c r="M38" s="241">
        <f t="shared" si="2"/>
        <v>5.1388888888888706E-2</v>
      </c>
      <c r="N38" s="273">
        <f t="shared" si="3"/>
        <v>19.856756756756827</v>
      </c>
      <c r="O38" s="34"/>
    </row>
    <row r="39" spans="1:15" x14ac:dyDescent="0.2">
      <c r="A39" s="37"/>
      <c r="B39" s="38"/>
      <c r="C39" s="37"/>
      <c r="D39" s="37"/>
      <c r="E39" s="37"/>
      <c r="F39" s="37"/>
      <c r="G39" s="37"/>
      <c r="H39" s="37"/>
      <c r="I39" s="37"/>
      <c r="J39" s="37"/>
      <c r="K39" s="37"/>
      <c r="L39" s="37"/>
      <c r="M39" s="37"/>
      <c r="N39" s="37"/>
      <c r="O39" s="36"/>
    </row>
    <row r="40" spans="1:15" x14ac:dyDescent="0.2">
      <c r="A40" s="37"/>
      <c r="B40" s="38"/>
      <c r="C40" s="37"/>
      <c r="D40" s="37"/>
      <c r="E40" s="37"/>
      <c r="F40" s="37"/>
      <c r="G40" s="37"/>
      <c r="H40" s="37"/>
      <c r="I40" s="37"/>
      <c r="J40" s="37"/>
      <c r="K40" s="37"/>
      <c r="L40" s="37"/>
      <c r="M40" s="37"/>
      <c r="N40" s="37"/>
      <c r="O40" s="36"/>
    </row>
    <row r="41" spans="1:15" ht="12" customHeight="1" x14ac:dyDescent="0.2">
      <c r="B41" s="38"/>
      <c r="C41" s="37"/>
      <c r="D41" s="37"/>
      <c r="E41" s="37"/>
      <c r="F41" s="37"/>
      <c r="G41" s="37"/>
      <c r="H41" s="37"/>
      <c r="I41" s="37"/>
      <c r="J41" s="37"/>
      <c r="K41" s="37"/>
      <c r="L41" s="37"/>
      <c r="M41" s="37"/>
      <c r="N41" s="37"/>
      <c r="O41" s="36"/>
    </row>
    <row r="42" spans="1:15" x14ac:dyDescent="0.2">
      <c r="B42" s="38"/>
      <c r="C42" s="37" t="s">
        <v>3</v>
      </c>
      <c r="D42" s="37"/>
      <c r="E42" s="37">
        <v>10</v>
      </c>
      <c r="F42" s="37"/>
      <c r="G42" s="37"/>
      <c r="H42" s="37"/>
      <c r="I42" s="37"/>
      <c r="J42" s="37"/>
      <c r="K42" s="37"/>
      <c r="L42" s="37"/>
      <c r="M42" s="37"/>
      <c r="N42" s="37"/>
      <c r="O42" s="36"/>
    </row>
    <row r="43" spans="1:15" x14ac:dyDescent="0.2">
      <c r="B43" s="38"/>
      <c r="C43" s="37" t="s">
        <v>2</v>
      </c>
      <c r="D43" s="37"/>
      <c r="E43" s="37">
        <v>2</v>
      </c>
      <c r="F43" s="37"/>
      <c r="G43" s="37"/>
      <c r="H43" s="37"/>
      <c r="I43" s="37"/>
      <c r="J43" s="37"/>
      <c r="K43" s="37"/>
      <c r="L43" s="37"/>
      <c r="M43" s="37"/>
      <c r="N43" s="37"/>
      <c r="O43" s="36"/>
    </row>
    <row r="44" spans="1:15" x14ac:dyDescent="0.2">
      <c r="B44" s="38"/>
      <c r="C44" s="37" t="s">
        <v>1</v>
      </c>
      <c r="D44" s="37"/>
      <c r="E44" s="37">
        <f>E42+E43</f>
        <v>12</v>
      </c>
      <c r="F44" s="37"/>
      <c r="G44" s="37"/>
      <c r="H44" s="37"/>
      <c r="I44" s="37"/>
      <c r="J44" s="37"/>
      <c r="K44" s="37"/>
      <c r="L44" s="37"/>
      <c r="M44" s="37"/>
      <c r="N44" s="37"/>
      <c r="O44" s="36"/>
    </row>
    <row r="45" spans="1:15" x14ac:dyDescent="0.2">
      <c r="B45" s="67"/>
      <c r="C45" s="68" t="s">
        <v>0</v>
      </c>
      <c r="D45" s="68"/>
      <c r="E45" s="51">
        <f>L22</f>
        <v>24.490000000000002</v>
      </c>
      <c r="F45" s="51"/>
      <c r="G45" s="51"/>
      <c r="H45" s="68"/>
      <c r="I45" s="68"/>
      <c r="J45" s="68"/>
      <c r="K45" s="68"/>
      <c r="L45" s="68"/>
      <c r="M45" s="68"/>
      <c r="N45" s="68"/>
      <c r="O45" s="69"/>
    </row>
    <row r="68" spans="3:3" x14ac:dyDescent="0.2">
      <c r="C68" s="57" t="s">
        <v>3</v>
      </c>
    </row>
    <row r="69" spans="3:3" x14ac:dyDescent="0.2">
      <c r="C69" s="57" t="s">
        <v>2</v>
      </c>
    </row>
    <row r="70" spans="3:3" x14ac:dyDescent="0.2">
      <c r="C70" s="57" t="s">
        <v>1</v>
      </c>
    </row>
    <row r="71" spans="3:3" x14ac:dyDescent="0.2">
      <c r="C71" s="57" t="s">
        <v>0</v>
      </c>
    </row>
  </sheetData>
  <mergeCells count="9">
    <mergeCell ref="B24:O24"/>
    <mergeCell ref="B20:C20"/>
    <mergeCell ref="D20:J20"/>
    <mergeCell ref="L20:L21"/>
    <mergeCell ref="M20:M23"/>
    <mergeCell ref="N20:N23"/>
    <mergeCell ref="O20:O23"/>
    <mergeCell ref="B21:C21"/>
    <mergeCell ref="L22:L23"/>
  </mergeCells>
  <pageMargins left="0.25" right="0.25" top="0.75" bottom="0.75" header="0.3" footer="0.3"/>
  <pageSetup paperSize="9" scale="7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65"/>
  <dimension ref="A5:AD63"/>
  <sheetViews>
    <sheetView topLeftCell="A14" zoomScale="90" zoomScaleNormal="90" workbookViewId="0">
      <selection activeCell="O13" sqref="O13"/>
    </sheetView>
  </sheetViews>
  <sheetFormatPr baseColWidth="10" defaultColWidth="11.42578125" defaultRowHeight="14.25" x14ac:dyDescent="0.2"/>
  <cols>
    <col min="1" max="4" width="11.42578125" style="57"/>
    <col min="5" max="5" width="11.42578125" style="57" customWidth="1"/>
    <col min="6" max="13" width="11.42578125" style="57"/>
    <col min="14" max="14" width="9" style="57" customWidth="1"/>
    <col min="15" max="15" width="8.7109375" style="57" customWidth="1"/>
    <col min="16" max="16384" width="11.42578125" style="57"/>
  </cols>
  <sheetData>
    <row r="5" spans="2:16" ht="15" x14ac:dyDescent="0.25">
      <c r="B5" s="43" t="s">
        <v>27</v>
      </c>
      <c r="C5" s="42"/>
      <c r="D5" s="42"/>
      <c r="E5" s="42"/>
      <c r="F5" s="42"/>
      <c r="G5" s="42"/>
      <c r="H5" s="42"/>
      <c r="I5" s="42"/>
      <c r="J5" s="42"/>
      <c r="K5" s="41"/>
      <c r="L5" s="41"/>
      <c r="M5" s="41"/>
      <c r="N5" s="41"/>
      <c r="O5" s="41"/>
      <c r="P5" s="40"/>
    </row>
    <row r="6" spans="2:16" x14ac:dyDescent="0.2">
      <c r="B6" s="38" t="s">
        <v>26</v>
      </c>
      <c r="C6" s="37"/>
      <c r="D6" s="37"/>
      <c r="E6" s="37"/>
      <c r="F6" s="37"/>
      <c r="G6" s="37"/>
      <c r="H6" s="37"/>
      <c r="I6" s="37"/>
      <c r="J6" s="37"/>
      <c r="K6" s="37"/>
      <c r="L6" s="37"/>
      <c r="M6" s="37"/>
      <c r="N6" s="37"/>
      <c r="O6" s="37"/>
      <c r="P6" s="36"/>
    </row>
    <row r="7" spans="2:16" x14ac:dyDescent="0.2">
      <c r="B7" s="38"/>
      <c r="C7" s="37"/>
      <c r="D7" s="37"/>
      <c r="E7" s="37"/>
      <c r="F7" s="37"/>
      <c r="G7" s="37"/>
      <c r="H7" s="37"/>
      <c r="I7" s="37"/>
      <c r="J7" s="37"/>
      <c r="K7" s="37"/>
      <c r="L7" s="37"/>
      <c r="M7" s="37"/>
      <c r="N7" s="37"/>
      <c r="O7" s="37"/>
      <c r="P7" s="36"/>
    </row>
    <row r="8" spans="2:16" x14ac:dyDescent="0.2">
      <c r="B8" s="38" t="s">
        <v>201</v>
      </c>
      <c r="C8" s="37"/>
      <c r="D8" s="37"/>
      <c r="E8" s="37"/>
      <c r="F8" s="37"/>
      <c r="G8" s="37"/>
      <c r="H8" s="37"/>
      <c r="I8" s="37"/>
      <c r="J8" s="37"/>
      <c r="K8" s="37"/>
      <c r="L8" s="37"/>
      <c r="M8" s="37"/>
      <c r="N8" s="37"/>
      <c r="O8" s="37"/>
      <c r="P8" s="36"/>
    </row>
    <row r="9" spans="2:16" x14ac:dyDescent="0.2">
      <c r="B9" s="38" t="s">
        <v>136</v>
      </c>
      <c r="C9" s="37"/>
      <c r="D9" s="37"/>
      <c r="E9" s="37"/>
      <c r="F9" s="37"/>
      <c r="G9" s="37"/>
      <c r="H9" s="37"/>
      <c r="I9" s="37"/>
      <c r="J9" s="37"/>
      <c r="K9" s="37"/>
      <c r="L9" s="37"/>
      <c r="M9" s="37"/>
      <c r="N9" s="37"/>
      <c r="O9" s="37"/>
      <c r="P9" s="36"/>
    </row>
    <row r="10" spans="2:16" x14ac:dyDescent="0.2">
      <c r="B10" s="38" t="s">
        <v>25</v>
      </c>
      <c r="C10" s="37"/>
      <c r="D10" s="37"/>
      <c r="E10" s="37"/>
      <c r="F10" s="37"/>
      <c r="G10" s="37"/>
      <c r="H10" s="37"/>
      <c r="I10" s="37"/>
      <c r="J10" s="37"/>
      <c r="K10" s="37"/>
      <c r="L10" s="37"/>
      <c r="M10" s="37"/>
      <c r="N10" s="37"/>
      <c r="O10" s="37"/>
      <c r="P10" s="36"/>
    </row>
    <row r="11" spans="2:16" x14ac:dyDescent="0.2">
      <c r="B11" s="38" t="s">
        <v>190</v>
      </c>
      <c r="C11" s="37"/>
      <c r="D11" s="37"/>
      <c r="E11" s="37"/>
      <c r="F11" s="37"/>
      <c r="G11" s="37"/>
      <c r="H11" s="37"/>
      <c r="I11" s="37"/>
      <c r="J11" s="37"/>
      <c r="K11" s="37"/>
      <c r="L11" s="37"/>
      <c r="M11" s="37"/>
      <c r="N11" s="37"/>
      <c r="O11" s="37"/>
      <c r="P11" s="36"/>
    </row>
    <row r="12" spans="2:16" x14ac:dyDescent="0.2">
      <c r="B12" s="38" t="s">
        <v>83</v>
      </c>
      <c r="C12" s="37"/>
      <c r="D12" s="37"/>
      <c r="E12" s="37"/>
      <c r="F12" s="37"/>
      <c r="G12" s="37"/>
      <c r="H12" s="37"/>
      <c r="I12" s="37"/>
      <c r="J12" s="37"/>
      <c r="K12" s="37"/>
      <c r="L12" s="37"/>
      <c r="M12" s="37"/>
      <c r="N12" s="37"/>
      <c r="O12" s="37"/>
      <c r="P12" s="36"/>
    </row>
    <row r="13" spans="2:16" x14ac:dyDescent="0.2">
      <c r="B13" s="38" t="s">
        <v>22</v>
      </c>
      <c r="C13" s="37"/>
      <c r="D13" s="37"/>
      <c r="E13" s="37"/>
      <c r="F13" s="37"/>
      <c r="G13" s="37"/>
      <c r="H13" s="37"/>
      <c r="I13" s="37"/>
      <c r="J13" s="37"/>
      <c r="K13" s="37"/>
      <c r="L13" s="37"/>
      <c r="M13" s="37"/>
      <c r="N13" s="37"/>
      <c r="O13" s="37"/>
      <c r="P13" s="36"/>
    </row>
    <row r="14" spans="2:16" x14ac:dyDescent="0.2">
      <c r="B14" s="38"/>
      <c r="C14" s="37"/>
      <c r="D14" s="37"/>
      <c r="E14" s="37"/>
      <c r="F14" s="37"/>
      <c r="G14" s="37"/>
      <c r="H14" s="37"/>
      <c r="I14" s="37"/>
      <c r="J14" s="37"/>
      <c r="K14" s="37"/>
      <c r="L14" s="37"/>
      <c r="M14" s="37"/>
      <c r="N14" s="37"/>
      <c r="O14" s="37"/>
      <c r="P14" s="36"/>
    </row>
    <row r="15" spans="2:16" x14ac:dyDescent="0.2">
      <c r="B15" s="38"/>
      <c r="C15" s="37"/>
      <c r="D15" s="37"/>
      <c r="E15" s="37"/>
      <c r="F15" s="37"/>
      <c r="G15" s="37"/>
      <c r="H15" s="37"/>
      <c r="I15" s="37"/>
      <c r="J15" s="37"/>
      <c r="K15" s="37"/>
      <c r="L15" s="37"/>
      <c r="M15" s="37"/>
      <c r="N15" s="37"/>
      <c r="O15" s="37"/>
      <c r="P15" s="36"/>
    </row>
    <row r="16" spans="2:16" x14ac:dyDescent="0.2">
      <c r="B16" s="38"/>
      <c r="C16" s="37"/>
      <c r="D16" s="37"/>
      <c r="E16" s="37"/>
      <c r="F16" s="37"/>
      <c r="G16" s="37"/>
      <c r="H16" s="37"/>
      <c r="I16" s="37"/>
      <c r="J16" s="37"/>
      <c r="K16" s="37"/>
      <c r="L16" s="37"/>
      <c r="M16" s="37"/>
      <c r="N16" s="37"/>
      <c r="O16" s="37"/>
      <c r="P16" s="36"/>
    </row>
    <row r="17" spans="1:16" x14ac:dyDescent="0.2">
      <c r="B17" s="38"/>
      <c r="C17" s="37"/>
      <c r="D17" s="37"/>
      <c r="E17" s="37"/>
      <c r="F17" s="37"/>
      <c r="G17" s="37"/>
      <c r="H17" s="37"/>
      <c r="I17" s="37"/>
      <c r="J17" s="37"/>
      <c r="K17" s="37"/>
      <c r="L17" s="37"/>
      <c r="M17" s="37"/>
      <c r="N17" s="37"/>
      <c r="O17" s="37"/>
      <c r="P17" s="36"/>
    </row>
    <row r="18" spans="1:16" x14ac:dyDescent="0.2">
      <c r="B18" s="38"/>
      <c r="C18" s="37"/>
      <c r="D18" s="37"/>
      <c r="E18" s="37"/>
      <c r="F18" s="37"/>
      <c r="G18" s="37"/>
      <c r="H18" s="37"/>
      <c r="I18" s="37"/>
      <c r="J18" s="37"/>
      <c r="K18" s="37"/>
      <c r="L18" s="37"/>
      <c r="M18" s="37"/>
      <c r="N18" s="37"/>
      <c r="O18" s="37"/>
      <c r="P18" s="36"/>
    </row>
    <row r="19" spans="1:16" x14ac:dyDescent="0.2">
      <c r="B19" s="38"/>
      <c r="C19" s="37"/>
      <c r="D19" s="37"/>
      <c r="E19" s="37"/>
      <c r="F19" s="37"/>
      <c r="G19" s="37"/>
      <c r="H19" s="37"/>
      <c r="I19" s="37"/>
      <c r="J19" s="37"/>
      <c r="K19" s="37"/>
      <c r="L19" s="37"/>
      <c r="M19" s="37"/>
      <c r="N19" s="37"/>
      <c r="O19" s="37"/>
      <c r="P19" s="36"/>
    </row>
    <row r="20" spans="1:16" x14ac:dyDescent="0.2">
      <c r="B20" s="38"/>
      <c r="C20" s="37"/>
      <c r="D20" s="37"/>
      <c r="E20" s="37"/>
      <c r="F20" s="37"/>
      <c r="G20" s="37"/>
      <c r="H20" s="37"/>
      <c r="I20" s="37"/>
      <c r="J20" s="37"/>
      <c r="K20" s="37"/>
      <c r="L20" s="37"/>
      <c r="M20" s="37"/>
      <c r="N20" s="37"/>
      <c r="O20" s="37"/>
      <c r="P20" s="36"/>
    </row>
    <row r="21" spans="1:16" ht="15" thickBot="1" x14ac:dyDescent="0.25">
      <c r="B21" s="38"/>
      <c r="C21" s="37"/>
      <c r="D21" s="37"/>
      <c r="E21" s="37"/>
      <c r="F21" s="37"/>
      <c r="G21" s="37"/>
      <c r="H21" s="37"/>
      <c r="I21" s="37"/>
      <c r="J21" s="37"/>
      <c r="K21" s="37"/>
      <c r="L21" s="37"/>
      <c r="M21" s="37"/>
      <c r="N21" s="37"/>
      <c r="O21" s="37"/>
      <c r="P21" s="36"/>
    </row>
    <row r="22" spans="1:16" ht="15" customHeight="1" thickBot="1" x14ac:dyDescent="0.25">
      <c r="B22" s="624" t="s">
        <v>21</v>
      </c>
      <c r="C22" s="616"/>
      <c r="D22" s="615" t="s">
        <v>20</v>
      </c>
      <c r="E22" s="616"/>
      <c r="F22" s="616"/>
      <c r="G22" s="616"/>
      <c r="H22" s="616"/>
      <c r="I22" s="616"/>
      <c r="J22" s="616"/>
      <c r="K22" s="616"/>
      <c r="L22" s="616"/>
      <c r="M22" s="617" t="s">
        <v>18</v>
      </c>
      <c r="N22" s="608" t="s">
        <v>17</v>
      </c>
      <c r="O22" s="608" t="s">
        <v>16</v>
      </c>
      <c r="P22" s="626" t="s">
        <v>15</v>
      </c>
    </row>
    <row r="23" spans="1:16" ht="39" thickBot="1" x14ac:dyDescent="0.25">
      <c r="B23" s="629" t="s">
        <v>209</v>
      </c>
      <c r="C23" s="612"/>
      <c r="D23" s="472" t="s">
        <v>58</v>
      </c>
      <c r="E23" s="472" t="s">
        <v>10</v>
      </c>
      <c r="F23" s="468" t="s">
        <v>14</v>
      </c>
      <c r="G23" s="468" t="s">
        <v>13</v>
      </c>
      <c r="H23" s="468" t="s">
        <v>12</v>
      </c>
      <c r="I23" s="468" t="s">
        <v>11</v>
      </c>
      <c r="J23" s="468" t="s">
        <v>10</v>
      </c>
      <c r="K23" s="472" t="s">
        <v>58</v>
      </c>
      <c r="L23" s="473" t="s">
        <v>210</v>
      </c>
      <c r="M23" s="618"/>
      <c r="N23" s="609"/>
      <c r="O23" s="609"/>
      <c r="P23" s="627"/>
    </row>
    <row r="24" spans="1:16" x14ac:dyDescent="0.2">
      <c r="B24" s="72" t="s">
        <v>7</v>
      </c>
      <c r="C24" s="3">
        <v>0</v>
      </c>
      <c r="D24" s="5">
        <v>7.54</v>
      </c>
      <c r="E24" s="3">
        <v>4.74</v>
      </c>
      <c r="F24" s="9">
        <v>1.7</v>
      </c>
      <c r="G24" s="9">
        <v>1.24</v>
      </c>
      <c r="H24" s="9">
        <v>2.2200000000000002</v>
      </c>
      <c r="I24" s="9">
        <v>1.05</v>
      </c>
      <c r="J24" s="9">
        <v>1.88</v>
      </c>
      <c r="K24" s="3">
        <v>4.74</v>
      </c>
      <c r="L24" s="30">
        <v>7.83</v>
      </c>
      <c r="M24" s="613">
        <f>L25</f>
        <v>32.94</v>
      </c>
      <c r="N24" s="609"/>
      <c r="O24" s="609"/>
      <c r="P24" s="627"/>
    </row>
    <row r="25" spans="1:16" ht="39" thickBot="1" x14ac:dyDescent="0.25">
      <c r="B25" s="103" t="s">
        <v>6</v>
      </c>
      <c r="C25" s="29">
        <f>+C24</f>
        <v>0</v>
      </c>
      <c r="D25" s="29">
        <f t="shared" ref="D25:L25" si="0">D24+C25</f>
        <v>7.54</v>
      </c>
      <c r="E25" s="29">
        <f t="shared" si="0"/>
        <v>12.280000000000001</v>
      </c>
      <c r="F25" s="29">
        <f t="shared" si="0"/>
        <v>13.98</v>
      </c>
      <c r="G25" s="29">
        <f t="shared" si="0"/>
        <v>15.22</v>
      </c>
      <c r="H25" s="29">
        <f t="shared" si="0"/>
        <v>17.440000000000001</v>
      </c>
      <c r="I25" s="29">
        <f t="shared" si="0"/>
        <v>18.490000000000002</v>
      </c>
      <c r="J25" s="29">
        <f t="shared" si="0"/>
        <v>20.37</v>
      </c>
      <c r="K25" s="29">
        <f t="shared" si="0"/>
        <v>25.11</v>
      </c>
      <c r="L25" s="29">
        <f t="shared" si="0"/>
        <v>32.94</v>
      </c>
      <c r="M25" s="623"/>
      <c r="N25" s="610"/>
      <c r="O25" s="610"/>
      <c r="P25" s="627"/>
    </row>
    <row r="26" spans="1:16" ht="16.5" thickBot="1" x14ac:dyDescent="0.25">
      <c r="B26" s="710" t="s">
        <v>5</v>
      </c>
      <c r="C26" s="710"/>
      <c r="D26" s="710"/>
      <c r="E26" s="710"/>
      <c r="F26" s="710"/>
      <c r="G26" s="710"/>
      <c r="H26" s="710"/>
      <c r="I26" s="710"/>
      <c r="J26" s="710"/>
      <c r="K26" s="710"/>
      <c r="L26" s="710"/>
      <c r="M26" s="710"/>
      <c r="N26" s="710"/>
      <c r="O26" s="710"/>
      <c r="P26" s="710"/>
    </row>
    <row r="27" spans="1:16" ht="12.75" hidden="1" customHeight="1" x14ac:dyDescent="0.25">
      <c r="A27" s="104"/>
      <c r="B27" s="91"/>
      <c r="C27" s="105"/>
      <c r="D27" s="48">
        <v>1.3194444444444444E-2</v>
      </c>
      <c r="E27" s="48">
        <v>8.3333333333333332E-3</v>
      </c>
      <c r="F27" s="48">
        <v>4.8611111111111112E-3</v>
      </c>
      <c r="G27" s="48">
        <v>4.1666666666666666E-3</v>
      </c>
      <c r="H27" s="48">
        <v>4.8611111111111112E-3</v>
      </c>
      <c r="I27" s="48">
        <v>4.1666666666666666E-3</v>
      </c>
      <c r="J27" s="48">
        <v>5.5555555555555558E-3</v>
      </c>
      <c r="K27" s="48">
        <v>9.0277777777777787E-3</v>
      </c>
      <c r="L27" s="48">
        <v>1.1805555555555555E-2</v>
      </c>
      <c r="M27" s="91"/>
      <c r="N27" s="95">
        <f>SUM(D27:L27)</f>
        <v>6.5972222222222224E-2</v>
      </c>
      <c r="O27" s="91"/>
      <c r="P27" s="95"/>
    </row>
    <row r="28" spans="1:16" ht="12.75" hidden="1" customHeight="1" thickBot="1" x14ac:dyDescent="0.3">
      <c r="A28" s="104"/>
      <c r="B28" s="314"/>
      <c r="C28" s="315"/>
      <c r="D28" s="48">
        <v>1.1805555555555555E-2</v>
      </c>
      <c r="E28" s="48">
        <v>8.3333333333333332E-3</v>
      </c>
      <c r="F28" s="48">
        <v>4.8611111111111112E-3</v>
      </c>
      <c r="G28" s="48">
        <v>4.1666666666666666E-3</v>
      </c>
      <c r="H28" s="48">
        <v>4.8611111111111112E-3</v>
      </c>
      <c r="I28" s="48">
        <v>4.1666666666666666E-3</v>
      </c>
      <c r="J28" s="48">
        <v>5.5555555555555558E-3</v>
      </c>
      <c r="K28" s="48">
        <v>9.0277777777777787E-3</v>
      </c>
      <c r="L28" s="48">
        <v>1.1805555555555555E-2</v>
      </c>
      <c r="M28" s="314"/>
      <c r="N28" s="108">
        <f>SUM(D28:L28)</f>
        <v>6.4583333333333326E-2</v>
      </c>
      <c r="O28" s="314"/>
      <c r="P28" s="108"/>
    </row>
    <row r="29" spans="1:16" ht="15" x14ac:dyDescent="0.25">
      <c r="A29" s="65"/>
      <c r="B29" s="316">
        <v>1</v>
      </c>
      <c r="C29" s="8">
        <v>0.20833333333333334</v>
      </c>
      <c r="D29" s="8">
        <f>C29+$D$28</f>
        <v>0.22013888888888888</v>
      </c>
      <c r="E29" s="8">
        <f>D29+$E$28</f>
        <v>0.22847222222222222</v>
      </c>
      <c r="F29" s="8">
        <f>E29+$F$28</f>
        <v>0.23333333333333334</v>
      </c>
      <c r="G29" s="8">
        <f>F29+$G$28</f>
        <v>0.23750000000000002</v>
      </c>
      <c r="H29" s="8">
        <f>G29+$H$28</f>
        <v>0.24236111111111114</v>
      </c>
      <c r="I29" s="8">
        <f>H29+$I$28</f>
        <v>0.24652777777777782</v>
      </c>
      <c r="J29" s="8">
        <f>I29+$J$28</f>
        <v>0.25208333333333338</v>
      </c>
      <c r="K29" s="8">
        <f>J29+$K$28</f>
        <v>0.26111111111111118</v>
      </c>
      <c r="L29" s="8">
        <f>K29+$L$28</f>
        <v>0.27291666666666675</v>
      </c>
      <c r="M29" s="317">
        <f t="shared" ref="M29:M54" si="1">$M$24</f>
        <v>32.94</v>
      </c>
      <c r="N29" s="238">
        <f t="shared" ref="N29:N54" si="2">L29-C29</f>
        <v>6.4583333333333409E-2</v>
      </c>
      <c r="O29" s="239">
        <f t="shared" ref="O29:O54" si="3">(M29/(N29*24*60)*60)</f>
        <v>21.25161290322578</v>
      </c>
      <c r="P29" s="318"/>
    </row>
    <row r="30" spans="1:16" ht="15" x14ac:dyDescent="0.25">
      <c r="A30" s="65">
        <f t="shared" ref="A30:A54" si="4">C30-C29</f>
        <v>1.7361111111111105E-2</v>
      </c>
      <c r="B30" s="227">
        <v>2</v>
      </c>
      <c r="C30" s="8">
        <v>0.22569444444444445</v>
      </c>
      <c r="D30" s="8">
        <f t="shared" ref="D30:D33" si="5">C30+$D$28</f>
        <v>0.23749999999999999</v>
      </c>
      <c r="E30" s="8">
        <f t="shared" ref="E30:E33" si="6">D30+$E$28</f>
        <v>0.24583333333333332</v>
      </c>
      <c r="F30" s="8">
        <f t="shared" ref="F30:F33" si="7">E30+$F$28</f>
        <v>0.25069444444444444</v>
      </c>
      <c r="G30" s="8">
        <f t="shared" ref="G30:G33" si="8">F30+$G$28</f>
        <v>0.25486111111111109</v>
      </c>
      <c r="H30" s="8">
        <f t="shared" ref="H30:H33" si="9">G30+$H$28</f>
        <v>0.25972222222222219</v>
      </c>
      <c r="I30" s="8">
        <f t="shared" ref="I30:I33" si="10">H30+$I$28</f>
        <v>0.26388888888888884</v>
      </c>
      <c r="J30" s="8">
        <f t="shared" ref="J30:J33" si="11">I30+$J$28</f>
        <v>0.26944444444444438</v>
      </c>
      <c r="K30" s="8">
        <f t="shared" ref="K30:K33" si="12">J30+$K$28</f>
        <v>0.27847222222222218</v>
      </c>
      <c r="L30" s="8">
        <f t="shared" ref="L30:L33" si="13">K30+$L$28</f>
        <v>0.29027777777777775</v>
      </c>
      <c r="M30" s="106">
        <f t="shared" si="1"/>
        <v>32.94</v>
      </c>
      <c r="N30" s="8">
        <f t="shared" si="2"/>
        <v>6.4583333333333298E-2</v>
      </c>
      <c r="O30" s="27">
        <f t="shared" si="3"/>
        <v>21.251612903225819</v>
      </c>
      <c r="P30" s="319"/>
    </row>
    <row r="31" spans="1:16" ht="15" x14ac:dyDescent="0.25">
      <c r="A31" s="65">
        <f t="shared" si="4"/>
        <v>1.7361111111111549E-2</v>
      </c>
      <c r="B31" s="227">
        <v>3</v>
      </c>
      <c r="C31" s="8">
        <v>0.243055555555556</v>
      </c>
      <c r="D31" s="8">
        <f t="shared" si="5"/>
        <v>0.25486111111111154</v>
      </c>
      <c r="E31" s="8">
        <f t="shared" si="6"/>
        <v>0.2631944444444449</v>
      </c>
      <c r="F31" s="8">
        <f t="shared" si="7"/>
        <v>0.26805555555555599</v>
      </c>
      <c r="G31" s="8">
        <f t="shared" si="8"/>
        <v>0.27222222222222264</v>
      </c>
      <c r="H31" s="8">
        <f t="shared" si="9"/>
        <v>0.27708333333333374</v>
      </c>
      <c r="I31" s="8">
        <f t="shared" si="10"/>
        <v>0.28125000000000039</v>
      </c>
      <c r="J31" s="8">
        <f t="shared" si="11"/>
        <v>0.28680555555555592</v>
      </c>
      <c r="K31" s="8">
        <f t="shared" si="12"/>
        <v>0.29583333333333373</v>
      </c>
      <c r="L31" s="8">
        <f t="shared" si="13"/>
        <v>0.30763888888888929</v>
      </c>
      <c r="M31" s="106">
        <f t="shared" si="1"/>
        <v>32.94</v>
      </c>
      <c r="N31" s="8">
        <f t="shared" si="2"/>
        <v>6.4583333333333298E-2</v>
      </c>
      <c r="O31" s="27">
        <f t="shared" si="3"/>
        <v>21.251612903225819</v>
      </c>
      <c r="P31" s="319"/>
    </row>
    <row r="32" spans="1:16" ht="15" x14ac:dyDescent="0.25">
      <c r="A32" s="65">
        <f t="shared" si="4"/>
        <v>1.7361111111111022E-2</v>
      </c>
      <c r="B32" s="398">
        <v>4</v>
      </c>
      <c r="C32" s="8">
        <v>0.26041666666666702</v>
      </c>
      <c r="D32" s="8">
        <f t="shared" si="5"/>
        <v>0.27222222222222259</v>
      </c>
      <c r="E32" s="8">
        <f t="shared" si="6"/>
        <v>0.28055555555555595</v>
      </c>
      <c r="F32" s="8">
        <f t="shared" si="7"/>
        <v>0.28541666666666704</v>
      </c>
      <c r="G32" s="8">
        <f t="shared" si="8"/>
        <v>0.28958333333333369</v>
      </c>
      <c r="H32" s="8">
        <f t="shared" si="9"/>
        <v>0.29444444444444479</v>
      </c>
      <c r="I32" s="8">
        <f t="shared" si="10"/>
        <v>0.29861111111111144</v>
      </c>
      <c r="J32" s="8">
        <f t="shared" si="11"/>
        <v>0.30416666666666697</v>
      </c>
      <c r="K32" s="8">
        <f t="shared" si="12"/>
        <v>0.31319444444444478</v>
      </c>
      <c r="L32" s="8">
        <f t="shared" si="13"/>
        <v>0.32500000000000034</v>
      </c>
      <c r="M32" s="106">
        <f t="shared" si="1"/>
        <v>32.94</v>
      </c>
      <c r="N32" s="8">
        <f t="shared" si="2"/>
        <v>6.4583333333333326E-2</v>
      </c>
      <c r="O32" s="27">
        <f t="shared" si="3"/>
        <v>21.251612903225809</v>
      </c>
      <c r="P32" s="319"/>
    </row>
    <row r="33" spans="1:16" ht="15" x14ac:dyDescent="0.25">
      <c r="A33" s="65">
        <f t="shared" si="4"/>
        <v>1.7361111111110994E-2</v>
      </c>
      <c r="B33" s="227">
        <v>5</v>
      </c>
      <c r="C33" s="8">
        <v>0.27777777777777801</v>
      </c>
      <c r="D33" s="8">
        <f t="shared" si="5"/>
        <v>0.28958333333333358</v>
      </c>
      <c r="E33" s="8">
        <f t="shared" si="6"/>
        <v>0.29791666666666694</v>
      </c>
      <c r="F33" s="8">
        <f t="shared" si="7"/>
        <v>0.30277777777777803</v>
      </c>
      <c r="G33" s="8">
        <f t="shared" si="8"/>
        <v>0.30694444444444469</v>
      </c>
      <c r="H33" s="8">
        <f t="shared" si="9"/>
        <v>0.31180555555555578</v>
      </c>
      <c r="I33" s="8">
        <f t="shared" si="10"/>
        <v>0.31597222222222243</v>
      </c>
      <c r="J33" s="8">
        <f t="shared" si="11"/>
        <v>0.32152777777777797</v>
      </c>
      <c r="K33" s="8">
        <f t="shared" si="12"/>
        <v>0.33055555555555577</v>
      </c>
      <c r="L33" s="8">
        <f t="shared" si="13"/>
        <v>0.34236111111111134</v>
      </c>
      <c r="M33" s="106">
        <f t="shared" si="1"/>
        <v>32.94</v>
      </c>
      <c r="N33" s="8">
        <f t="shared" si="2"/>
        <v>6.4583333333333326E-2</v>
      </c>
      <c r="O33" s="27">
        <f t="shared" si="3"/>
        <v>21.251612903225809</v>
      </c>
      <c r="P33" s="319"/>
    </row>
    <row r="34" spans="1:16" ht="15" x14ac:dyDescent="0.25">
      <c r="A34" s="65">
        <f t="shared" si="4"/>
        <v>1.7361111111110994E-2</v>
      </c>
      <c r="B34" s="227">
        <v>6</v>
      </c>
      <c r="C34" s="8">
        <v>0.29513888888888901</v>
      </c>
      <c r="D34" s="8">
        <f t="shared" ref="D34:D35" si="14">C34+$D$28</f>
        <v>0.30694444444444458</v>
      </c>
      <c r="E34" s="8">
        <f t="shared" ref="E34:E35" si="15">D34+$E$28</f>
        <v>0.31527777777777793</v>
      </c>
      <c r="F34" s="8">
        <f t="shared" ref="F34:F35" si="16">E34+$F$28</f>
        <v>0.32013888888888903</v>
      </c>
      <c r="G34" s="8">
        <f t="shared" ref="G34:G35" si="17">F34+$G$28</f>
        <v>0.32430555555555568</v>
      </c>
      <c r="H34" s="8">
        <f t="shared" ref="H34:H35" si="18">G34+$H$28</f>
        <v>0.32916666666666677</v>
      </c>
      <c r="I34" s="8">
        <f t="shared" ref="I34:I35" si="19">H34+$I$28</f>
        <v>0.33333333333333343</v>
      </c>
      <c r="J34" s="8">
        <f t="shared" ref="J34:J35" si="20">I34+$J$28</f>
        <v>0.33888888888888896</v>
      </c>
      <c r="K34" s="8">
        <f t="shared" ref="K34:K35" si="21">J34+$K$28</f>
        <v>0.34791666666666676</v>
      </c>
      <c r="L34" s="8">
        <f t="shared" ref="L34:L35" si="22">K34+$L$28</f>
        <v>0.35972222222222233</v>
      </c>
      <c r="M34" s="106">
        <f t="shared" si="1"/>
        <v>32.94</v>
      </c>
      <c r="N34" s="8">
        <f t="shared" si="2"/>
        <v>6.4583333333333326E-2</v>
      </c>
      <c r="O34" s="27">
        <f t="shared" si="3"/>
        <v>21.251612903225809</v>
      </c>
      <c r="P34" s="319"/>
    </row>
    <row r="35" spans="1:16" ht="15" x14ac:dyDescent="0.25">
      <c r="A35" s="65">
        <f t="shared" si="4"/>
        <v>1.0416666666666519E-2</v>
      </c>
      <c r="B35" s="398">
        <v>7</v>
      </c>
      <c r="C35" s="8">
        <v>0.30555555555555552</v>
      </c>
      <c r="D35" s="8">
        <f t="shared" si="14"/>
        <v>0.31736111111111109</v>
      </c>
      <c r="E35" s="8">
        <f t="shared" si="15"/>
        <v>0.32569444444444445</v>
      </c>
      <c r="F35" s="8">
        <f t="shared" si="16"/>
        <v>0.33055555555555555</v>
      </c>
      <c r="G35" s="8">
        <f t="shared" si="17"/>
        <v>0.3347222222222222</v>
      </c>
      <c r="H35" s="8">
        <f t="shared" si="18"/>
        <v>0.33958333333333329</v>
      </c>
      <c r="I35" s="8">
        <f t="shared" si="19"/>
        <v>0.34374999999999994</v>
      </c>
      <c r="J35" s="8">
        <f t="shared" si="20"/>
        <v>0.34930555555555548</v>
      </c>
      <c r="K35" s="8">
        <f t="shared" si="21"/>
        <v>0.35833333333333328</v>
      </c>
      <c r="L35" s="8">
        <f t="shared" si="22"/>
        <v>0.37013888888888885</v>
      </c>
      <c r="M35" s="106">
        <f t="shared" si="1"/>
        <v>32.94</v>
      </c>
      <c r="N35" s="8">
        <f t="shared" si="2"/>
        <v>6.4583333333333326E-2</v>
      </c>
      <c r="O35" s="27">
        <f t="shared" si="3"/>
        <v>21.251612903225809</v>
      </c>
      <c r="P35" s="319"/>
    </row>
    <row r="36" spans="1:16" ht="15" x14ac:dyDescent="0.25">
      <c r="A36" s="65">
        <f t="shared" si="4"/>
        <v>1.0416666666666463E-2</v>
      </c>
      <c r="B36" s="227">
        <v>8</v>
      </c>
      <c r="C36" s="8">
        <v>0.31597222222222199</v>
      </c>
      <c r="D36" s="8">
        <f t="shared" ref="D36:D48" si="23">C36+$D$27</f>
        <v>0.32916666666666644</v>
      </c>
      <c r="E36" s="8">
        <f t="shared" ref="E36:E48" si="24">D36+$E$27</f>
        <v>0.3374999999999998</v>
      </c>
      <c r="F36" s="8">
        <f t="shared" ref="F36:F48" si="25">E36+$F$27</f>
        <v>0.34236111111111089</v>
      </c>
      <c r="G36" s="8">
        <f t="shared" ref="G36:G48" si="26">F36+$G$27</f>
        <v>0.34652777777777755</v>
      </c>
      <c r="H36" s="8">
        <f t="shared" ref="H36:H48" si="27">G36+$H$27</f>
        <v>0.35138888888888864</v>
      </c>
      <c r="I36" s="8">
        <f t="shared" ref="I36:I48" si="28">H36+$I$27</f>
        <v>0.35555555555555529</v>
      </c>
      <c r="J36" s="8">
        <f t="shared" ref="J36:J48" si="29">I36+$J$27</f>
        <v>0.36111111111111083</v>
      </c>
      <c r="K36" s="8">
        <f t="shared" ref="K36:K48" si="30">J36+$K$27</f>
        <v>0.37013888888888863</v>
      </c>
      <c r="L36" s="8">
        <f t="shared" ref="L36:L48" si="31">K36+$L$27</f>
        <v>0.3819444444444442</v>
      </c>
      <c r="M36" s="106">
        <f t="shared" si="1"/>
        <v>32.94</v>
      </c>
      <c r="N36" s="8">
        <f t="shared" si="2"/>
        <v>6.597222222222221E-2</v>
      </c>
      <c r="O36" s="27">
        <f t="shared" si="3"/>
        <v>20.804210526315792</v>
      </c>
      <c r="P36" s="319"/>
    </row>
    <row r="37" spans="1:16" ht="15" x14ac:dyDescent="0.25">
      <c r="A37" s="65">
        <f t="shared" si="4"/>
        <v>1.0416666666667018E-2</v>
      </c>
      <c r="B37" s="227">
        <v>9</v>
      </c>
      <c r="C37" s="8">
        <v>0.32638888888888901</v>
      </c>
      <c r="D37" s="8">
        <f t="shared" si="23"/>
        <v>0.33958333333333346</v>
      </c>
      <c r="E37" s="8">
        <f t="shared" si="24"/>
        <v>0.34791666666666682</v>
      </c>
      <c r="F37" s="8">
        <f t="shared" si="25"/>
        <v>0.35277777777777791</v>
      </c>
      <c r="G37" s="8">
        <f t="shared" si="26"/>
        <v>0.35694444444444456</v>
      </c>
      <c r="H37" s="8">
        <f t="shared" si="27"/>
        <v>0.36180555555555566</v>
      </c>
      <c r="I37" s="8">
        <f t="shared" si="28"/>
        <v>0.36597222222222231</v>
      </c>
      <c r="J37" s="8">
        <f t="shared" si="29"/>
        <v>0.37152777777777785</v>
      </c>
      <c r="K37" s="8">
        <f t="shared" si="30"/>
        <v>0.38055555555555565</v>
      </c>
      <c r="L37" s="8">
        <f t="shared" si="31"/>
        <v>0.39236111111111122</v>
      </c>
      <c r="M37" s="106">
        <f t="shared" si="1"/>
        <v>32.94</v>
      </c>
      <c r="N37" s="8">
        <f t="shared" si="2"/>
        <v>6.597222222222221E-2</v>
      </c>
      <c r="O37" s="27">
        <f t="shared" si="3"/>
        <v>20.804210526315792</v>
      </c>
      <c r="P37" s="319"/>
    </row>
    <row r="38" spans="1:16" ht="15" x14ac:dyDescent="0.25">
      <c r="A38" s="65">
        <f t="shared" si="4"/>
        <v>1.0416666666666019E-2</v>
      </c>
      <c r="B38" s="398">
        <v>10</v>
      </c>
      <c r="C38" s="8">
        <v>0.33680555555555503</v>
      </c>
      <c r="D38" s="8">
        <f t="shared" si="23"/>
        <v>0.34999999999999948</v>
      </c>
      <c r="E38" s="8">
        <f t="shared" si="24"/>
        <v>0.35833333333333284</v>
      </c>
      <c r="F38" s="8">
        <f t="shared" si="25"/>
        <v>0.36319444444444393</v>
      </c>
      <c r="G38" s="8">
        <f t="shared" si="26"/>
        <v>0.36736111111111058</v>
      </c>
      <c r="H38" s="8">
        <f t="shared" si="27"/>
        <v>0.37222222222222168</v>
      </c>
      <c r="I38" s="8">
        <f t="shared" si="28"/>
        <v>0.37638888888888833</v>
      </c>
      <c r="J38" s="8">
        <f t="shared" si="29"/>
        <v>0.38194444444444386</v>
      </c>
      <c r="K38" s="8">
        <f t="shared" si="30"/>
        <v>0.39097222222222167</v>
      </c>
      <c r="L38" s="8">
        <f t="shared" si="31"/>
        <v>0.40277777777777724</v>
      </c>
      <c r="M38" s="106">
        <f t="shared" si="1"/>
        <v>32.94</v>
      </c>
      <c r="N38" s="8">
        <f t="shared" si="2"/>
        <v>6.597222222222221E-2</v>
      </c>
      <c r="O38" s="27">
        <f t="shared" si="3"/>
        <v>20.804210526315792</v>
      </c>
      <c r="P38" s="319"/>
    </row>
    <row r="39" spans="1:16" ht="15" x14ac:dyDescent="0.25">
      <c r="A39" s="65">
        <f t="shared" si="4"/>
        <v>1.0416666666666963E-2</v>
      </c>
      <c r="B39" s="227">
        <v>11</v>
      </c>
      <c r="C39" s="8">
        <v>0.34722222222222199</v>
      </c>
      <c r="D39" s="8">
        <f t="shared" si="23"/>
        <v>0.36041666666666644</v>
      </c>
      <c r="E39" s="8">
        <f t="shared" si="24"/>
        <v>0.3687499999999998</v>
      </c>
      <c r="F39" s="8">
        <f t="shared" si="25"/>
        <v>0.37361111111111089</v>
      </c>
      <c r="G39" s="8">
        <f t="shared" si="26"/>
        <v>0.37777777777777755</v>
      </c>
      <c r="H39" s="8">
        <f t="shared" si="27"/>
        <v>0.38263888888888864</v>
      </c>
      <c r="I39" s="8">
        <f t="shared" si="28"/>
        <v>0.38680555555555529</v>
      </c>
      <c r="J39" s="8">
        <f t="shared" si="29"/>
        <v>0.39236111111111083</v>
      </c>
      <c r="K39" s="8">
        <f t="shared" si="30"/>
        <v>0.40138888888888863</v>
      </c>
      <c r="L39" s="8">
        <f t="shared" si="31"/>
        <v>0.4131944444444442</v>
      </c>
      <c r="M39" s="357">
        <f t="shared" si="1"/>
        <v>32.94</v>
      </c>
      <c r="N39" s="241">
        <f t="shared" si="2"/>
        <v>6.597222222222221E-2</v>
      </c>
      <c r="O39" s="273">
        <f t="shared" si="3"/>
        <v>20.804210526315792</v>
      </c>
      <c r="P39" s="319"/>
    </row>
    <row r="40" spans="1:16" ht="15" x14ac:dyDescent="0.25">
      <c r="A40" s="65">
        <f t="shared" si="4"/>
        <v>1.0416666666666019E-2</v>
      </c>
      <c r="B40" s="227">
        <v>12</v>
      </c>
      <c r="C40" s="8">
        <v>0.35763888888888801</v>
      </c>
      <c r="D40" s="8">
        <f t="shared" si="23"/>
        <v>0.37083333333333246</v>
      </c>
      <c r="E40" s="8">
        <f t="shared" si="24"/>
        <v>0.37916666666666582</v>
      </c>
      <c r="F40" s="8">
        <f t="shared" si="25"/>
        <v>0.38402777777777691</v>
      </c>
      <c r="G40" s="8">
        <f t="shared" si="26"/>
        <v>0.38819444444444356</v>
      </c>
      <c r="H40" s="8">
        <f t="shared" si="27"/>
        <v>0.39305555555555466</v>
      </c>
      <c r="I40" s="8">
        <f t="shared" si="28"/>
        <v>0.39722222222222131</v>
      </c>
      <c r="J40" s="8">
        <f t="shared" si="29"/>
        <v>0.40277777777777685</v>
      </c>
      <c r="K40" s="8">
        <f t="shared" si="30"/>
        <v>0.41180555555555465</v>
      </c>
      <c r="L40" s="8">
        <f t="shared" si="31"/>
        <v>0.42361111111111022</v>
      </c>
      <c r="M40" s="357">
        <f t="shared" si="1"/>
        <v>32.94</v>
      </c>
      <c r="N40" s="241">
        <f t="shared" si="2"/>
        <v>6.597222222222221E-2</v>
      </c>
      <c r="O40" s="273">
        <f t="shared" si="3"/>
        <v>20.804210526315792</v>
      </c>
      <c r="P40" s="319"/>
    </row>
    <row r="41" spans="1:16" ht="15" x14ac:dyDescent="0.25">
      <c r="A41" s="65">
        <f t="shared" si="4"/>
        <v>1.0416666666667018E-2</v>
      </c>
      <c r="B41" s="398">
        <v>13</v>
      </c>
      <c r="C41" s="8">
        <v>0.36805555555555503</v>
      </c>
      <c r="D41" s="8">
        <f t="shared" si="23"/>
        <v>0.38124999999999948</v>
      </c>
      <c r="E41" s="8">
        <f t="shared" si="24"/>
        <v>0.38958333333333284</v>
      </c>
      <c r="F41" s="8">
        <f t="shared" si="25"/>
        <v>0.39444444444444393</v>
      </c>
      <c r="G41" s="8">
        <f t="shared" si="26"/>
        <v>0.39861111111111058</v>
      </c>
      <c r="H41" s="8">
        <f t="shared" si="27"/>
        <v>0.40347222222222168</v>
      </c>
      <c r="I41" s="8">
        <f t="shared" si="28"/>
        <v>0.40763888888888833</v>
      </c>
      <c r="J41" s="8">
        <f t="shared" si="29"/>
        <v>0.41319444444444386</v>
      </c>
      <c r="K41" s="8">
        <f t="shared" si="30"/>
        <v>0.42222222222222167</v>
      </c>
      <c r="L41" s="8">
        <f t="shared" si="31"/>
        <v>0.43402777777777724</v>
      </c>
      <c r="M41" s="357">
        <f t="shared" si="1"/>
        <v>32.94</v>
      </c>
      <c r="N41" s="241">
        <f t="shared" si="2"/>
        <v>6.597222222222221E-2</v>
      </c>
      <c r="O41" s="273">
        <f t="shared" si="3"/>
        <v>20.804210526315792</v>
      </c>
      <c r="P41" s="319"/>
    </row>
    <row r="42" spans="1:16" ht="15" x14ac:dyDescent="0.25">
      <c r="A42" s="65">
        <f t="shared" si="4"/>
        <v>1.0416666666666963E-2</v>
      </c>
      <c r="B42" s="227">
        <v>14</v>
      </c>
      <c r="C42" s="8">
        <v>0.37847222222222199</v>
      </c>
      <c r="D42" s="8">
        <f t="shared" si="23"/>
        <v>0.39166666666666644</v>
      </c>
      <c r="E42" s="8">
        <f t="shared" si="24"/>
        <v>0.3999999999999998</v>
      </c>
      <c r="F42" s="8">
        <f t="shared" si="25"/>
        <v>0.40486111111111089</v>
      </c>
      <c r="G42" s="8">
        <f t="shared" si="26"/>
        <v>0.40902777777777755</v>
      </c>
      <c r="H42" s="8">
        <f t="shared" si="27"/>
        <v>0.41388888888888864</v>
      </c>
      <c r="I42" s="8">
        <f t="shared" si="28"/>
        <v>0.41805555555555529</v>
      </c>
      <c r="J42" s="8">
        <f t="shared" si="29"/>
        <v>0.42361111111111083</v>
      </c>
      <c r="K42" s="8">
        <f t="shared" si="30"/>
        <v>0.43263888888888863</v>
      </c>
      <c r="L42" s="8">
        <f t="shared" si="31"/>
        <v>0.4444444444444442</v>
      </c>
      <c r="M42" s="357">
        <f t="shared" si="1"/>
        <v>32.94</v>
      </c>
      <c r="N42" s="241">
        <f t="shared" si="2"/>
        <v>6.597222222222221E-2</v>
      </c>
      <c r="O42" s="273">
        <f t="shared" si="3"/>
        <v>20.804210526315792</v>
      </c>
      <c r="P42" s="319"/>
    </row>
    <row r="43" spans="1:16" ht="15" x14ac:dyDescent="0.25">
      <c r="A43" s="65">
        <f t="shared" si="4"/>
        <v>1.7361111111111327E-2</v>
      </c>
      <c r="B43" s="227">
        <v>15</v>
      </c>
      <c r="C43" s="8">
        <v>0.39583333333333331</v>
      </c>
      <c r="D43" s="8">
        <f t="shared" si="23"/>
        <v>0.40902777777777777</v>
      </c>
      <c r="E43" s="8">
        <f t="shared" si="24"/>
        <v>0.41736111111111113</v>
      </c>
      <c r="F43" s="8">
        <f t="shared" si="25"/>
        <v>0.42222222222222222</v>
      </c>
      <c r="G43" s="8">
        <f t="shared" si="26"/>
        <v>0.42638888888888887</v>
      </c>
      <c r="H43" s="8">
        <f t="shared" si="27"/>
        <v>0.43124999999999997</v>
      </c>
      <c r="I43" s="8">
        <f t="shared" si="28"/>
        <v>0.43541666666666662</v>
      </c>
      <c r="J43" s="8">
        <f t="shared" si="29"/>
        <v>0.44097222222222215</v>
      </c>
      <c r="K43" s="8">
        <f t="shared" si="30"/>
        <v>0.44999999999999996</v>
      </c>
      <c r="L43" s="8">
        <f t="shared" si="31"/>
        <v>0.46180555555555552</v>
      </c>
      <c r="M43" s="357">
        <f t="shared" si="1"/>
        <v>32.94</v>
      </c>
      <c r="N43" s="241">
        <f t="shared" si="2"/>
        <v>6.597222222222221E-2</v>
      </c>
      <c r="O43" s="273">
        <f t="shared" si="3"/>
        <v>20.804210526315792</v>
      </c>
      <c r="P43" s="319"/>
    </row>
    <row r="44" spans="1:16" ht="15" x14ac:dyDescent="0.25">
      <c r="A44" s="65">
        <f t="shared" si="4"/>
        <v>1.736111111111166E-2</v>
      </c>
      <c r="B44" s="398">
        <v>16</v>
      </c>
      <c r="C44" s="8">
        <v>0.41319444444444497</v>
      </c>
      <c r="D44" s="8">
        <f t="shared" si="23"/>
        <v>0.42638888888888943</v>
      </c>
      <c r="E44" s="8">
        <f t="shared" si="24"/>
        <v>0.43472222222222279</v>
      </c>
      <c r="F44" s="8">
        <f t="shared" si="25"/>
        <v>0.43958333333333388</v>
      </c>
      <c r="G44" s="8">
        <f t="shared" si="26"/>
        <v>0.44375000000000053</v>
      </c>
      <c r="H44" s="8">
        <f t="shared" si="27"/>
        <v>0.44861111111111163</v>
      </c>
      <c r="I44" s="8">
        <f t="shared" si="28"/>
        <v>0.45277777777777828</v>
      </c>
      <c r="J44" s="8">
        <f t="shared" si="29"/>
        <v>0.45833333333333381</v>
      </c>
      <c r="K44" s="8">
        <f t="shared" si="30"/>
        <v>0.46736111111111162</v>
      </c>
      <c r="L44" s="8">
        <f t="shared" si="31"/>
        <v>0.47916666666666718</v>
      </c>
      <c r="M44" s="357">
        <f t="shared" si="1"/>
        <v>32.94</v>
      </c>
      <c r="N44" s="241">
        <f t="shared" si="2"/>
        <v>6.597222222222221E-2</v>
      </c>
      <c r="O44" s="273">
        <f t="shared" si="3"/>
        <v>20.804210526315792</v>
      </c>
      <c r="P44" s="319"/>
    </row>
    <row r="45" spans="1:16" ht="15" x14ac:dyDescent="0.25">
      <c r="A45" s="65">
        <f t="shared" si="4"/>
        <v>1.7361111111111049E-2</v>
      </c>
      <c r="B45" s="227">
        <v>17</v>
      </c>
      <c r="C45" s="8">
        <v>0.43055555555555602</v>
      </c>
      <c r="D45" s="8">
        <f t="shared" si="23"/>
        <v>0.44375000000000048</v>
      </c>
      <c r="E45" s="8">
        <f t="shared" si="24"/>
        <v>0.45208333333333384</v>
      </c>
      <c r="F45" s="8">
        <f t="shared" si="25"/>
        <v>0.45694444444444493</v>
      </c>
      <c r="G45" s="8">
        <f t="shared" si="26"/>
        <v>0.46111111111111158</v>
      </c>
      <c r="H45" s="8">
        <f t="shared" si="27"/>
        <v>0.46597222222222268</v>
      </c>
      <c r="I45" s="8">
        <f t="shared" si="28"/>
        <v>0.47013888888888933</v>
      </c>
      <c r="J45" s="8">
        <f t="shared" si="29"/>
        <v>0.47569444444444486</v>
      </c>
      <c r="K45" s="8">
        <f t="shared" si="30"/>
        <v>0.48472222222222267</v>
      </c>
      <c r="L45" s="8">
        <f t="shared" si="31"/>
        <v>0.49652777777777823</v>
      </c>
      <c r="M45" s="357">
        <f t="shared" si="1"/>
        <v>32.94</v>
      </c>
      <c r="N45" s="241">
        <f t="shared" si="2"/>
        <v>6.597222222222221E-2</v>
      </c>
      <c r="O45" s="273">
        <f t="shared" si="3"/>
        <v>20.804210526315792</v>
      </c>
      <c r="P45" s="319"/>
    </row>
    <row r="46" spans="1:16" ht="15" x14ac:dyDescent="0.25">
      <c r="A46" s="65">
        <f t="shared" si="4"/>
        <v>1.7361111111110994E-2</v>
      </c>
      <c r="B46" s="227">
        <v>18</v>
      </c>
      <c r="C46" s="8">
        <v>0.44791666666666702</v>
      </c>
      <c r="D46" s="8">
        <f t="shared" si="23"/>
        <v>0.46111111111111147</v>
      </c>
      <c r="E46" s="8">
        <f t="shared" si="24"/>
        <v>0.46944444444444483</v>
      </c>
      <c r="F46" s="8">
        <f t="shared" si="25"/>
        <v>0.47430555555555592</v>
      </c>
      <c r="G46" s="8">
        <f t="shared" si="26"/>
        <v>0.47847222222222258</v>
      </c>
      <c r="H46" s="8">
        <f t="shared" si="27"/>
        <v>0.48333333333333367</v>
      </c>
      <c r="I46" s="8">
        <f t="shared" si="28"/>
        <v>0.48750000000000032</v>
      </c>
      <c r="J46" s="8">
        <f t="shared" si="29"/>
        <v>0.49305555555555586</v>
      </c>
      <c r="K46" s="8">
        <f t="shared" si="30"/>
        <v>0.50208333333333366</v>
      </c>
      <c r="L46" s="8">
        <f t="shared" si="31"/>
        <v>0.51388888888888917</v>
      </c>
      <c r="M46" s="357">
        <f t="shared" si="1"/>
        <v>32.94</v>
      </c>
      <c r="N46" s="241">
        <f t="shared" si="2"/>
        <v>6.5972222222222154E-2</v>
      </c>
      <c r="O46" s="273">
        <f t="shared" si="3"/>
        <v>20.80421052631581</v>
      </c>
      <c r="P46" s="319"/>
    </row>
    <row r="47" spans="1:16" ht="15" x14ac:dyDescent="0.25">
      <c r="A47" s="65">
        <f t="shared" si="4"/>
        <v>1.7361111111111993E-2</v>
      </c>
      <c r="B47" s="398">
        <v>19</v>
      </c>
      <c r="C47" s="8">
        <v>0.46527777777777901</v>
      </c>
      <c r="D47" s="8">
        <f t="shared" si="23"/>
        <v>0.47847222222222346</v>
      </c>
      <c r="E47" s="8">
        <f t="shared" si="24"/>
        <v>0.48680555555555682</v>
      </c>
      <c r="F47" s="8">
        <f t="shared" si="25"/>
        <v>0.49166666666666792</v>
      </c>
      <c r="G47" s="8">
        <f t="shared" si="26"/>
        <v>0.49583333333333457</v>
      </c>
      <c r="H47" s="8">
        <f t="shared" si="27"/>
        <v>0.50069444444444566</v>
      </c>
      <c r="I47" s="8">
        <f t="shared" si="28"/>
        <v>0.50486111111111232</v>
      </c>
      <c r="J47" s="8">
        <f t="shared" si="29"/>
        <v>0.51041666666666785</v>
      </c>
      <c r="K47" s="8">
        <f t="shared" si="30"/>
        <v>0.5194444444444456</v>
      </c>
      <c r="L47" s="8">
        <f t="shared" si="31"/>
        <v>0.53125000000000111</v>
      </c>
      <c r="M47" s="357">
        <f t="shared" si="1"/>
        <v>32.94</v>
      </c>
      <c r="N47" s="241">
        <f t="shared" si="2"/>
        <v>6.5972222222222099E-2</v>
      </c>
      <c r="O47" s="273">
        <f t="shared" si="3"/>
        <v>20.804210526315824</v>
      </c>
      <c r="P47" s="319"/>
    </row>
    <row r="48" spans="1:16" ht="15" x14ac:dyDescent="0.25">
      <c r="A48" s="65">
        <f t="shared" si="4"/>
        <v>1.7361111111110994E-2</v>
      </c>
      <c r="B48" s="227">
        <v>20</v>
      </c>
      <c r="C48" s="8">
        <v>0.48263888888889001</v>
      </c>
      <c r="D48" s="8">
        <f t="shared" si="23"/>
        <v>0.49583333333333446</v>
      </c>
      <c r="E48" s="8">
        <f t="shared" si="24"/>
        <v>0.50416666666666776</v>
      </c>
      <c r="F48" s="8">
        <f t="shared" si="25"/>
        <v>0.50902777777777886</v>
      </c>
      <c r="G48" s="8">
        <f t="shared" si="26"/>
        <v>0.51319444444444551</v>
      </c>
      <c r="H48" s="8">
        <f t="shared" si="27"/>
        <v>0.5180555555555566</v>
      </c>
      <c r="I48" s="8">
        <f t="shared" si="28"/>
        <v>0.52222222222222325</v>
      </c>
      <c r="J48" s="8">
        <f t="shared" si="29"/>
        <v>0.52777777777777879</v>
      </c>
      <c r="K48" s="8">
        <f t="shared" si="30"/>
        <v>0.53680555555555654</v>
      </c>
      <c r="L48" s="8">
        <f t="shared" si="31"/>
        <v>0.54861111111111205</v>
      </c>
      <c r="M48" s="357">
        <f t="shared" si="1"/>
        <v>32.94</v>
      </c>
      <c r="N48" s="241">
        <f t="shared" si="2"/>
        <v>6.5972222222222043E-2</v>
      </c>
      <c r="O48" s="273">
        <f t="shared" si="3"/>
        <v>20.804210526315845</v>
      </c>
      <c r="P48" s="216"/>
    </row>
    <row r="49" spans="1:30" ht="15" x14ac:dyDescent="0.25">
      <c r="A49" s="65">
        <f>C49-C48</f>
        <v>1.7361111111110994E-2</v>
      </c>
      <c r="B49" s="227">
        <v>21</v>
      </c>
      <c r="C49" s="8">
        <v>0.500000000000001</v>
      </c>
      <c r="D49" s="8">
        <f>C49+$D$28</f>
        <v>0.51180555555555651</v>
      </c>
      <c r="E49" s="8">
        <f>D49+$E$28</f>
        <v>0.52013888888888982</v>
      </c>
      <c r="F49" s="8">
        <f>E49+$F$28</f>
        <v>0.52500000000000091</v>
      </c>
      <c r="G49" s="8">
        <f>F49+$G$28</f>
        <v>0.52916666666666756</v>
      </c>
      <c r="H49" s="8">
        <f>G49+$H$28</f>
        <v>0.53402777777777866</v>
      </c>
      <c r="I49" s="8">
        <f>H49+$I$28</f>
        <v>0.53819444444444531</v>
      </c>
      <c r="J49" s="8">
        <f>I49+$J$28</f>
        <v>0.54375000000000084</v>
      </c>
      <c r="K49" s="8">
        <f>J49+$K$28</f>
        <v>0.55277777777777859</v>
      </c>
      <c r="L49" s="8">
        <f>K49+$L$28</f>
        <v>0.5645833333333341</v>
      </c>
      <c r="M49" s="357">
        <f t="shared" si="1"/>
        <v>32.94</v>
      </c>
      <c r="N49" s="241">
        <f t="shared" si="2"/>
        <v>6.4583333333333104E-2</v>
      </c>
      <c r="O49" s="273">
        <f t="shared" si="3"/>
        <v>21.25161290322588</v>
      </c>
      <c r="P49" s="216"/>
    </row>
    <row r="50" spans="1:30" ht="15" x14ac:dyDescent="0.25">
      <c r="A50" s="65">
        <f>C50-C49</f>
        <v>1.7361111111112049E-2</v>
      </c>
      <c r="B50" s="398">
        <v>22</v>
      </c>
      <c r="C50" s="8">
        <v>0.51736111111111305</v>
      </c>
      <c r="D50" s="8">
        <f t="shared" ref="D50:D54" si="32">C50+$D$28</f>
        <v>0.52916666666666856</v>
      </c>
      <c r="E50" s="8">
        <f t="shared" ref="E50:E54" si="33">D50+$E$28</f>
        <v>0.53750000000000187</v>
      </c>
      <c r="F50" s="8">
        <f t="shared" ref="F50:F54" si="34">E50+$F$28</f>
        <v>0.54236111111111296</v>
      </c>
      <c r="G50" s="8">
        <f t="shared" ref="G50:G54" si="35">F50+$G$28</f>
        <v>0.54652777777777961</v>
      </c>
      <c r="H50" s="8">
        <f t="shared" ref="H50:H54" si="36">G50+$H$28</f>
        <v>0.5513888888888907</v>
      </c>
      <c r="I50" s="8">
        <f t="shared" ref="I50:I54" si="37">H50+$I$28</f>
        <v>0.55555555555555736</v>
      </c>
      <c r="J50" s="8">
        <f t="shared" ref="J50:J54" si="38">I50+$J$28</f>
        <v>0.56111111111111289</v>
      </c>
      <c r="K50" s="8">
        <f t="shared" ref="K50:K54" si="39">J50+$K$28</f>
        <v>0.57013888888889064</v>
      </c>
      <c r="L50" s="8">
        <f t="shared" ref="L50:L54" si="40">K50+$L$28</f>
        <v>0.58194444444444615</v>
      </c>
      <c r="M50" s="357">
        <f t="shared" si="1"/>
        <v>32.94</v>
      </c>
      <c r="N50" s="241">
        <f t="shared" si="2"/>
        <v>6.4583333333333104E-2</v>
      </c>
      <c r="O50" s="273">
        <f t="shared" si="3"/>
        <v>21.25161290322588</v>
      </c>
      <c r="P50" s="216"/>
    </row>
    <row r="51" spans="1:30" ht="15" x14ac:dyDescent="0.25">
      <c r="A51" s="65">
        <f>C51-C50</f>
        <v>1.7361111111110938E-2</v>
      </c>
      <c r="B51" s="227">
        <v>23</v>
      </c>
      <c r="C51" s="8">
        <v>0.53472222222222399</v>
      </c>
      <c r="D51" s="8">
        <f t="shared" si="32"/>
        <v>0.5465277777777795</v>
      </c>
      <c r="E51" s="8">
        <f t="shared" si="33"/>
        <v>0.5548611111111128</v>
      </c>
      <c r="F51" s="8">
        <f t="shared" si="34"/>
        <v>0.5597222222222239</v>
      </c>
      <c r="G51" s="8">
        <f t="shared" si="35"/>
        <v>0.56388888888889055</v>
      </c>
      <c r="H51" s="8">
        <f t="shared" si="36"/>
        <v>0.56875000000000164</v>
      </c>
      <c r="I51" s="8">
        <f t="shared" si="37"/>
        <v>0.57291666666666829</v>
      </c>
      <c r="J51" s="8">
        <f t="shared" si="38"/>
        <v>0.57847222222222383</v>
      </c>
      <c r="K51" s="8">
        <f t="shared" si="39"/>
        <v>0.58750000000000158</v>
      </c>
      <c r="L51" s="8">
        <f t="shared" si="40"/>
        <v>0.59930555555555709</v>
      </c>
      <c r="M51" s="106">
        <f t="shared" si="1"/>
        <v>32.94</v>
      </c>
      <c r="N51" s="8">
        <f t="shared" si="2"/>
        <v>6.4583333333333104E-2</v>
      </c>
      <c r="O51" s="273">
        <f t="shared" si="3"/>
        <v>21.25161290322588</v>
      </c>
      <c r="P51" s="216"/>
    </row>
    <row r="52" spans="1:30" ht="15" x14ac:dyDescent="0.25">
      <c r="A52" s="65">
        <f>C52-C51</f>
        <v>1.7361111111111049E-2</v>
      </c>
      <c r="B52" s="227">
        <v>24</v>
      </c>
      <c r="C52" s="8">
        <v>0.55208333333333504</v>
      </c>
      <c r="D52" s="8">
        <f t="shared" si="32"/>
        <v>0.56388888888889055</v>
      </c>
      <c r="E52" s="8">
        <f t="shared" si="33"/>
        <v>0.57222222222222385</v>
      </c>
      <c r="F52" s="8">
        <f t="shared" si="34"/>
        <v>0.57708333333333495</v>
      </c>
      <c r="G52" s="8">
        <f t="shared" si="35"/>
        <v>0.5812500000000016</v>
      </c>
      <c r="H52" s="8">
        <f t="shared" si="36"/>
        <v>0.58611111111111269</v>
      </c>
      <c r="I52" s="8">
        <f t="shared" si="37"/>
        <v>0.59027777777777934</v>
      </c>
      <c r="J52" s="8">
        <f t="shared" si="38"/>
        <v>0.59583333333333488</v>
      </c>
      <c r="K52" s="8">
        <f t="shared" si="39"/>
        <v>0.60486111111111263</v>
      </c>
      <c r="L52" s="8">
        <f t="shared" si="40"/>
        <v>0.61666666666666814</v>
      </c>
      <c r="M52" s="106">
        <f t="shared" si="1"/>
        <v>32.94</v>
      </c>
      <c r="N52" s="8">
        <f t="shared" si="2"/>
        <v>6.4583333333333104E-2</v>
      </c>
      <c r="O52" s="273">
        <f t="shared" si="3"/>
        <v>21.25161290322588</v>
      </c>
      <c r="P52" s="216"/>
    </row>
    <row r="53" spans="1:30" ht="15" x14ac:dyDescent="0.25">
      <c r="A53" s="65">
        <f t="shared" si="4"/>
        <v>1.7361111111111938E-2</v>
      </c>
      <c r="B53" s="398">
        <v>25</v>
      </c>
      <c r="C53" s="8">
        <v>0.56944444444444697</v>
      </c>
      <c r="D53" s="8">
        <f t="shared" si="32"/>
        <v>0.58125000000000249</v>
      </c>
      <c r="E53" s="8">
        <f t="shared" si="33"/>
        <v>0.58958333333333579</v>
      </c>
      <c r="F53" s="8">
        <f t="shared" si="34"/>
        <v>0.59444444444444688</v>
      </c>
      <c r="G53" s="8">
        <f t="shared" si="35"/>
        <v>0.59861111111111354</v>
      </c>
      <c r="H53" s="8">
        <f t="shared" si="36"/>
        <v>0.60347222222222463</v>
      </c>
      <c r="I53" s="8">
        <f t="shared" si="37"/>
        <v>0.60763888888889128</v>
      </c>
      <c r="J53" s="8">
        <f t="shared" si="38"/>
        <v>0.61319444444444682</v>
      </c>
      <c r="K53" s="8">
        <f t="shared" si="39"/>
        <v>0.62222222222222456</v>
      </c>
      <c r="L53" s="8">
        <f t="shared" si="40"/>
        <v>0.63402777777778008</v>
      </c>
      <c r="M53" s="106">
        <f t="shared" si="1"/>
        <v>32.94</v>
      </c>
      <c r="N53" s="8">
        <f t="shared" si="2"/>
        <v>6.4583333333333104E-2</v>
      </c>
      <c r="O53" s="273">
        <f t="shared" si="3"/>
        <v>21.25161290322588</v>
      </c>
      <c r="P53" s="216"/>
    </row>
    <row r="54" spans="1:30" ht="15" x14ac:dyDescent="0.25">
      <c r="A54" s="65">
        <f t="shared" si="4"/>
        <v>1.7361111111111049E-2</v>
      </c>
      <c r="B54" s="227">
        <v>26</v>
      </c>
      <c r="C54" s="8">
        <v>0.58680555555555802</v>
      </c>
      <c r="D54" s="8">
        <f t="shared" si="32"/>
        <v>0.59861111111111354</v>
      </c>
      <c r="E54" s="8">
        <f t="shared" si="33"/>
        <v>0.60694444444444684</v>
      </c>
      <c r="F54" s="8">
        <f t="shared" si="34"/>
        <v>0.61180555555555793</v>
      </c>
      <c r="G54" s="8">
        <f t="shared" si="35"/>
        <v>0.61597222222222459</v>
      </c>
      <c r="H54" s="8">
        <f t="shared" si="36"/>
        <v>0.62083333333333568</v>
      </c>
      <c r="I54" s="8">
        <f t="shared" si="37"/>
        <v>0.62500000000000233</v>
      </c>
      <c r="J54" s="8">
        <f t="shared" si="38"/>
        <v>0.63055555555555787</v>
      </c>
      <c r="K54" s="8">
        <f t="shared" si="39"/>
        <v>0.63958333333333561</v>
      </c>
      <c r="L54" s="8">
        <f t="shared" si="40"/>
        <v>0.65138888888889113</v>
      </c>
      <c r="M54" s="357">
        <f t="shared" si="1"/>
        <v>32.94</v>
      </c>
      <c r="N54" s="241">
        <f t="shared" si="2"/>
        <v>6.4583333333333104E-2</v>
      </c>
      <c r="O54" s="273">
        <f t="shared" si="3"/>
        <v>21.25161290322588</v>
      </c>
      <c r="P54" s="216"/>
    </row>
    <row r="55" spans="1:30" x14ac:dyDescent="0.2">
      <c r="A55" s="38"/>
      <c r="B55" s="187"/>
      <c r="C55" s="37"/>
      <c r="D55" s="37"/>
      <c r="E55" s="37"/>
      <c r="F55" s="37"/>
      <c r="G55" s="37"/>
      <c r="H55" s="37"/>
      <c r="I55" s="37"/>
      <c r="J55" s="37"/>
      <c r="K55" s="37"/>
      <c r="L55" s="37"/>
      <c r="M55" s="37"/>
      <c r="N55" s="37"/>
      <c r="O55" s="36"/>
      <c r="P55" s="320"/>
      <c r="Q55" s="37"/>
      <c r="R55" s="37"/>
      <c r="S55" s="37"/>
      <c r="T55" s="37"/>
      <c r="U55" s="37"/>
      <c r="V55" s="37"/>
      <c r="W55" s="37"/>
      <c r="X55" s="37"/>
      <c r="Y55" s="37"/>
      <c r="Z55" s="37"/>
      <c r="AA55" s="37"/>
      <c r="AB55" s="37"/>
      <c r="AC55" s="37"/>
      <c r="AD55" s="36"/>
    </row>
    <row r="56" spans="1:30" x14ac:dyDescent="0.2">
      <c r="A56" s="38"/>
      <c r="B56" s="187"/>
      <c r="C56" s="37"/>
      <c r="D56" s="37"/>
      <c r="E56" s="37"/>
      <c r="F56" s="37"/>
      <c r="G56" s="37"/>
      <c r="H56" s="37"/>
      <c r="I56" s="37"/>
      <c r="J56" s="37"/>
      <c r="K56" s="37"/>
      <c r="L56" s="37"/>
      <c r="M56" s="37"/>
      <c r="N56" s="37"/>
      <c r="O56" s="36"/>
      <c r="P56" s="320"/>
      <c r="Q56" s="37"/>
      <c r="R56" s="37"/>
      <c r="S56" s="37"/>
      <c r="T56" s="37"/>
      <c r="U56" s="37"/>
      <c r="V56" s="37"/>
      <c r="W56" s="37"/>
      <c r="X56" s="37"/>
      <c r="Y56" s="37"/>
      <c r="Z56" s="37"/>
      <c r="AA56" s="37"/>
      <c r="AB56" s="37"/>
      <c r="AC56" s="37"/>
      <c r="AD56" s="36"/>
    </row>
    <row r="57" spans="1:30" x14ac:dyDescent="0.2">
      <c r="A57" s="38"/>
      <c r="B57" s="187"/>
      <c r="C57" s="37"/>
      <c r="D57" s="37"/>
      <c r="E57" s="37"/>
      <c r="F57" s="37"/>
      <c r="G57" s="37"/>
      <c r="H57" s="37"/>
      <c r="I57" s="37"/>
      <c r="J57" s="37"/>
      <c r="K57" s="37"/>
      <c r="L57" s="37"/>
      <c r="M57" s="37"/>
      <c r="N57" s="37"/>
      <c r="O57" s="36"/>
      <c r="P57" s="320"/>
      <c r="Q57" s="37"/>
      <c r="R57" s="37"/>
      <c r="S57" s="37"/>
      <c r="T57" s="37"/>
      <c r="U57" s="37"/>
      <c r="V57" s="37"/>
      <c r="W57" s="37"/>
      <c r="X57" s="37"/>
      <c r="Y57" s="37"/>
      <c r="Z57" s="37"/>
      <c r="AA57" s="37"/>
      <c r="AB57" s="37"/>
      <c r="AC57" s="37"/>
      <c r="AD57" s="36"/>
    </row>
    <row r="58" spans="1:30" x14ac:dyDescent="0.2">
      <c r="B58" s="187"/>
      <c r="C58" s="37"/>
      <c r="D58" s="37"/>
      <c r="E58" s="37"/>
      <c r="F58" s="37"/>
      <c r="G58" s="37"/>
      <c r="H58" s="37"/>
      <c r="I58" s="37"/>
      <c r="J58" s="37"/>
      <c r="K58" s="37"/>
      <c r="L58" s="37"/>
      <c r="M58" s="37"/>
      <c r="N58" s="37"/>
      <c r="O58" s="37"/>
      <c r="P58" s="204"/>
    </row>
    <row r="59" spans="1:30" x14ac:dyDescent="0.2">
      <c r="B59" s="187"/>
      <c r="C59" s="37"/>
      <c r="D59" s="37"/>
      <c r="E59" s="37"/>
      <c r="F59" s="37"/>
      <c r="G59" s="37"/>
      <c r="H59" s="37"/>
      <c r="I59" s="37"/>
      <c r="J59" s="37"/>
      <c r="K59" s="37"/>
      <c r="L59" s="37"/>
      <c r="M59" s="37"/>
      <c r="N59" s="37"/>
      <c r="O59" s="37"/>
      <c r="P59" s="204"/>
    </row>
    <row r="60" spans="1:30" x14ac:dyDescent="0.2">
      <c r="B60" s="187"/>
      <c r="C60" s="37" t="s">
        <v>3</v>
      </c>
      <c r="D60" s="37"/>
      <c r="E60" s="37">
        <v>26</v>
      </c>
      <c r="F60" s="37"/>
      <c r="G60" s="37"/>
      <c r="H60" s="37"/>
      <c r="I60" s="37"/>
      <c r="J60" s="37"/>
      <c r="K60" s="37"/>
      <c r="L60" s="37"/>
      <c r="M60" s="37"/>
      <c r="N60" s="37"/>
      <c r="O60" s="37"/>
      <c r="P60" s="204"/>
    </row>
    <row r="61" spans="1:30" x14ac:dyDescent="0.2">
      <c r="B61" s="187"/>
      <c r="C61" s="37" t="s">
        <v>2</v>
      </c>
      <c r="D61" s="37"/>
      <c r="E61" s="37">
        <v>0</v>
      </c>
      <c r="F61" s="37"/>
      <c r="G61" s="37"/>
      <c r="H61" s="37"/>
      <c r="I61" s="37"/>
      <c r="J61" s="37"/>
      <c r="K61" s="37"/>
      <c r="L61" s="37"/>
      <c r="M61" s="37"/>
      <c r="N61" s="37"/>
      <c r="O61" s="37"/>
      <c r="P61" s="204"/>
    </row>
    <row r="62" spans="1:30" ht="15" x14ac:dyDescent="0.25">
      <c r="B62" s="187"/>
      <c r="C62" s="37" t="s">
        <v>1</v>
      </c>
      <c r="D62" s="37"/>
      <c r="E62" s="37">
        <f>E60+E61</f>
        <v>26</v>
      </c>
      <c r="F62" s="74"/>
      <c r="G62" s="74"/>
      <c r="H62" s="74"/>
      <c r="I62" s="74"/>
      <c r="J62" s="74"/>
      <c r="K62" s="74"/>
      <c r="L62" s="74"/>
      <c r="M62" s="107"/>
      <c r="N62" s="74"/>
      <c r="O62" s="37"/>
      <c r="P62" s="204"/>
    </row>
    <row r="63" spans="1:30" ht="15" thickBot="1" x14ac:dyDescent="0.25">
      <c r="B63" s="217"/>
      <c r="C63" s="211" t="s">
        <v>0</v>
      </c>
      <c r="D63" s="211"/>
      <c r="E63" s="212">
        <v>35.6</v>
      </c>
      <c r="F63" s="211"/>
      <c r="G63" s="211"/>
      <c r="H63" s="211"/>
      <c r="I63" s="211"/>
      <c r="J63" s="211"/>
      <c r="K63" s="211"/>
      <c r="L63" s="211"/>
      <c r="M63" s="211"/>
      <c r="N63" s="211"/>
      <c r="O63" s="211"/>
      <c r="P63" s="218"/>
    </row>
  </sheetData>
  <mergeCells count="9">
    <mergeCell ref="P22:P25"/>
    <mergeCell ref="M24:M25"/>
    <mergeCell ref="B26:P26"/>
    <mergeCell ref="B23:C23"/>
    <mergeCell ref="B22:C22"/>
    <mergeCell ref="M22:M23"/>
    <mergeCell ref="D22:L22"/>
    <mergeCell ref="O22:O25"/>
    <mergeCell ref="N22:N25"/>
  </mergeCells>
  <pageMargins left="0.98425196850393704" right="0.39370078740157483" top="0.78740157480314965" bottom="1.1811023622047245" header="0.31496062992125984" footer="0.31496062992125984"/>
  <pageSetup paperSize="9" scale="6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66">
    <pageSetUpPr fitToPage="1"/>
  </sheetPr>
  <dimension ref="A5:S66"/>
  <sheetViews>
    <sheetView topLeftCell="A12" zoomScale="85" zoomScaleNormal="85" workbookViewId="0">
      <selection activeCell="O13" sqref="O13"/>
    </sheetView>
  </sheetViews>
  <sheetFormatPr baseColWidth="10" defaultColWidth="11.42578125" defaultRowHeight="14.25" x14ac:dyDescent="0.2"/>
  <cols>
    <col min="1" max="12" width="11.42578125" style="57"/>
    <col min="13" max="13" width="9.140625" style="57" customWidth="1"/>
    <col min="14" max="14" width="7.85546875" style="57" customWidth="1"/>
    <col min="15"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136</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87</v>
      </c>
      <c r="C11" s="37"/>
      <c r="D11" s="37"/>
      <c r="E11" s="37"/>
      <c r="F11" s="37"/>
      <c r="G11" s="37"/>
      <c r="H11" s="37"/>
      <c r="I11" s="37"/>
      <c r="J11" s="37"/>
      <c r="K11" s="37"/>
      <c r="L11" s="37"/>
      <c r="M11" s="37"/>
      <c r="N11" s="37"/>
      <c r="O11" s="36"/>
    </row>
    <row r="12" spans="2:15" x14ac:dyDescent="0.2">
      <c r="B12" s="38" t="s">
        <v>86</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9" x14ac:dyDescent="0.2">
      <c r="B17" s="38"/>
      <c r="C17" s="37"/>
      <c r="D17" s="37"/>
      <c r="E17" s="37"/>
      <c r="F17" s="37"/>
      <c r="G17" s="37"/>
      <c r="H17" s="37"/>
      <c r="I17" s="37"/>
      <c r="J17" s="37"/>
      <c r="K17" s="37"/>
      <c r="L17" s="37"/>
      <c r="M17" s="37"/>
      <c r="N17" s="37"/>
      <c r="O17" s="36"/>
    </row>
    <row r="18" spans="1:19" x14ac:dyDescent="0.2">
      <c r="B18" s="38"/>
      <c r="C18" s="37"/>
      <c r="D18" s="37"/>
      <c r="E18" s="37"/>
      <c r="F18" s="37"/>
      <c r="G18" s="37"/>
      <c r="H18" s="37"/>
      <c r="I18" s="37"/>
      <c r="J18" s="37"/>
      <c r="K18" s="37"/>
      <c r="L18" s="37"/>
      <c r="M18" s="37"/>
      <c r="N18" s="37"/>
      <c r="O18" s="36"/>
    </row>
    <row r="19" spans="1:19" ht="15" thickBot="1" x14ac:dyDescent="0.25">
      <c r="B19" s="38"/>
      <c r="C19" s="37"/>
      <c r="D19" s="37"/>
      <c r="E19" s="37"/>
      <c r="F19" s="37"/>
      <c r="G19" s="37"/>
      <c r="H19" s="37"/>
      <c r="I19" s="37"/>
      <c r="J19" s="37"/>
      <c r="K19" s="37"/>
      <c r="L19" s="37"/>
      <c r="M19" s="37"/>
      <c r="N19" s="37"/>
      <c r="O19" s="36"/>
    </row>
    <row r="20" spans="1:19" ht="15" customHeight="1" thickBot="1" x14ac:dyDescent="0.25">
      <c r="B20" s="624" t="s">
        <v>21</v>
      </c>
      <c r="C20" s="622"/>
      <c r="D20" s="624" t="s">
        <v>20</v>
      </c>
      <c r="E20" s="616"/>
      <c r="F20" s="616"/>
      <c r="G20" s="616"/>
      <c r="H20" s="616"/>
      <c r="I20" s="616"/>
      <c r="J20" s="616"/>
      <c r="K20" s="71" t="s">
        <v>19</v>
      </c>
      <c r="L20" s="617" t="s">
        <v>18</v>
      </c>
      <c r="M20" s="608" t="s">
        <v>17</v>
      </c>
      <c r="N20" s="608" t="s">
        <v>16</v>
      </c>
      <c r="O20" s="626" t="s">
        <v>15</v>
      </c>
    </row>
    <row r="21" spans="1:19" ht="39" thickBot="1" x14ac:dyDescent="0.25">
      <c r="B21" s="629" t="s">
        <v>202</v>
      </c>
      <c r="C21" s="612"/>
      <c r="D21" s="468" t="s">
        <v>8</v>
      </c>
      <c r="E21" s="468" t="s">
        <v>85</v>
      </c>
      <c r="F21" s="468" t="s">
        <v>69</v>
      </c>
      <c r="G21" s="468" t="s">
        <v>210</v>
      </c>
      <c r="H21" s="468" t="s">
        <v>200</v>
      </c>
      <c r="I21" s="468" t="s">
        <v>85</v>
      </c>
      <c r="J21" s="468" t="s">
        <v>203</v>
      </c>
      <c r="K21" s="468" t="s">
        <v>202</v>
      </c>
      <c r="L21" s="618"/>
      <c r="M21" s="609"/>
      <c r="N21" s="609"/>
      <c r="O21" s="627"/>
    </row>
    <row r="22" spans="1:19" ht="15" customHeight="1" x14ac:dyDescent="0.2">
      <c r="B22" s="72" t="s">
        <v>7</v>
      </c>
      <c r="C22" s="3">
        <v>0</v>
      </c>
      <c r="D22" s="5">
        <v>3.2</v>
      </c>
      <c r="E22" s="3">
        <v>6.73</v>
      </c>
      <c r="F22" s="3">
        <v>3.88</v>
      </c>
      <c r="G22" s="3">
        <v>4.75</v>
      </c>
      <c r="H22" s="3">
        <v>4.75</v>
      </c>
      <c r="I22" s="3">
        <v>3.88</v>
      </c>
      <c r="J22" s="3">
        <v>6.73</v>
      </c>
      <c r="K22" s="3">
        <v>3.32</v>
      </c>
      <c r="L22" s="613">
        <f>SUM(C22:K22)</f>
        <v>37.24</v>
      </c>
      <c r="M22" s="609"/>
      <c r="N22" s="609"/>
      <c r="O22" s="627"/>
    </row>
    <row r="23" spans="1:19" ht="39" thickBot="1" x14ac:dyDescent="0.25">
      <c r="B23" s="73" t="s">
        <v>6</v>
      </c>
      <c r="C23" s="2">
        <f>+C22</f>
        <v>0</v>
      </c>
      <c r="D23" s="2">
        <f t="shared" ref="D23:K23" si="0">D22+C23</f>
        <v>3.2</v>
      </c>
      <c r="E23" s="2">
        <f t="shared" si="0"/>
        <v>9.93</v>
      </c>
      <c r="F23" s="2">
        <f t="shared" si="0"/>
        <v>13.809999999999999</v>
      </c>
      <c r="G23" s="2">
        <f t="shared" si="0"/>
        <v>18.559999999999999</v>
      </c>
      <c r="H23" s="2">
        <f t="shared" si="0"/>
        <v>23.31</v>
      </c>
      <c r="I23" s="2">
        <f t="shared" si="0"/>
        <v>27.189999999999998</v>
      </c>
      <c r="J23" s="2">
        <f t="shared" si="0"/>
        <v>33.92</v>
      </c>
      <c r="K23" s="2">
        <f t="shared" si="0"/>
        <v>37.24</v>
      </c>
      <c r="L23" s="614"/>
      <c r="M23" s="610"/>
      <c r="N23" s="610"/>
      <c r="O23" s="628"/>
    </row>
    <row r="24" spans="1:19" ht="16.5" thickBot="1" x14ac:dyDescent="0.25">
      <c r="B24" s="630" t="s">
        <v>5</v>
      </c>
      <c r="C24" s="606"/>
      <c r="D24" s="606"/>
      <c r="E24" s="606"/>
      <c r="F24" s="606"/>
      <c r="G24" s="606"/>
      <c r="H24" s="606"/>
      <c r="I24" s="606"/>
      <c r="J24" s="606"/>
      <c r="K24" s="606"/>
      <c r="L24" s="606"/>
      <c r="M24" s="606"/>
      <c r="N24" s="606"/>
      <c r="O24" s="631"/>
    </row>
    <row r="25" spans="1:19" ht="12.75" hidden="1" customHeight="1" x14ac:dyDescent="0.2">
      <c r="B25" s="38"/>
      <c r="C25" s="37"/>
      <c r="D25" s="74">
        <v>8.3333333333333332E-3</v>
      </c>
      <c r="E25" s="74">
        <v>1.1111111111111112E-2</v>
      </c>
      <c r="F25" s="74">
        <v>8.3333333333333332E-3</v>
      </c>
      <c r="G25" s="74">
        <v>7.6388888888888886E-3</v>
      </c>
      <c r="H25" s="74">
        <v>7.6388888888888886E-3</v>
      </c>
      <c r="I25" s="74">
        <v>8.3333333333333332E-3</v>
      </c>
      <c r="J25" s="74">
        <v>1.1111111111111112E-2</v>
      </c>
      <c r="K25" s="74">
        <v>8.3333333333333332E-3</v>
      </c>
      <c r="L25" s="37"/>
      <c r="M25" s="74">
        <f>SUM(D25:K25)</f>
        <v>7.0833333333333331E-2</v>
      </c>
      <c r="N25" s="37"/>
      <c r="O25" s="75">
        <f>SUM(D25:K25)</f>
        <v>7.0833333333333331E-2</v>
      </c>
      <c r="P25" s="65">
        <v>7.013888888888889E-2</v>
      </c>
      <c r="Q25" s="65">
        <f>P25-O25</f>
        <v>-6.9444444444444198E-4</v>
      </c>
      <c r="R25" s="57">
        <v>37.14</v>
      </c>
      <c r="S25" s="57" t="s">
        <v>28</v>
      </c>
    </row>
    <row r="26" spans="1:19" ht="12.75" hidden="1" customHeight="1" x14ac:dyDescent="0.2">
      <c r="B26" s="38"/>
      <c r="C26" s="37"/>
      <c r="D26" s="48">
        <v>7.6388888888888886E-3</v>
      </c>
      <c r="E26" s="48">
        <v>9.7222222222222224E-3</v>
      </c>
      <c r="F26" s="48">
        <v>6.9444444444444441E-3</v>
      </c>
      <c r="G26" s="48">
        <v>6.9444444444444441E-3</v>
      </c>
      <c r="H26" s="48">
        <v>6.9444444444444441E-3</v>
      </c>
      <c r="I26" s="48">
        <v>6.9444444444444441E-3</v>
      </c>
      <c r="J26" s="48">
        <v>9.7222222222222224E-3</v>
      </c>
      <c r="K26" s="48">
        <v>7.6388888888888886E-3</v>
      </c>
      <c r="L26" s="37"/>
      <c r="M26" s="74">
        <f>SUM(D26:K26)</f>
        <v>6.25E-2</v>
      </c>
      <c r="N26" s="37"/>
      <c r="O26" s="75"/>
      <c r="P26" s="65"/>
      <c r="Q26" s="65"/>
    </row>
    <row r="27" spans="1:19" ht="12.75" hidden="1" customHeight="1" thickBot="1" x14ac:dyDescent="0.25">
      <c r="B27" s="38"/>
      <c r="C27" s="37"/>
      <c r="D27" s="236">
        <v>7.6388888888888886E-3</v>
      </c>
      <c r="E27" s="236">
        <v>9.7222222222222224E-3</v>
      </c>
      <c r="F27" s="236">
        <v>8.3333333333333332E-3</v>
      </c>
      <c r="G27" s="236">
        <v>7.6388888888888886E-3</v>
      </c>
      <c r="H27" s="236">
        <v>7.6388888888888886E-3</v>
      </c>
      <c r="I27" s="236">
        <v>8.3333333333333332E-3</v>
      </c>
      <c r="J27" s="236">
        <v>9.7222222222222224E-3</v>
      </c>
      <c r="K27" s="236">
        <v>7.6388888888888886E-3</v>
      </c>
      <c r="L27" s="37"/>
      <c r="M27" s="74">
        <f>SUM(D27:K27)</f>
        <v>6.6666666666666666E-2</v>
      </c>
      <c r="N27" s="37"/>
      <c r="O27" s="75"/>
      <c r="P27" s="65"/>
      <c r="Q27" s="65"/>
    </row>
    <row r="28" spans="1:19" x14ac:dyDescent="0.2">
      <c r="B28" s="259">
        <v>1</v>
      </c>
      <c r="C28" s="8">
        <v>0.21527777777777779</v>
      </c>
      <c r="D28" s="238">
        <f>C28+$D$26</f>
        <v>0.22291666666666668</v>
      </c>
      <c r="E28" s="238">
        <f>D28+$E$26</f>
        <v>0.2326388888888889</v>
      </c>
      <c r="F28" s="238">
        <f>E28+$F$26</f>
        <v>0.23958333333333334</v>
      </c>
      <c r="G28" s="238">
        <f>F28+$G$26</f>
        <v>0.24652777777777779</v>
      </c>
      <c r="H28" s="238">
        <f>G28+$H$26</f>
        <v>0.25347222222222221</v>
      </c>
      <c r="I28" s="238">
        <f>H28+$I$26</f>
        <v>0.26041666666666663</v>
      </c>
      <c r="J28" s="238">
        <f>I28+$J$26</f>
        <v>0.27013888888888887</v>
      </c>
      <c r="K28" s="238">
        <f>J28+$K$26</f>
        <v>0.27777777777777773</v>
      </c>
      <c r="L28" s="239">
        <f t="shared" ref="L28:L35" si="1">$L$22</f>
        <v>37.24</v>
      </c>
      <c r="M28" s="238">
        <f t="shared" ref="M28:M35" si="2">K28-C28</f>
        <v>6.2499999999999944E-2</v>
      </c>
      <c r="N28" s="239">
        <f t="shared" ref="N28:N35" si="3">(L28/(M28*24*60)*60)</f>
        <v>24.826666666666693</v>
      </c>
      <c r="O28" s="240"/>
    </row>
    <row r="29" spans="1:19" x14ac:dyDescent="0.2">
      <c r="A29" s="65">
        <f t="shared" ref="A29:A35" si="4">C29-C28</f>
        <v>5.9027777777777735E-2</v>
      </c>
      <c r="B29" s="260">
        <v>2</v>
      </c>
      <c r="C29" s="8">
        <v>0.27430555555555552</v>
      </c>
      <c r="D29" s="8">
        <f>C29+$D$27</f>
        <v>0.28194444444444439</v>
      </c>
      <c r="E29" s="8">
        <f>D29+$E$27</f>
        <v>0.29166666666666663</v>
      </c>
      <c r="F29" s="8">
        <f>E29+$F$27</f>
        <v>0.3</v>
      </c>
      <c r="G29" s="8">
        <f>F29+$G$27</f>
        <v>0.30763888888888885</v>
      </c>
      <c r="H29" s="8">
        <f>G29+$H$27</f>
        <v>0.31527777777777771</v>
      </c>
      <c r="I29" s="8">
        <f>H29+$I$27</f>
        <v>0.32361111111111107</v>
      </c>
      <c r="J29" s="8">
        <f>I29+$J$27</f>
        <v>0.33333333333333331</v>
      </c>
      <c r="K29" s="8">
        <f>J29+$K$27</f>
        <v>0.34097222222222218</v>
      </c>
      <c r="L29" s="27">
        <f t="shared" si="1"/>
        <v>37.24</v>
      </c>
      <c r="M29" s="8">
        <f t="shared" si="2"/>
        <v>6.6666666666666652E-2</v>
      </c>
      <c r="N29" s="27">
        <f t="shared" si="3"/>
        <v>23.275000000000009</v>
      </c>
      <c r="O29" s="216"/>
    </row>
    <row r="30" spans="1:19" x14ac:dyDescent="0.2">
      <c r="A30" s="65">
        <f t="shared" si="4"/>
        <v>3.4722222222222265E-2</v>
      </c>
      <c r="B30" s="260">
        <v>3</v>
      </c>
      <c r="C30" s="8">
        <v>0.30902777777777779</v>
      </c>
      <c r="D30" s="8">
        <f>C30+D27</f>
        <v>0.31666666666666665</v>
      </c>
      <c r="E30" s="8">
        <f t="shared" ref="E30:K30" si="5">D30+E27</f>
        <v>0.3263888888888889</v>
      </c>
      <c r="F30" s="8">
        <f t="shared" si="5"/>
        <v>0.33472222222222225</v>
      </c>
      <c r="G30" s="8">
        <f t="shared" si="5"/>
        <v>0.34236111111111112</v>
      </c>
      <c r="H30" s="8">
        <f t="shared" si="5"/>
        <v>0.35</v>
      </c>
      <c r="I30" s="8">
        <f t="shared" si="5"/>
        <v>0.35833333333333334</v>
      </c>
      <c r="J30" s="8">
        <f t="shared" si="5"/>
        <v>0.36805555555555558</v>
      </c>
      <c r="K30" s="8">
        <f t="shared" si="5"/>
        <v>0.37569444444444444</v>
      </c>
      <c r="L30" s="27">
        <f t="shared" si="1"/>
        <v>37.24</v>
      </c>
      <c r="M30" s="8">
        <f t="shared" si="2"/>
        <v>6.6666666666666652E-2</v>
      </c>
      <c r="N30" s="27">
        <f t="shared" si="3"/>
        <v>23.275000000000009</v>
      </c>
      <c r="O30" s="216"/>
    </row>
    <row r="31" spans="1:19" x14ac:dyDescent="0.2">
      <c r="A31" s="65">
        <f t="shared" si="4"/>
        <v>6.9444444444445197E-2</v>
      </c>
      <c r="B31" s="260">
        <v>4</v>
      </c>
      <c r="C31" s="8">
        <v>0.37847222222222299</v>
      </c>
      <c r="D31" s="8">
        <f>C31+D27</f>
        <v>0.38611111111111185</v>
      </c>
      <c r="E31" s="8">
        <f t="shared" ref="E31:K31" si="6">D31+E27</f>
        <v>0.39583333333333409</v>
      </c>
      <c r="F31" s="8">
        <f t="shared" si="6"/>
        <v>0.40416666666666745</v>
      </c>
      <c r="G31" s="8">
        <f t="shared" si="6"/>
        <v>0.41180555555555631</v>
      </c>
      <c r="H31" s="8">
        <f t="shared" si="6"/>
        <v>0.41944444444444517</v>
      </c>
      <c r="I31" s="8">
        <f t="shared" si="6"/>
        <v>0.42777777777777853</v>
      </c>
      <c r="J31" s="8">
        <f t="shared" si="6"/>
        <v>0.43750000000000078</v>
      </c>
      <c r="K31" s="8">
        <f t="shared" si="6"/>
        <v>0.44513888888888964</v>
      </c>
      <c r="L31" s="27">
        <f t="shared" si="1"/>
        <v>37.24</v>
      </c>
      <c r="M31" s="8">
        <f t="shared" si="2"/>
        <v>6.6666666666666652E-2</v>
      </c>
      <c r="N31" s="27">
        <f t="shared" si="3"/>
        <v>23.275000000000009</v>
      </c>
      <c r="O31" s="216"/>
    </row>
    <row r="32" spans="1:19" x14ac:dyDescent="0.2">
      <c r="A32" s="65">
        <f t="shared" si="4"/>
        <v>5.9027777777777013E-2</v>
      </c>
      <c r="B32" s="260">
        <v>5</v>
      </c>
      <c r="C32" s="8">
        <v>0.4375</v>
      </c>
      <c r="D32" s="8">
        <f>C32+$D$27</f>
        <v>0.44513888888888886</v>
      </c>
      <c r="E32" s="8">
        <f>D32+$E$27</f>
        <v>0.4548611111111111</v>
      </c>
      <c r="F32" s="8">
        <f>E32+$F$27</f>
        <v>0.46319444444444446</v>
      </c>
      <c r="G32" s="8">
        <f>F32+$G$27</f>
        <v>0.47083333333333333</v>
      </c>
      <c r="H32" s="8">
        <f>G32+$H$27</f>
        <v>0.47847222222222219</v>
      </c>
      <c r="I32" s="8">
        <f>H32+$I$27</f>
        <v>0.48680555555555555</v>
      </c>
      <c r="J32" s="8">
        <f>I32+$J$27</f>
        <v>0.49652777777777779</v>
      </c>
      <c r="K32" s="8">
        <f>J32+$K$27</f>
        <v>0.50416666666666665</v>
      </c>
      <c r="L32" s="27">
        <f t="shared" si="1"/>
        <v>37.24</v>
      </c>
      <c r="M32" s="8">
        <f t="shared" si="2"/>
        <v>6.6666666666666652E-2</v>
      </c>
      <c r="N32" s="27">
        <f t="shared" si="3"/>
        <v>23.275000000000009</v>
      </c>
      <c r="O32" s="216"/>
    </row>
    <row r="33" spans="1:15" x14ac:dyDescent="0.2">
      <c r="A33" s="65">
        <f t="shared" si="4"/>
        <v>5.9027777777777013E-2</v>
      </c>
      <c r="B33" s="260">
        <v>6</v>
      </c>
      <c r="C33" s="8">
        <v>0.49652777777777701</v>
      </c>
      <c r="D33" s="8">
        <f>C33+$D$27</f>
        <v>0.50416666666666587</v>
      </c>
      <c r="E33" s="8">
        <f>D33+$E$27</f>
        <v>0.51388888888888806</v>
      </c>
      <c r="F33" s="8">
        <f>E33+$F$27</f>
        <v>0.52222222222222137</v>
      </c>
      <c r="G33" s="8">
        <f>F33+$G$27</f>
        <v>0.52986111111111023</v>
      </c>
      <c r="H33" s="8">
        <f>G33+$H$27</f>
        <v>0.53749999999999909</v>
      </c>
      <c r="I33" s="8">
        <f>H33+$I$27</f>
        <v>0.54583333333333239</v>
      </c>
      <c r="J33" s="8">
        <f>I33+$J$27</f>
        <v>0.55555555555555458</v>
      </c>
      <c r="K33" s="8">
        <f>J33+$K$27</f>
        <v>0.56319444444444344</v>
      </c>
      <c r="L33" s="27">
        <f t="shared" si="1"/>
        <v>37.24</v>
      </c>
      <c r="M33" s="8">
        <f t="shared" si="2"/>
        <v>6.666666666666643E-2</v>
      </c>
      <c r="N33" s="27">
        <f t="shared" si="3"/>
        <v>23.275000000000084</v>
      </c>
      <c r="O33" s="216"/>
    </row>
    <row r="34" spans="1:15" x14ac:dyDescent="0.2">
      <c r="A34" s="65">
        <f t="shared" si="4"/>
        <v>5.9027777777777013E-2</v>
      </c>
      <c r="B34" s="260">
        <v>7</v>
      </c>
      <c r="C34" s="8">
        <v>0.55555555555555403</v>
      </c>
      <c r="D34" s="8">
        <f>C34+D26</f>
        <v>0.56319444444444289</v>
      </c>
      <c r="E34" s="8">
        <f t="shared" ref="E34:K34" si="7">D34+E26</f>
        <v>0.57291666666666508</v>
      </c>
      <c r="F34" s="8">
        <f t="shared" si="7"/>
        <v>0.5798611111111095</v>
      </c>
      <c r="G34" s="8">
        <f t="shared" si="7"/>
        <v>0.58680555555555391</v>
      </c>
      <c r="H34" s="8">
        <f t="shared" si="7"/>
        <v>0.59374999999999833</v>
      </c>
      <c r="I34" s="8">
        <f t="shared" si="7"/>
        <v>0.60069444444444275</v>
      </c>
      <c r="J34" s="8">
        <f t="shared" si="7"/>
        <v>0.61041666666666494</v>
      </c>
      <c r="K34" s="8">
        <f t="shared" si="7"/>
        <v>0.6180555555555538</v>
      </c>
      <c r="L34" s="27">
        <f t="shared" si="1"/>
        <v>37.24</v>
      </c>
      <c r="M34" s="8">
        <f t="shared" si="2"/>
        <v>6.2499999999999778E-2</v>
      </c>
      <c r="N34" s="27">
        <f t="shared" si="3"/>
        <v>24.826666666666753</v>
      </c>
      <c r="O34" s="216"/>
    </row>
    <row r="35" spans="1:15" x14ac:dyDescent="0.2">
      <c r="A35" s="65">
        <f t="shared" si="4"/>
        <v>5.9027777777777013E-2</v>
      </c>
      <c r="B35" s="260">
        <v>8</v>
      </c>
      <c r="C35" s="8">
        <v>0.61458333333333104</v>
      </c>
      <c r="D35" s="8">
        <f>C35+D26</f>
        <v>0.6222222222222199</v>
      </c>
      <c r="E35" s="8">
        <f t="shared" ref="E35:K35" si="8">D35+E26</f>
        <v>0.63194444444444209</v>
      </c>
      <c r="F35" s="8">
        <f t="shared" si="8"/>
        <v>0.63888888888888651</v>
      </c>
      <c r="G35" s="8">
        <f t="shared" si="8"/>
        <v>0.64583333333333093</v>
      </c>
      <c r="H35" s="8">
        <f t="shared" si="8"/>
        <v>0.65277777777777535</v>
      </c>
      <c r="I35" s="8">
        <f t="shared" si="8"/>
        <v>0.65972222222221977</v>
      </c>
      <c r="J35" s="8">
        <f t="shared" si="8"/>
        <v>0.66944444444444196</v>
      </c>
      <c r="K35" s="8">
        <f t="shared" si="8"/>
        <v>0.67708333333333082</v>
      </c>
      <c r="L35" s="27">
        <f t="shared" si="1"/>
        <v>37.24</v>
      </c>
      <c r="M35" s="8">
        <f t="shared" si="2"/>
        <v>6.2499999999999778E-2</v>
      </c>
      <c r="N35" s="27">
        <f t="shared" si="3"/>
        <v>24.826666666666753</v>
      </c>
      <c r="O35" s="216"/>
    </row>
    <row r="36" spans="1:15" x14ac:dyDescent="0.2">
      <c r="A36" s="38"/>
      <c r="B36" s="187"/>
      <c r="C36" s="313"/>
      <c r="D36" s="313"/>
      <c r="E36" s="313"/>
      <c r="F36" s="313"/>
      <c r="G36" s="313"/>
      <c r="H36" s="313"/>
      <c r="I36" s="313"/>
      <c r="J36" s="313"/>
      <c r="K36" s="313"/>
      <c r="L36" s="313"/>
      <c r="M36" s="313"/>
      <c r="N36" s="358"/>
      <c r="O36" s="337"/>
    </row>
    <row r="37" spans="1:15" x14ac:dyDescent="0.2">
      <c r="A37" s="38"/>
      <c r="B37" s="187"/>
      <c r="C37" s="37"/>
      <c r="D37" s="37"/>
      <c r="E37" s="37"/>
      <c r="F37" s="37"/>
      <c r="G37" s="37"/>
      <c r="H37" s="37"/>
      <c r="I37" s="37"/>
      <c r="J37" s="37"/>
      <c r="K37" s="37"/>
      <c r="L37" s="37"/>
      <c r="M37" s="37"/>
      <c r="N37" s="36"/>
      <c r="O37" s="204"/>
    </row>
    <row r="38" spans="1:15" x14ac:dyDescent="0.2">
      <c r="B38" s="187"/>
      <c r="C38" s="37"/>
      <c r="D38" s="37"/>
      <c r="E38" s="37"/>
      <c r="F38" s="37"/>
      <c r="G38" s="37"/>
      <c r="H38" s="37"/>
      <c r="I38" s="37"/>
      <c r="J38" s="37"/>
      <c r="K38" s="37"/>
      <c r="L38" s="37"/>
      <c r="M38" s="37"/>
      <c r="N38" s="37"/>
      <c r="O38" s="204"/>
    </row>
    <row r="39" spans="1:15" x14ac:dyDescent="0.2">
      <c r="B39" s="187"/>
      <c r="C39" s="37" t="s">
        <v>3</v>
      </c>
      <c r="D39" s="37"/>
      <c r="E39" s="37">
        <v>8</v>
      </c>
      <c r="F39" s="37"/>
      <c r="G39" s="37"/>
      <c r="H39" s="37"/>
      <c r="I39" s="37"/>
      <c r="J39" s="37"/>
      <c r="K39" s="37"/>
      <c r="L39" s="37"/>
      <c r="M39" s="37"/>
      <c r="N39" s="37"/>
      <c r="O39" s="204"/>
    </row>
    <row r="40" spans="1:15" x14ac:dyDescent="0.2">
      <c r="B40" s="187"/>
      <c r="C40" s="37" t="s">
        <v>2</v>
      </c>
      <c r="D40" s="37"/>
      <c r="E40" s="37">
        <v>0</v>
      </c>
      <c r="F40" s="37"/>
      <c r="G40" s="37"/>
      <c r="H40" s="37"/>
      <c r="I40" s="37"/>
      <c r="J40" s="37"/>
      <c r="K40" s="37"/>
      <c r="L40" s="37"/>
      <c r="M40" s="37"/>
      <c r="N40" s="37"/>
      <c r="O40" s="204"/>
    </row>
    <row r="41" spans="1:15" x14ac:dyDescent="0.2">
      <c r="B41" s="187"/>
      <c r="C41" s="37" t="s">
        <v>1</v>
      </c>
      <c r="D41" s="37"/>
      <c r="E41" s="37">
        <f>E39+E40</f>
        <v>8</v>
      </c>
      <c r="F41" s="37"/>
      <c r="G41" s="37"/>
      <c r="H41" s="37"/>
      <c r="I41" s="37"/>
      <c r="J41" s="37"/>
      <c r="K41" s="37"/>
      <c r="L41" s="37"/>
      <c r="M41" s="37"/>
      <c r="N41" s="37"/>
      <c r="O41" s="204"/>
    </row>
    <row r="42" spans="1:15" ht="15" thickBot="1" x14ac:dyDescent="0.25">
      <c r="B42" s="217"/>
      <c r="C42" s="211" t="s">
        <v>0</v>
      </c>
      <c r="D42" s="211"/>
      <c r="E42" s="212">
        <v>35.79</v>
      </c>
      <c r="F42" s="308"/>
      <c r="G42" s="211"/>
      <c r="H42" s="211"/>
      <c r="I42" s="211"/>
      <c r="J42" s="211"/>
      <c r="K42" s="211"/>
      <c r="L42" s="211"/>
      <c r="M42" s="211"/>
      <c r="N42" s="211"/>
      <c r="O42" s="218"/>
    </row>
    <row r="63" spans="3:3" x14ac:dyDescent="0.2">
      <c r="C63" s="57" t="s">
        <v>3</v>
      </c>
    </row>
    <row r="64" spans="3:3" x14ac:dyDescent="0.2">
      <c r="C64" s="57" t="s">
        <v>2</v>
      </c>
    </row>
    <row r="65" spans="3:3" x14ac:dyDescent="0.2">
      <c r="C65" s="57" t="s">
        <v>1</v>
      </c>
    </row>
    <row r="66" spans="3:3" x14ac:dyDescent="0.2">
      <c r="C66" s="57" t="s">
        <v>0</v>
      </c>
    </row>
  </sheetData>
  <mergeCells count="9">
    <mergeCell ref="O20:O23"/>
    <mergeCell ref="B21:C21"/>
    <mergeCell ref="L22:L23"/>
    <mergeCell ref="B24:O24"/>
    <mergeCell ref="B20:C20"/>
    <mergeCell ref="D20:J20"/>
    <mergeCell ref="L20:L21"/>
    <mergeCell ref="M20:M23"/>
    <mergeCell ref="N20:N23"/>
  </mergeCells>
  <pageMargins left="0.98425196850393704" right="0.39370078740157483" top="0.78740157480314965" bottom="1.1811023622047245" header="0.31496062992125984" footer="0.31496062992125984"/>
  <pageSetup paperSize="9" scale="7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67"/>
  <dimension ref="A5:U38"/>
  <sheetViews>
    <sheetView topLeftCell="B14" zoomScale="85" zoomScaleNormal="85" workbookViewId="0">
      <selection activeCell="O13" sqref="O13"/>
    </sheetView>
  </sheetViews>
  <sheetFormatPr baseColWidth="10" defaultColWidth="11.42578125" defaultRowHeight="14.25" x14ac:dyDescent="0.2"/>
  <cols>
    <col min="1" max="16" width="11.42578125" style="57"/>
    <col min="17" max="17" width="8.42578125" style="57" customWidth="1"/>
    <col min="18" max="18" width="8.140625" style="57" customWidth="1"/>
    <col min="19" max="16384" width="11.42578125" style="57"/>
  </cols>
  <sheetData>
    <row r="5" spans="2:19" ht="15" x14ac:dyDescent="0.25">
      <c r="B5" s="43" t="s">
        <v>27</v>
      </c>
      <c r="C5" s="42"/>
      <c r="D5" s="42"/>
      <c r="E5" s="42"/>
      <c r="F5" s="42"/>
      <c r="G5" s="42"/>
      <c r="H5" s="42"/>
      <c r="I5" s="42"/>
      <c r="J5" s="42"/>
      <c r="K5" s="42"/>
      <c r="L5" s="42"/>
      <c r="M5" s="42"/>
      <c r="N5" s="42"/>
      <c r="O5" s="41"/>
      <c r="P5" s="41"/>
      <c r="Q5" s="41"/>
      <c r="R5" s="41"/>
      <c r="S5" s="40"/>
    </row>
    <row r="6" spans="2:19" x14ac:dyDescent="0.2">
      <c r="B6" s="38" t="s">
        <v>26</v>
      </c>
      <c r="C6" s="37"/>
      <c r="D6" s="37"/>
      <c r="E6" s="37"/>
      <c r="F6" s="37"/>
      <c r="G6" s="37"/>
      <c r="H6" s="37"/>
      <c r="I6" s="37"/>
      <c r="J6" s="37"/>
      <c r="K6" s="37"/>
      <c r="L6" s="37"/>
      <c r="M6" s="37"/>
      <c r="N6" s="37"/>
      <c r="O6" s="37"/>
      <c r="P6" s="37"/>
      <c r="Q6" s="37"/>
      <c r="R6" s="37"/>
      <c r="S6" s="36"/>
    </row>
    <row r="7" spans="2:19" x14ac:dyDescent="0.2">
      <c r="B7" s="38"/>
      <c r="C7" s="37"/>
      <c r="D7" s="37"/>
      <c r="E7" s="37"/>
      <c r="F7" s="37"/>
      <c r="G7" s="37"/>
      <c r="H7" s="37"/>
      <c r="I7" s="37"/>
      <c r="J7" s="37"/>
      <c r="K7" s="37"/>
      <c r="L7" s="37"/>
      <c r="M7" s="37"/>
      <c r="N7" s="37"/>
      <c r="O7" s="37"/>
      <c r="P7" s="37"/>
      <c r="Q7" s="37"/>
      <c r="R7" s="37"/>
      <c r="S7" s="36"/>
    </row>
    <row r="8" spans="2:19" x14ac:dyDescent="0.2">
      <c r="B8" s="38" t="s">
        <v>201</v>
      </c>
      <c r="C8" s="37"/>
      <c r="D8" s="37"/>
      <c r="E8" s="37"/>
      <c r="F8" s="37"/>
      <c r="G8" s="37"/>
      <c r="H8" s="37"/>
      <c r="I8" s="37"/>
      <c r="J8" s="37"/>
      <c r="K8" s="37"/>
      <c r="L8" s="37"/>
      <c r="M8" s="37"/>
      <c r="N8" s="37"/>
      <c r="O8" s="37"/>
      <c r="P8" s="37"/>
      <c r="Q8" s="37"/>
      <c r="R8" s="37"/>
      <c r="S8" s="36"/>
    </row>
    <row r="9" spans="2:19" x14ac:dyDescent="0.2">
      <c r="B9" s="38" t="s">
        <v>136</v>
      </c>
      <c r="C9" s="37"/>
      <c r="D9" s="37"/>
      <c r="E9" s="37"/>
      <c r="F9" s="37"/>
      <c r="G9" s="37"/>
      <c r="H9" s="37"/>
      <c r="I9" s="37"/>
      <c r="J9" s="37"/>
      <c r="K9" s="37"/>
      <c r="L9" s="37"/>
      <c r="M9" s="37"/>
      <c r="N9" s="37"/>
      <c r="O9" s="37"/>
      <c r="P9" s="37"/>
      <c r="Q9" s="37"/>
      <c r="R9" s="37"/>
      <c r="S9" s="36"/>
    </row>
    <row r="10" spans="2:19" x14ac:dyDescent="0.2">
      <c r="B10" s="38" t="s">
        <v>25</v>
      </c>
      <c r="C10" s="37"/>
      <c r="D10" s="37"/>
      <c r="E10" s="37"/>
      <c r="F10" s="37"/>
      <c r="G10" s="37"/>
      <c r="H10" s="37"/>
      <c r="I10" s="37"/>
      <c r="J10" s="37"/>
      <c r="K10" s="37"/>
      <c r="L10" s="37"/>
      <c r="M10" s="37"/>
      <c r="N10" s="37"/>
      <c r="O10" s="37"/>
      <c r="P10" s="37"/>
      <c r="Q10" s="37"/>
      <c r="R10" s="37"/>
      <c r="S10" s="36"/>
    </row>
    <row r="11" spans="2:19" x14ac:dyDescent="0.2">
      <c r="B11" s="38" t="s">
        <v>95</v>
      </c>
      <c r="C11" s="37"/>
      <c r="D11" s="37"/>
      <c r="E11" s="37"/>
      <c r="F11" s="37"/>
      <c r="G11" s="37"/>
      <c r="H11" s="37"/>
      <c r="I11" s="37"/>
      <c r="J11" s="37"/>
      <c r="K11" s="37"/>
      <c r="L11" s="37"/>
      <c r="M11" s="37"/>
      <c r="N11" s="37"/>
      <c r="O11" s="37"/>
      <c r="P11" s="37"/>
      <c r="Q11" s="37"/>
      <c r="R11" s="37"/>
      <c r="S11" s="36"/>
    </row>
    <row r="12" spans="2:19" x14ac:dyDescent="0.2">
      <c r="B12" s="38" t="s">
        <v>94</v>
      </c>
      <c r="C12" s="37"/>
      <c r="D12" s="37"/>
      <c r="E12" s="37"/>
      <c r="F12" s="37"/>
      <c r="G12" s="37"/>
      <c r="H12" s="37"/>
      <c r="I12" s="37"/>
      <c r="J12" s="37"/>
      <c r="K12" s="37"/>
      <c r="L12" s="37"/>
      <c r="M12" s="37"/>
      <c r="N12" s="37"/>
      <c r="O12" s="37"/>
      <c r="P12" s="37"/>
      <c r="Q12" s="37"/>
      <c r="R12" s="37"/>
      <c r="S12" s="36"/>
    </row>
    <row r="13" spans="2:19" x14ac:dyDescent="0.2">
      <c r="B13" s="38" t="s">
        <v>22</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1:21" x14ac:dyDescent="0.2">
      <c r="B17" s="38"/>
      <c r="C17" s="37"/>
      <c r="D17" s="37"/>
      <c r="E17" s="37"/>
      <c r="F17" s="37"/>
      <c r="G17" s="37"/>
      <c r="H17" s="37"/>
      <c r="I17" s="37"/>
      <c r="J17" s="37"/>
      <c r="K17" s="37"/>
      <c r="L17" s="37"/>
      <c r="M17" s="37"/>
      <c r="N17" s="37"/>
      <c r="O17" s="37"/>
      <c r="P17" s="37"/>
      <c r="Q17" s="37"/>
      <c r="R17" s="37"/>
      <c r="S17" s="36"/>
    </row>
    <row r="18" spans="1:21" x14ac:dyDescent="0.2">
      <c r="B18" s="38"/>
      <c r="C18" s="37"/>
      <c r="D18" s="37"/>
      <c r="E18" s="37"/>
      <c r="F18" s="37"/>
      <c r="G18" s="37"/>
      <c r="H18" s="37"/>
      <c r="I18" s="37"/>
      <c r="J18" s="37"/>
      <c r="K18" s="37"/>
      <c r="L18" s="37"/>
      <c r="M18" s="37"/>
      <c r="N18" s="37"/>
      <c r="O18" s="37"/>
      <c r="P18" s="37"/>
      <c r="Q18" s="37"/>
      <c r="R18" s="37"/>
      <c r="S18" s="36"/>
    </row>
    <row r="19" spans="1:21" ht="15" thickBot="1" x14ac:dyDescent="0.25">
      <c r="B19" s="38"/>
      <c r="C19" s="37"/>
      <c r="D19" s="37"/>
      <c r="E19" s="37"/>
      <c r="F19" s="37"/>
      <c r="G19" s="37"/>
      <c r="H19" s="37"/>
      <c r="I19" s="37"/>
      <c r="J19" s="37"/>
      <c r="K19" s="37"/>
      <c r="L19" s="37"/>
      <c r="M19" s="37"/>
      <c r="N19" s="37"/>
      <c r="O19" s="37"/>
      <c r="P19" s="37"/>
      <c r="Q19" s="37"/>
      <c r="R19" s="37"/>
      <c r="S19" s="36"/>
    </row>
    <row r="20" spans="1:21" ht="15" customHeight="1" thickBot="1" x14ac:dyDescent="0.25">
      <c r="B20" s="624" t="s">
        <v>21</v>
      </c>
      <c r="C20" s="622"/>
      <c r="D20" s="624" t="s">
        <v>20</v>
      </c>
      <c r="E20" s="616"/>
      <c r="F20" s="616"/>
      <c r="G20" s="616"/>
      <c r="H20" s="616"/>
      <c r="I20" s="616"/>
      <c r="J20" s="616"/>
      <c r="K20" s="616"/>
      <c r="L20" s="616"/>
      <c r="M20" s="616"/>
      <c r="N20" s="616"/>
      <c r="O20" s="71" t="s">
        <v>19</v>
      </c>
      <c r="P20" s="617" t="s">
        <v>18</v>
      </c>
      <c r="Q20" s="608" t="s">
        <v>17</v>
      </c>
      <c r="R20" s="608" t="s">
        <v>16</v>
      </c>
      <c r="S20" s="626" t="s">
        <v>15</v>
      </c>
    </row>
    <row r="21" spans="1:21" ht="72" thickBot="1" x14ac:dyDescent="0.25">
      <c r="B21" s="629" t="s">
        <v>202</v>
      </c>
      <c r="C21" s="612"/>
      <c r="D21" s="468" t="s">
        <v>93</v>
      </c>
      <c r="E21" s="468" t="s">
        <v>88</v>
      </c>
      <c r="F21" s="468" t="s">
        <v>89</v>
      </c>
      <c r="G21" s="468" t="s">
        <v>58</v>
      </c>
      <c r="H21" s="468" t="s">
        <v>92</v>
      </c>
      <c r="I21" s="468" t="s">
        <v>91</v>
      </c>
      <c r="J21" s="468" t="s">
        <v>90</v>
      </c>
      <c r="K21" s="468" t="s">
        <v>58</v>
      </c>
      <c r="L21" s="468" t="s">
        <v>89</v>
      </c>
      <c r="M21" s="468" t="s">
        <v>88</v>
      </c>
      <c r="N21" s="475" t="s">
        <v>63</v>
      </c>
      <c r="O21" s="468" t="s">
        <v>202</v>
      </c>
      <c r="P21" s="618"/>
      <c r="Q21" s="609"/>
      <c r="R21" s="609"/>
      <c r="S21" s="627"/>
    </row>
    <row r="22" spans="1:21" ht="15" customHeight="1" x14ac:dyDescent="0.2">
      <c r="B22" s="72" t="s">
        <v>7</v>
      </c>
      <c r="C22" s="3">
        <v>0</v>
      </c>
      <c r="D22" s="5">
        <v>3.03</v>
      </c>
      <c r="E22" s="5">
        <v>2.16</v>
      </c>
      <c r="F22" s="5">
        <v>3.3</v>
      </c>
      <c r="G22" s="3">
        <v>2.2000000000000002</v>
      </c>
      <c r="H22" s="3">
        <v>6.93</v>
      </c>
      <c r="I22" s="3">
        <v>12.39</v>
      </c>
      <c r="J22" s="3">
        <v>11.45</v>
      </c>
      <c r="K22" s="3">
        <v>6.95</v>
      </c>
      <c r="L22" s="3">
        <v>2.2000000000000002</v>
      </c>
      <c r="M22" s="3">
        <v>3.36</v>
      </c>
      <c r="N22" s="3">
        <v>1.91</v>
      </c>
      <c r="O22" s="3">
        <v>3.8</v>
      </c>
      <c r="P22" s="613">
        <f>SUM(C22:O22)</f>
        <v>59.679999999999993</v>
      </c>
      <c r="Q22" s="609"/>
      <c r="R22" s="609"/>
      <c r="S22" s="627"/>
    </row>
    <row r="23" spans="1:21" ht="39" thickBot="1" x14ac:dyDescent="0.25">
      <c r="B23" s="73" t="s">
        <v>6</v>
      </c>
      <c r="C23" s="2">
        <f>+C22</f>
        <v>0</v>
      </c>
      <c r="D23" s="2">
        <f t="shared" ref="D23:O23" si="0">C23+D22</f>
        <v>3.03</v>
      </c>
      <c r="E23" s="2">
        <f t="shared" si="0"/>
        <v>5.1899999999999995</v>
      </c>
      <c r="F23" s="2">
        <f t="shared" si="0"/>
        <v>8.4899999999999984</v>
      </c>
      <c r="G23" s="2">
        <f t="shared" si="0"/>
        <v>10.689999999999998</v>
      </c>
      <c r="H23" s="2">
        <f t="shared" si="0"/>
        <v>17.619999999999997</v>
      </c>
      <c r="I23" s="2">
        <f t="shared" si="0"/>
        <v>30.009999999999998</v>
      </c>
      <c r="J23" s="2">
        <f t="shared" si="0"/>
        <v>41.459999999999994</v>
      </c>
      <c r="K23" s="2">
        <f t="shared" si="0"/>
        <v>48.41</v>
      </c>
      <c r="L23" s="2">
        <f t="shared" si="0"/>
        <v>50.61</v>
      </c>
      <c r="M23" s="2">
        <f t="shared" si="0"/>
        <v>53.97</v>
      </c>
      <c r="N23" s="2">
        <f t="shared" si="0"/>
        <v>55.879999999999995</v>
      </c>
      <c r="O23" s="2">
        <f t="shared" si="0"/>
        <v>59.679999999999993</v>
      </c>
      <c r="P23" s="614"/>
      <c r="Q23" s="610"/>
      <c r="R23" s="610"/>
      <c r="S23" s="628"/>
    </row>
    <row r="24" spans="1:21" ht="16.5" thickBot="1" x14ac:dyDescent="0.25">
      <c r="B24" s="630" t="s">
        <v>5</v>
      </c>
      <c r="C24" s="606"/>
      <c r="D24" s="606"/>
      <c r="E24" s="606"/>
      <c r="F24" s="606"/>
      <c r="G24" s="606"/>
      <c r="H24" s="606"/>
      <c r="I24" s="606"/>
      <c r="J24" s="606"/>
      <c r="K24" s="606"/>
      <c r="L24" s="606"/>
      <c r="M24" s="606"/>
      <c r="N24" s="606"/>
      <c r="O24" s="606"/>
      <c r="P24" s="606"/>
      <c r="Q24" s="606"/>
      <c r="R24" s="606"/>
      <c r="S24" s="631"/>
    </row>
    <row r="25" spans="1:21" ht="15.75" hidden="1" customHeight="1" x14ac:dyDescent="0.2">
      <c r="B25" s="38"/>
      <c r="C25" s="37"/>
      <c r="D25" s="65">
        <v>7.6388888888888886E-3</v>
      </c>
      <c r="E25" s="65">
        <v>4.1666666666666666E-3</v>
      </c>
      <c r="F25" s="65">
        <v>6.9444444444444441E-3</v>
      </c>
      <c r="G25" s="65">
        <v>4.1666666666666666E-3</v>
      </c>
      <c r="H25" s="65">
        <v>6.9444444444444441E-3</v>
      </c>
      <c r="I25" s="65">
        <v>1.4583333333333332E-2</v>
      </c>
      <c r="J25" s="65">
        <v>1.4583333333333332E-2</v>
      </c>
      <c r="K25" s="65">
        <v>6.9444444444444441E-3</v>
      </c>
      <c r="L25" s="65">
        <v>4.1666666666666666E-3</v>
      </c>
      <c r="M25" s="65">
        <v>6.9444444444444441E-3</v>
      </c>
      <c r="N25" s="65">
        <v>4.8611111111111112E-3</v>
      </c>
      <c r="O25" s="65">
        <v>7.6388888888888886E-3</v>
      </c>
      <c r="Q25" s="65">
        <v>8.9583333333333334E-2</v>
      </c>
      <c r="R25" s="37"/>
      <c r="S25" s="75"/>
      <c r="T25" s="65"/>
      <c r="U25" s="65"/>
    </row>
    <row r="26" spans="1:21" x14ac:dyDescent="0.2">
      <c r="B26" s="34">
        <v>1</v>
      </c>
      <c r="C26" s="241">
        <v>0.21875</v>
      </c>
      <c r="D26" s="241">
        <f>C26+$D$25</f>
        <v>0.22638888888888889</v>
      </c>
      <c r="E26" s="241">
        <f>D26+$E$25</f>
        <v>0.23055555555555557</v>
      </c>
      <c r="F26" s="241">
        <f>E26+$F$25</f>
        <v>0.23750000000000002</v>
      </c>
      <c r="G26" s="241">
        <f>F26+$G$25</f>
        <v>0.2416666666666667</v>
      </c>
      <c r="H26" s="241">
        <f>G26+$H$25</f>
        <v>0.24861111111111114</v>
      </c>
      <c r="I26" s="8">
        <f>H26+$I$25</f>
        <v>0.26319444444444445</v>
      </c>
      <c r="J26" s="241">
        <f>I26+$J$25</f>
        <v>0.27777777777777779</v>
      </c>
      <c r="K26" s="241">
        <f>J26+$K$25</f>
        <v>0.28472222222222221</v>
      </c>
      <c r="L26" s="241">
        <f>K26+$L$25</f>
        <v>0.28888888888888886</v>
      </c>
      <c r="M26" s="241">
        <f>L26+$M$25</f>
        <v>0.29583333333333328</v>
      </c>
      <c r="N26" s="241">
        <f>M26+$N$25</f>
        <v>0.30069444444444438</v>
      </c>
      <c r="O26" s="8">
        <f>N26+$O$25</f>
        <v>0.30833333333333324</v>
      </c>
      <c r="P26" s="273">
        <v>59.68</v>
      </c>
      <c r="Q26" s="8">
        <f t="shared" ref="Q26:Q31" si="1">O26-C26</f>
        <v>8.9583333333333237E-2</v>
      </c>
      <c r="R26" s="27">
        <f t="shared" ref="R26:R31" si="2">(P26/(Q26*24*60)*60)</f>
        <v>27.75813953488375</v>
      </c>
      <c r="S26" s="62"/>
    </row>
    <row r="27" spans="1:21" x14ac:dyDescent="0.2">
      <c r="A27" s="65">
        <f>C27-C26</f>
        <v>0.1076388888888889</v>
      </c>
      <c r="B27" s="34">
        <f>B26+1</f>
        <v>2</v>
      </c>
      <c r="C27" s="241">
        <v>0.3263888888888889</v>
      </c>
      <c r="D27" s="241">
        <f t="shared" ref="D27:D31" si="3">C27+$D$25</f>
        <v>0.33402777777777776</v>
      </c>
      <c r="E27" s="241">
        <f t="shared" ref="E27:E31" si="4">D27+$E$25</f>
        <v>0.33819444444444441</v>
      </c>
      <c r="F27" s="241">
        <f t="shared" ref="F27:F31" si="5">E27+$F$25</f>
        <v>0.34513888888888883</v>
      </c>
      <c r="G27" s="241">
        <f t="shared" ref="G27:G31" si="6">F27+$G$25</f>
        <v>0.34930555555555548</v>
      </c>
      <c r="H27" s="241">
        <f t="shared" ref="H27:H31" si="7">G27+$H$25</f>
        <v>0.3562499999999999</v>
      </c>
      <c r="I27" s="8">
        <f t="shared" ref="I27:I31" si="8">H27+$I$25</f>
        <v>0.37083333333333324</v>
      </c>
      <c r="J27" s="241">
        <f t="shared" ref="J27:J31" si="9">I27+$J$25</f>
        <v>0.38541666666666657</v>
      </c>
      <c r="K27" s="241">
        <f t="shared" ref="K27:K31" si="10">J27+$K$25</f>
        <v>0.39236111111111099</v>
      </c>
      <c r="L27" s="241">
        <f t="shared" ref="L27:L31" si="11">K27+$L$25</f>
        <v>0.39652777777777765</v>
      </c>
      <c r="M27" s="241">
        <f t="shared" ref="M27:M31" si="12">L27+$M$25</f>
        <v>0.40347222222222207</v>
      </c>
      <c r="N27" s="241">
        <f t="shared" ref="N27:N31" si="13">M27+$N$25</f>
        <v>0.40833333333333316</v>
      </c>
      <c r="O27" s="8">
        <f t="shared" ref="O27:O31" si="14">N27+$O$25</f>
        <v>0.41597222222222202</v>
      </c>
      <c r="P27" s="273">
        <v>59.68</v>
      </c>
      <c r="Q27" s="8">
        <f t="shared" si="1"/>
        <v>8.9583333333333126E-2</v>
      </c>
      <c r="R27" s="27">
        <f t="shared" si="2"/>
        <v>27.758139534883782</v>
      </c>
      <c r="S27" s="48"/>
    </row>
    <row r="28" spans="1:21" x14ac:dyDescent="0.2">
      <c r="A28" s="65">
        <f>C28-C27</f>
        <v>0.125</v>
      </c>
      <c r="B28" s="34">
        <f>B27+1</f>
        <v>3</v>
      </c>
      <c r="C28" s="241">
        <v>0.4513888888888889</v>
      </c>
      <c r="D28" s="241">
        <f t="shared" si="3"/>
        <v>0.45902777777777776</v>
      </c>
      <c r="E28" s="241">
        <f t="shared" si="4"/>
        <v>0.46319444444444441</v>
      </c>
      <c r="F28" s="241">
        <f t="shared" si="5"/>
        <v>0.47013888888888883</v>
      </c>
      <c r="G28" s="241">
        <f t="shared" si="6"/>
        <v>0.47430555555555548</v>
      </c>
      <c r="H28" s="241">
        <f t="shared" si="7"/>
        <v>0.4812499999999999</v>
      </c>
      <c r="I28" s="8">
        <f t="shared" si="8"/>
        <v>0.49583333333333324</v>
      </c>
      <c r="J28" s="241">
        <f t="shared" si="9"/>
        <v>0.51041666666666652</v>
      </c>
      <c r="K28" s="241">
        <f t="shared" si="10"/>
        <v>0.51736111111111094</v>
      </c>
      <c r="L28" s="241">
        <f t="shared" si="11"/>
        <v>0.52152777777777759</v>
      </c>
      <c r="M28" s="241">
        <f t="shared" si="12"/>
        <v>0.52847222222222201</v>
      </c>
      <c r="N28" s="241">
        <f t="shared" si="13"/>
        <v>0.5333333333333331</v>
      </c>
      <c r="O28" s="8">
        <f t="shared" si="14"/>
        <v>0.54097222222222197</v>
      </c>
      <c r="P28" s="273">
        <v>59.68</v>
      </c>
      <c r="Q28" s="8">
        <f t="shared" si="1"/>
        <v>8.9583333333333071E-2</v>
      </c>
      <c r="R28" s="27">
        <f t="shared" si="2"/>
        <v>27.758139534883803</v>
      </c>
      <c r="S28" s="48"/>
    </row>
    <row r="29" spans="1:21" x14ac:dyDescent="0.2">
      <c r="A29" s="65">
        <f>C29-C28</f>
        <v>0.12500000000000006</v>
      </c>
      <c r="B29" s="34">
        <f>B28+1</f>
        <v>4</v>
      </c>
      <c r="C29" s="241">
        <v>0.57638888888888895</v>
      </c>
      <c r="D29" s="241">
        <f t="shared" si="3"/>
        <v>0.58402777777777781</v>
      </c>
      <c r="E29" s="241">
        <f t="shared" si="4"/>
        <v>0.58819444444444446</v>
      </c>
      <c r="F29" s="241">
        <f t="shared" si="5"/>
        <v>0.59513888888888888</v>
      </c>
      <c r="G29" s="241">
        <f t="shared" si="6"/>
        <v>0.59930555555555554</v>
      </c>
      <c r="H29" s="241">
        <f t="shared" si="7"/>
        <v>0.60624999999999996</v>
      </c>
      <c r="I29" s="8">
        <f t="shared" si="8"/>
        <v>0.62083333333333324</v>
      </c>
      <c r="J29" s="241">
        <f t="shared" si="9"/>
        <v>0.63541666666666652</v>
      </c>
      <c r="K29" s="241">
        <f t="shared" si="10"/>
        <v>0.64236111111111094</v>
      </c>
      <c r="L29" s="241">
        <f t="shared" si="11"/>
        <v>0.64652777777777759</v>
      </c>
      <c r="M29" s="241">
        <f t="shared" si="12"/>
        <v>0.65347222222222201</v>
      </c>
      <c r="N29" s="241">
        <f t="shared" si="13"/>
        <v>0.6583333333333331</v>
      </c>
      <c r="O29" s="8">
        <f t="shared" si="14"/>
        <v>0.66597222222222197</v>
      </c>
      <c r="P29" s="273">
        <v>59.68</v>
      </c>
      <c r="Q29" s="8">
        <f t="shared" si="1"/>
        <v>8.9583333333333015E-2</v>
      </c>
      <c r="R29" s="27">
        <f t="shared" si="2"/>
        <v>27.758139534883817</v>
      </c>
      <c r="S29" s="48"/>
    </row>
    <row r="30" spans="1:21" x14ac:dyDescent="0.2">
      <c r="A30" s="65">
        <f>C30-C29</f>
        <v>0.12847222222222221</v>
      </c>
      <c r="B30" s="34">
        <f>B29+1</f>
        <v>5</v>
      </c>
      <c r="C30" s="462">
        <v>0.70486111111111116</v>
      </c>
      <c r="D30" s="241">
        <f t="shared" si="3"/>
        <v>0.71250000000000002</v>
      </c>
      <c r="E30" s="241">
        <f t="shared" si="4"/>
        <v>0.71666666666666667</v>
      </c>
      <c r="F30" s="241">
        <f t="shared" si="5"/>
        <v>0.72361111111111109</v>
      </c>
      <c r="G30" s="241">
        <f t="shared" si="6"/>
        <v>0.72777777777777775</v>
      </c>
      <c r="H30" s="241">
        <f t="shared" si="7"/>
        <v>0.73472222222222217</v>
      </c>
      <c r="I30" s="8">
        <f t="shared" si="8"/>
        <v>0.74930555555555545</v>
      </c>
      <c r="J30" s="241">
        <f t="shared" si="9"/>
        <v>0.76388888888888873</v>
      </c>
      <c r="K30" s="241">
        <f t="shared" si="10"/>
        <v>0.77083333333333315</v>
      </c>
      <c r="L30" s="241">
        <f t="shared" si="11"/>
        <v>0.7749999999999998</v>
      </c>
      <c r="M30" s="241">
        <f t="shared" si="12"/>
        <v>0.78194444444444422</v>
      </c>
      <c r="N30" s="241">
        <f t="shared" si="13"/>
        <v>0.78680555555555531</v>
      </c>
      <c r="O30" s="8">
        <f t="shared" si="14"/>
        <v>0.79444444444444418</v>
      </c>
      <c r="P30" s="273">
        <v>59.68</v>
      </c>
      <c r="Q30" s="8">
        <f t="shared" si="1"/>
        <v>8.9583333333333015E-2</v>
      </c>
      <c r="R30" s="27">
        <f t="shared" si="2"/>
        <v>27.758139534883817</v>
      </c>
      <c r="S30" s="48"/>
    </row>
    <row r="31" spans="1:21" x14ac:dyDescent="0.2">
      <c r="A31" s="65">
        <f>C31-C30</f>
        <v>0.12152777777777779</v>
      </c>
      <c r="B31" s="34">
        <f>B30+1</f>
        <v>6</v>
      </c>
      <c r="C31" s="241">
        <v>0.82638888888888895</v>
      </c>
      <c r="D31" s="241">
        <f t="shared" si="3"/>
        <v>0.83402777777777781</v>
      </c>
      <c r="E31" s="241">
        <f t="shared" si="4"/>
        <v>0.83819444444444446</v>
      </c>
      <c r="F31" s="241">
        <f t="shared" si="5"/>
        <v>0.84513888888888888</v>
      </c>
      <c r="G31" s="241">
        <f t="shared" si="6"/>
        <v>0.84930555555555554</v>
      </c>
      <c r="H31" s="241">
        <f t="shared" si="7"/>
        <v>0.85624999999999996</v>
      </c>
      <c r="I31" s="8">
        <f t="shared" si="8"/>
        <v>0.87083333333333324</v>
      </c>
      <c r="J31" s="241">
        <f t="shared" si="9"/>
        <v>0.88541666666666652</v>
      </c>
      <c r="K31" s="241">
        <f t="shared" si="10"/>
        <v>0.89236111111111094</v>
      </c>
      <c r="L31" s="241">
        <f t="shared" si="11"/>
        <v>0.89652777777777759</v>
      </c>
      <c r="M31" s="241">
        <f t="shared" si="12"/>
        <v>0.90347222222222201</v>
      </c>
      <c r="N31" s="241">
        <f t="shared" si="13"/>
        <v>0.9083333333333331</v>
      </c>
      <c r="O31" s="8">
        <f t="shared" si="14"/>
        <v>0.91597222222222197</v>
      </c>
      <c r="P31" s="273">
        <v>59.68</v>
      </c>
      <c r="Q31" s="8">
        <f t="shared" si="1"/>
        <v>8.9583333333333015E-2</v>
      </c>
      <c r="R31" s="27">
        <f t="shared" si="2"/>
        <v>27.758139534883817</v>
      </c>
      <c r="S31" s="48"/>
    </row>
    <row r="32" spans="1:21" x14ac:dyDescent="0.2">
      <c r="A32" s="38"/>
      <c r="B32" s="38"/>
      <c r="C32" s="37"/>
      <c r="D32" s="37"/>
      <c r="E32" s="37"/>
      <c r="F32" s="37"/>
      <c r="G32" s="37"/>
      <c r="H32" s="37"/>
      <c r="I32" s="37"/>
      <c r="J32" s="37"/>
      <c r="K32" s="37"/>
      <c r="L32" s="37"/>
      <c r="M32" s="37"/>
      <c r="N32" s="37"/>
      <c r="O32" s="37"/>
      <c r="P32" s="37"/>
      <c r="Q32" s="37"/>
      <c r="R32" s="37"/>
      <c r="S32" s="36"/>
    </row>
    <row r="33" spans="1:19" x14ac:dyDescent="0.2">
      <c r="A33" s="38"/>
      <c r="B33" s="38"/>
      <c r="C33" s="37"/>
      <c r="D33" s="37"/>
      <c r="E33" s="37"/>
      <c r="F33" s="37"/>
      <c r="G33" s="37"/>
      <c r="H33" s="37"/>
      <c r="I33" s="37"/>
      <c r="J33" s="37"/>
      <c r="K33" s="37"/>
      <c r="L33" s="37"/>
      <c r="M33" s="37"/>
      <c r="N33" s="38"/>
      <c r="O33" s="37"/>
      <c r="P33" s="37"/>
      <c r="Q33" s="37"/>
      <c r="R33" s="37"/>
      <c r="S33" s="36"/>
    </row>
    <row r="34" spans="1:19" x14ac:dyDescent="0.2">
      <c r="B34" s="38"/>
      <c r="C34" s="37"/>
      <c r="D34" s="37"/>
      <c r="E34" s="37"/>
      <c r="F34" s="37"/>
      <c r="G34" s="37"/>
      <c r="H34" s="37"/>
      <c r="I34" s="37"/>
      <c r="J34" s="37"/>
      <c r="K34" s="37"/>
      <c r="L34" s="37"/>
      <c r="M34" s="37"/>
      <c r="N34" s="37"/>
      <c r="O34" s="37"/>
      <c r="P34" s="37"/>
      <c r="Q34" s="37"/>
      <c r="R34" s="37"/>
      <c r="S34" s="36"/>
    </row>
    <row r="35" spans="1:19" x14ac:dyDescent="0.2">
      <c r="B35" s="38"/>
      <c r="C35" s="37" t="s">
        <v>3</v>
      </c>
      <c r="D35" s="37"/>
      <c r="E35" s="37"/>
      <c r="F35" s="37"/>
      <c r="G35" s="37">
        <v>6</v>
      </c>
      <c r="H35" s="37"/>
      <c r="I35" s="37"/>
      <c r="J35" s="37"/>
      <c r="K35" s="37"/>
      <c r="L35" s="37"/>
      <c r="M35" s="37"/>
      <c r="N35" s="37"/>
      <c r="O35" s="37"/>
      <c r="P35" s="37"/>
      <c r="Q35" s="37"/>
      <c r="R35" s="37"/>
      <c r="S35" s="36"/>
    </row>
    <row r="36" spans="1:19" x14ac:dyDescent="0.2">
      <c r="B36" s="38"/>
      <c r="C36" s="37" t="s">
        <v>2</v>
      </c>
      <c r="D36" s="37"/>
      <c r="E36" s="37"/>
      <c r="F36" s="37"/>
      <c r="G36" s="37">
        <v>0</v>
      </c>
      <c r="H36" s="37"/>
      <c r="I36" s="37"/>
      <c r="J36" s="37"/>
      <c r="K36" s="37"/>
      <c r="L36" s="37"/>
      <c r="M36" s="37"/>
      <c r="N36" s="37"/>
      <c r="O36" s="37"/>
      <c r="P36" s="37"/>
      <c r="Q36" s="37"/>
      <c r="R36" s="37"/>
      <c r="S36" s="36"/>
    </row>
    <row r="37" spans="1:19" x14ac:dyDescent="0.2">
      <c r="B37" s="38"/>
      <c r="C37" s="37" t="s">
        <v>1</v>
      </c>
      <c r="D37" s="37"/>
      <c r="E37" s="37"/>
      <c r="F37" s="37"/>
      <c r="G37" s="37">
        <f>G35+G36</f>
        <v>6</v>
      </c>
      <c r="H37" s="37"/>
      <c r="I37" s="37"/>
      <c r="J37" s="37"/>
      <c r="K37" s="37"/>
      <c r="L37" s="37"/>
      <c r="M37" s="37"/>
      <c r="N37" s="37"/>
      <c r="O37" s="37"/>
      <c r="P37" s="37"/>
      <c r="Q37" s="37"/>
      <c r="R37" s="37"/>
      <c r="S37" s="36"/>
    </row>
    <row r="38" spans="1:19" x14ac:dyDescent="0.2">
      <c r="B38" s="67"/>
      <c r="C38" s="68" t="s">
        <v>0</v>
      </c>
      <c r="D38" s="68"/>
      <c r="E38" s="68"/>
      <c r="F38" s="68"/>
      <c r="G38" s="51">
        <v>59.68</v>
      </c>
      <c r="H38" s="102"/>
      <c r="I38" s="102"/>
      <c r="J38" s="68"/>
      <c r="K38" s="68"/>
      <c r="L38" s="68"/>
      <c r="M38" s="68"/>
      <c r="N38" s="68"/>
      <c r="O38" s="68"/>
      <c r="P38" s="68"/>
      <c r="Q38" s="68"/>
      <c r="R38" s="68"/>
      <c r="S38" s="69"/>
    </row>
  </sheetData>
  <mergeCells count="9">
    <mergeCell ref="S20:S23"/>
    <mergeCell ref="B21:C21"/>
    <mergeCell ref="P22:P23"/>
    <mergeCell ref="B24:S24"/>
    <mergeCell ref="B20:C20"/>
    <mergeCell ref="D20:N20"/>
    <mergeCell ref="P20:P21"/>
    <mergeCell ref="R20:R23"/>
    <mergeCell ref="Q20:Q23"/>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8">
    <pageSetUpPr fitToPage="1"/>
  </sheetPr>
  <dimension ref="A5:U38"/>
  <sheetViews>
    <sheetView topLeftCell="A13" zoomScale="85" zoomScaleNormal="85" workbookViewId="0">
      <selection activeCell="O13" sqref="O13"/>
    </sheetView>
  </sheetViews>
  <sheetFormatPr baseColWidth="10" defaultColWidth="11.42578125" defaultRowHeight="14.25" x14ac:dyDescent="0.2"/>
  <cols>
    <col min="1" max="16" width="11.42578125" style="57"/>
    <col min="17" max="17" width="8.42578125" style="57" customWidth="1"/>
    <col min="18" max="18" width="8.140625" style="57" customWidth="1"/>
    <col min="19" max="16384" width="11.42578125" style="57"/>
  </cols>
  <sheetData>
    <row r="5" spans="2:19" ht="15" x14ac:dyDescent="0.25">
      <c r="B5" s="43" t="s">
        <v>27</v>
      </c>
      <c r="C5" s="42"/>
      <c r="D5" s="42"/>
      <c r="E5" s="42"/>
      <c r="F5" s="42"/>
      <c r="G5" s="42"/>
      <c r="H5" s="42"/>
      <c r="I5" s="42"/>
      <c r="J5" s="42"/>
      <c r="K5" s="42"/>
      <c r="L5" s="42"/>
      <c r="M5" s="42"/>
      <c r="N5" s="42"/>
      <c r="O5" s="41"/>
      <c r="P5" s="41"/>
      <c r="Q5" s="41"/>
      <c r="R5" s="41"/>
      <c r="S5" s="40"/>
    </row>
    <row r="6" spans="2:19" x14ac:dyDescent="0.2">
      <c r="B6" s="38" t="s">
        <v>26</v>
      </c>
      <c r="C6" s="37"/>
      <c r="D6" s="37"/>
      <c r="E6" s="37"/>
      <c r="F6" s="37"/>
      <c r="G6" s="37"/>
      <c r="H6" s="37"/>
      <c r="I6" s="37"/>
      <c r="J6" s="37"/>
      <c r="K6" s="37"/>
      <c r="L6" s="37"/>
      <c r="M6" s="37"/>
      <c r="N6" s="37"/>
      <c r="O6" s="37"/>
      <c r="P6" s="37"/>
      <c r="Q6" s="37"/>
      <c r="R6" s="37"/>
      <c r="S6" s="36"/>
    </row>
    <row r="7" spans="2:19" x14ac:dyDescent="0.2">
      <c r="B7" s="38"/>
      <c r="C7" s="37"/>
      <c r="D7" s="37"/>
      <c r="E7" s="37"/>
      <c r="F7" s="37"/>
      <c r="G7" s="37"/>
      <c r="H7" s="37"/>
      <c r="I7" s="37"/>
      <c r="J7" s="37"/>
      <c r="K7" s="37"/>
      <c r="L7" s="37"/>
      <c r="M7" s="37"/>
      <c r="N7" s="37"/>
      <c r="O7" s="37"/>
      <c r="P7" s="37"/>
      <c r="Q7" s="37"/>
      <c r="R7" s="37"/>
      <c r="S7" s="36"/>
    </row>
    <row r="8" spans="2:19" x14ac:dyDescent="0.2">
      <c r="B8" s="38" t="s">
        <v>201</v>
      </c>
      <c r="C8" s="37"/>
      <c r="D8" s="37"/>
      <c r="E8" s="37"/>
      <c r="F8" s="37"/>
      <c r="G8" s="37"/>
      <c r="H8" s="37"/>
      <c r="I8" s="37"/>
      <c r="J8" s="37"/>
      <c r="K8" s="37"/>
      <c r="L8" s="37"/>
      <c r="M8" s="37"/>
      <c r="N8" s="37"/>
      <c r="O8" s="37"/>
      <c r="P8" s="37"/>
      <c r="Q8" s="37"/>
      <c r="R8" s="37"/>
      <c r="S8" s="36"/>
    </row>
    <row r="9" spans="2:19" x14ac:dyDescent="0.2">
      <c r="B9" s="38" t="s">
        <v>179</v>
      </c>
      <c r="C9" s="37"/>
      <c r="D9" s="37"/>
      <c r="E9" s="37"/>
      <c r="F9" s="37"/>
      <c r="G9" s="37"/>
      <c r="H9" s="37"/>
      <c r="I9" s="37"/>
      <c r="J9" s="37"/>
      <c r="K9" s="37"/>
      <c r="L9" s="37"/>
      <c r="M9" s="37"/>
      <c r="N9" s="37"/>
      <c r="O9" s="37"/>
      <c r="P9" s="37"/>
      <c r="Q9" s="37"/>
      <c r="R9" s="37"/>
      <c r="S9" s="36"/>
    </row>
    <row r="10" spans="2:19" x14ac:dyDescent="0.2">
      <c r="B10" s="38" t="s">
        <v>25</v>
      </c>
      <c r="C10" s="37"/>
      <c r="D10" s="37"/>
      <c r="E10" s="37"/>
      <c r="F10" s="37"/>
      <c r="G10" s="37"/>
      <c r="H10" s="37"/>
      <c r="I10" s="37"/>
      <c r="J10" s="37"/>
      <c r="K10" s="37"/>
      <c r="L10" s="37"/>
      <c r="M10" s="37"/>
      <c r="N10" s="37"/>
      <c r="O10" s="37"/>
      <c r="P10" s="37"/>
      <c r="Q10" s="37"/>
      <c r="R10" s="37"/>
      <c r="S10" s="36"/>
    </row>
    <row r="11" spans="2:19" x14ac:dyDescent="0.2">
      <c r="B11" s="38" t="s">
        <v>95</v>
      </c>
      <c r="C11" s="37"/>
      <c r="D11" s="37"/>
      <c r="E11" s="37"/>
      <c r="F11" s="37"/>
      <c r="G11" s="37"/>
      <c r="H11" s="37"/>
      <c r="I11" s="37"/>
      <c r="J11" s="37"/>
      <c r="K11" s="37"/>
      <c r="L11" s="37"/>
      <c r="M11" s="37"/>
      <c r="N11" s="37"/>
      <c r="O11" s="37"/>
      <c r="P11" s="37"/>
      <c r="Q11" s="37"/>
      <c r="R11" s="37"/>
      <c r="S11" s="36"/>
    </row>
    <row r="12" spans="2:19" x14ac:dyDescent="0.2">
      <c r="B12" s="38" t="s">
        <v>94</v>
      </c>
      <c r="C12" s="37"/>
      <c r="D12" s="37"/>
      <c r="E12" s="37"/>
      <c r="F12" s="37"/>
      <c r="G12" s="37"/>
      <c r="H12" s="37"/>
      <c r="I12" s="37"/>
      <c r="J12" s="37"/>
      <c r="K12" s="37"/>
      <c r="L12" s="37"/>
      <c r="M12" s="37"/>
      <c r="N12" s="37"/>
      <c r="O12" s="37"/>
      <c r="P12" s="37"/>
      <c r="Q12" s="37"/>
      <c r="R12" s="37"/>
      <c r="S12" s="36"/>
    </row>
    <row r="13" spans="2:19" x14ac:dyDescent="0.2">
      <c r="B13" s="38" t="s">
        <v>22</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1:21" x14ac:dyDescent="0.2">
      <c r="B17" s="38"/>
      <c r="C17" s="37"/>
      <c r="D17" s="37"/>
      <c r="E17" s="37"/>
      <c r="F17" s="37"/>
      <c r="G17" s="37"/>
      <c r="H17" s="37"/>
      <c r="I17" s="37"/>
      <c r="J17" s="37"/>
      <c r="K17" s="37"/>
      <c r="L17" s="37"/>
      <c r="M17" s="37"/>
      <c r="N17" s="37"/>
      <c r="O17" s="37"/>
      <c r="P17" s="37"/>
      <c r="Q17" s="37"/>
      <c r="R17" s="37"/>
      <c r="S17" s="36"/>
    </row>
    <row r="18" spans="1:21" x14ac:dyDescent="0.2">
      <c r="B18" s="38"/>
      <c r="C18" s="37"/>
      <c r="D18" s="37"/>
      <c r="E18" s="37"/>
      <c r="F18" s="37"/>
      <c r="G18" s="37"/>
      <c r="H18" s="37"/>
      <c r="I18" s="37"/>
      <c r="J18" s="37"/>
      <c r="K18" s="37"/>
      <c r="L18" s="37"/>
      <c r="M18" s="37"/>
      <c r="N18" s="37"/>
      <c r="O18" s="37"/>
      <c r="P18" s="37"/>
      <c r="Q18" s="37"/>
      <c r="R18" s="37"/>
      <c r="S18" s="36"/>
    </row>
    <row r="19" spans="1:21" ht="15" thickBot="1" x14ac:dyDescent="0.25">
      <c r="B19" s="38"/>
      <c r="C19" s="37"/>
      <c r="D19" s="37"/>
      <c r="E19" s="37"/>
      <c r="F19" s="37"/>
      <c r="G19" s="37"/>
      <c r="H19" s="37"/>
      <c r="I19" s="37"/>
      <c r="J19" s="37"/>
      <c r="K19" s="37"/>
      <c r="L19" s="37"/>
      <c r="M19" s="37"/>
      <c r="N19" s="37"/>
      <c r="O19" s="37"/>
      <c r="P19" s="37"/>
      <c r="Q19" s="37"/>
      <c r="R19" s="37"/>
      <c r="S19" s="36"/>
    </row>
    <row r="20" spans="1:21" ht="15" customHeight="1" thickBot="1" x14ac:dyDescent="0.25">
      <c r="B20" s="624" t="s">
        <v>21</v>
      </c>
      <c r="C20" s="622"/>
      <c r="D20" s="624" t="s">
        <v>20</v>
      </c>
      <c r="E20" s="616"/>
      <c r="F20" s="616"/>
      <c r="G20" s="616"/>
      <c r="H20" s="616"/>
      <c r="I20" s="616"/>
      <c r="J20" s="616"/>
      <c r="K20" s="616"/>
      <c r="L20" s="616"/>
      <c r="M20" s="616"/>
      <c r="N20" s="616"/>
      <c r="O20" s="71" t="s">
        <v>19</v>
      </c>
      <c r="P20" s="617" t="s">
        <v>18</v>
      </c>
      <c r="Q20" s="608" t="s">
        <v>17</v>
      </c>
      <c r="R20" s="608" t="s">
        <v>16</v>
      </c>
      <c r="S20" s="626" t="s">
        <v>15</v>
      </c>
    </row>
    <row r="21" spans="1:21" ht="72" thickBot="1" x14ac:dyDescent="0.25">
      <c r="B21" s="629" t="s">
        <v>202</v>
      </c>
      <c r="C21" s="612"/>
      <c r="D21" s="468" t="s">
        <v>93</v>
      </c>
      <c r="E21" s="468" t="s">
        <v>88</v>
      </c>
      <c r="F21" s="468" t="s">
        <v>89</v>
      </c>
      <c r="G21" s="468" t="s">
        <v>58</v>
      </c>
      <c r="H21" s="468" t="s">
        <v>92</v>
      </c>
      <c r="I21" s="468" t="s">
        <v>91</v>
      </c>
      <c r="J21" s="468" t="s">
        <v>90</v>
      </c>
      <c r="K21" s="468" t="s">
        <v>58</v>
      </c>
      <c r="L21" s="468" t="s">
        <v>89</v>
      </c>
      <c r="M21" s="468" t="s">
        <v>88</v>
      </c>
      <c r="N21" s="475" t="s">
        <v>63</v>
      </c>
      <c r="O21" s="468" t="s">
        <v>202</v>
      </c>
      <c r="P21" s="618"/>
      <c r="Q21" s="609"/>
      <c r="R21" s="609"/>
      <c r="S21" s="627"/>
    </row>
    <row r="22" spans="1:21" ht="15" customHeight="1" x14ac:dyDescent="0.2">
      <c r="B22" s="72" t="s">
        <v>7</v>
      </c>
      <c r="C22" s="3">
        <v>0</v>
      </c>
      <c r="D22" s="5">
        <v>3.03</v>
      </c>
      <c r="E22" s="5">
        <v>2.16</v>
      </c>
      <c r="F22" s="5">
        <v>3.3</v>
      </c>
      <c r="G22" s="3">
        <v>2.2000000000000002</v>
      </c>
      <c r="H22" s="3">
        <v>6.93</v>
      </c>
      <c r="I22" s="3">
        <v>12.39</v>
      </c>
      <c r="J22" s="3">
        <v>11.45</v>
      </c>
      <c r="K22" s="3">
        <v>6.95</v>
      </c>
      <c r="L22" s="3">
        <v>2.2000000000000002</v>
      </c>
      <c r="M22" s="3">
        <v>3.36</v>
      </c>
      <c r="N22" s="3">
        <v>1.91</v>
      </c>
      <c r="O22" s="3">
        <v>3.8</v>
      </c>
      <c r="P22" s="613">
        <f>SUM(C22:O22)</f>
        <v>59.679999999999993</v>
      </c>
      <c r="Q22" s="609"/>
      <c r="R22" s="609"/>
      <c r="S22" s="627"/>
    </row>
    <row r="23" spans="1:21" ht="39" thickBot="1" x14ac:dyDescent="0.25">
      <c r="B23" s="73" t="s">
        <v>6</v>
      </c>
      <c r="C23" s="2">
        <f>+C22</f>
        <v>0</v>
      </c>
      <c r="D23" s="2">
        <f t="shared" ref="D23:O23" si="0">C23+D22</f>
        <v>3.03</v>
      </c>
      <c r="E23" s="2">
        <f t="shared" si="0"/>
        <v>5.1899999999999995</v>
      </c>
      <c r="F23" s="2">
        <f t="shared" si="0"/>
        <v>8.4899999999999984</v>
      </c>
      <c r="G23" s="2">
        <f t="shared" si="0"/>
        <v>10.689999999999998</v>
      </c>
      <c r="H23" s="2">
        <f t="shared" si="0"/>
        <v>17.619999999999997</v>
      </c>
      <c r="I23" s="2">
        <f t="shared" si="0"/>
        <v>30.009999999999998</v>
      </c>
      <c r="J23" s="2">
        <f t="shared" si="0"/>
        <v>41.459999999999994</v>
      </c>
      <c r="K23" s="2">
        <f t="shared" si="0"/>
        <v>48.41</v>
      </c>
      <c r="L23" s="2">
        <f t="shared" si="0"/>
        <v>50.61</v>
      </c>
      <c r="M23" s="2">
        <f t="shared" si="0"/>
        <v>53.97</v>
      </c>
      <c r="N23" s="2">
        <f t="shared" si="0"/>
        <v>55.879999999999995</v>
      </c>
      <c r="O23" s="2">
        <f t="shared" si="0"/>
        <v>59.679999999999993</v>
      </c>
      <c r="P23" s="614"/>
      <c r="Q23" s="610"/>
      <c r="R23" s="610"/>
      <c r="S23" s="628"/>
    </row>
    <row r="24" spans="1:21" ht="16.5" thickBot="1" x14ac:dyDescent="0.25">
      <c r="B24" s="630" t="s">
        <v>5</v>
      </c>
      <c r="C24" s="606"/>
      <c r="D24" s="606"/>
      <c r="E24" s="606"/>
      <c r="F24" s="606"/>
      <c r="G24" s="606"/>
      <c r="H24" s="606"/>
      <c r="I24" s="606"/>
      <c r="J24" s="606"/>
      <c r="K24" s="606"/>
      <c r="L24" s="606"/>
      <c r="M24" s="606"/>
      <c r="N24" s="606"/>
      <c r="O24" s="606"/>
      <c r="P24" s="606"/>
      <c r="Q24" s="606"/>
      <c r="R24" s="606"/>
      <c r="S24" s="631"/>
    </row>
    <row r="25" spans="1:21" ht="15.75" hidden="1" customHeight="1" thickBot="1" x14ac:dyDescent="0.25">
      <c r="B25" s="38"/>
      <c r="C25" s="37"/>
      <c r="D25" s="65">
        <v>7.6388888888888886E-3</v>
      </c>
      <c r="E25" s="65">
        <v>4.1666666666666666E-3</v>
      </c>
      <c r="F25" s="65">
        <v>6.9444444444444441E-3</v>
      </c>
      <c r="G25" s="65">
        <v>4.1666666666666666E-3</v>
      </c>
      <c r="H25" s="65">
        <v>6.9444444444444441E-3</v>
      </c>
      <c r="I25" s="65">
        <v>1.4583333333333332E-2</v>
      </c>
      <c r="J25" s="65">
        <v>1.4583333333333332E-2</v>
      </c>
      <c r="K25" s="65">
        <v>6.9444444444444441E-3</v>
      </c>
      <c r="L25" s="65">
        <v>4.1666666666666666E-3</v>
      </c>
      <c r="M25" s="65">
        <v>6.9444444444444441E-3</v>
      </c>
      <c r="N25" s="65">
        <v>4.8611111111111112E-3</v>
      </c>
      <c r="O25" s="65">
        <v>7.6388888888888886E-3</v>
      </c>
      <c r="P25" s="37"/>
      <c r="Q25" s="74">
        <f>SUM(D25:O25)</f>
        <v>8.958333333333332E-2</v>
      </c>
      <c r="R25" s="37"/>
      <c r="S25" s="75"/>
      <c r="T25" s="65"/>
      <c r="U25" s="65"/>
    </row>
    <row r="26" spans="1:21" ht="15" thickBot="1" x14ac:dyDescent="0.25">
      <c r="B26" s="34">
        <v>1</v>
      </c>
      <c r="C26" s="8">
        <v>0.21875</v>
      </c>
      <c r="D26" s="8">
        <f>C26+$D$25</f>
        <v>0.22638888888888889</v>
      </c>
      <c r="E26" s="8">
        <f>D26+$E$25</f>
        <v>0.23055555555555557</v>
      </c>
      <c r="F26" s="8">
        <f>E26+$F$25</f>
        <v>0.23750000000000002</v>
      </c>
      <c r="G26" s="8">
        <f>F26+$G$25</f>
        <v>0.2416666666666667</v>
      </c>
      <c r="H26" s="8">
        <f>G26+$H$25</f>
        <v>0.24861111111111114</v>
      </c>
      <c r="I26" s="8">
        <f>H26+$I$25</f>
        <v>0.26319444444444445</v>
      </c>
      <c r="J26" s="8">
        <f>I26+$J$25</f>
        <v>0.27777777777777779</v>
      </c>
      <c r="K26" s="8">
        <f>J26+$K$25</f>
        <v>0.28472222222222221</v>
      </c>
      <c r="L26" s="8">
        <f>K26+$L$25</f>
        <v>0.28888888888888886</v>
      </c>
      <c r="M26" s="8">
        <f>L26+$M$25</f>
        <v>0.29583333333333328</v>
      </c>
      <c r="N26" s="8">
        <f>M26+$N$25</f>
        <v>0.30069444444444438</v>
      </c>
      <c r="O26" s="8">
        <f>N26+$O$25</f>
        <v>0.30833333333333324</v>
      </c>
      <c r="P26" s="212">
        <v>59.68</v>
      </c>
      <c r="Q26" s="8">
        <f t="shared" ref="Q26:Q31" si="1">O26-C26</f>
        <v>8.9583333333333237E-2</v>
      </c>
      <c r="R26" s="27">
        <f t="shared" ref="R26:R31" si="2">(P26/(Q26*24*60)*60)</f>
        <v>27.75813953488375</v>
      </c>
      <c r="S26" s="399"/>
    </row>
    <row r="27" spans="1:21" ht="15" thickBot="1" x14ac:dyDescent="0.25">
      <c r="A27" s="65">
        <f>C27-C26</f>
        <v>0.11458333333333331</v>
      </c>
      <c r="B27" s="34">
        <f>B26+1</f>
        <v>2</v>
      </c>
      <c r="C27" s="8">
        <v>0.33333333333333331</v>
      </c>
      <c r="D27" s="8">
        <f t="shared" ref="D27:D31" si="3">C27+$D$25</f>
        <v>0.34097222222222218</v>
      </c>
      <c r="E27" s="8">
        <f t="shared" ref="E27:E31" si="4">D27+$E$25</f>
        <v>0.34513888888888883</v>
      </c>
      <c r="F27" s="8">
        <f t="shared" ref="F27:F31" si="5">E27+$F$25</f>
        <v>0.35208333333333325</v>
      </c>
      <c r="G27" s="8">
        <f t="shared" ref="G27:G31" si="6">F27+$G$25</f>
        <v>0.3562499999999999</v>
      </c>
      <c r="H27" s="8">
        <f t="shared" ref="H27:H31" si="7">G27+$H$25</f>
        <v>0.36319444444444432</v>
      </c>
      <c r="I27" s="8">
        <f t="shared" ref="I27:I31" si="8">H27+$I$25</f>
        <v>0.37777777777777766</v>
      </c>
      <c r="J27" s="8">
        <f t="shared" ref="J27:J31" si="9">I27+$J$25</f>
        <v>0.39236111111111099</v>
      </c>
      <c r="K27" s="8">
        <f t="shared" ref="K27:K31" si="10">J27+$K$25</f>
        <v>0.39930555555555541</v>
      </c>
      <c r="L27" s="8">
        <f t="shared" ref="L27:L31" si="11">K27+$L$25</f>
        <v>0.40347222222222207</v>
      </c>
      <c r="M27" s="8">
        <f t="shared" ref="M27:M31" si="12">L27+$M$25</f>
        <v>0.41041666666666649</v>
      </c>
      <c r="N27" s="8">
        <f t="shared" ref="N27:N31" si="13">M27+$N$25</f>
        <v>0.41527777777777758</v>
      </c>
      <c r="O27" s="8">
        <f t="shared" ref="O27:O31" si="14">N27+$O$25</f>
        <v>0.42291666666666644</v>
      </c>
      <c r="P27" s="212">
        <v>59.68</v>
      </c>
      <c r="Q27" s="8">
        <f t="shared" si="1"/>
        <v>8.9583333333333126E-2</v>
      </c>
      <c r="R27" s="27">
        <f t="shared" si="2"/>
        <v>27.758139534883782</v>
      </c>
      <c r="S27" s="400"/>
    </row>
    <row r="28" spans="1:21" ht="15" thickBot="1" x14ac:dyDescent="0.25">
      <c r="A28" s="65">
        <f>C28-C27</f>
        <v>0.12152777777777768</v>
      </c>
      <c r="B28" s="34">
        <f>B27+1</f>
        <v>3</v>
      </c>
      <c r="C28" s="8">
        <v>0.45486111111111099</v>
      </c>
      <c r="D28" s="8">
        <f t="shared" si="3"/>
        <v>0.46249999999999986</v>
      </c>
      <c r="E28" s="8">
        <f t="shared" si="4"/>
        <v>0.46666666666666651</v>
      </c>
      <c r="F28" s="8">
        <f t="shared" si="5"/>
        <v>0.47361111111111093</v>
      </c>
      <c r="G28" s="8">
        <f t="shared" si="6"/>
        <v>0.47777777777777758</v>
      </c>
      <c r="H28" s="8">
        <f t="shared" si="7"/>
        <v>0.484722222222222</v>
      </c>
      <c r="I28" s="8">
        <f t="shared" si="8"/>
        <v>0.49930555555555534</v>
      </c>
      <c r="J28" s="8">
        <f t="shared" si="9"/>
        <v>0.51388888888888862</v>
      </c>
      <c r="K28" s="8">
        <f t="shared" si="10"/>
        <v>0.52083333333333304</v>
      </c>
      <c r="L28" s="8">
        <f t="shared" si="11"/>
        <v>0.52499999999999969</v>
      </c>
      <c r="M28" s="8">
        <f t="shared" si="12"/>
        <v>0.53194444444444411</v>
      </c>
      <c r="N28" s="8">
        <f t="shared" si="13"/>
        <v>0.5368055555555552</v>
      </c>
      <c r="O28" s="8">
        <f t="shared" si="14"/>
        <v>0.54444444444444406</v>
      </c>
      <c r="P28" s="212">
        <v>59.68</v>
      </c>
      <c r="Q28" s="8">
        <f t="shared" si="1"/>
        <v>8.9583333333333071E-2</v>
      </c>
      <c r="R28" s="27">
        <f t="shared" si="2"/>
        <v>27.758139534883803</v>
      </c>
      <c r="S28" s="400"/>
    </row>
    <row r="29" spans="1:21" ht="15" thickBot="1" x14ac:dyDescent="0.25">
      <c r="A29" s="65">
        <f>C29-C28</f>
        <v>0.11805555555555597</v>
      </c>
      <c r="B29" s="34">
        <f>B28+1</f>
        <v>4</v>
      </c>
      <c r="C29" s="8">
        <v>0.57291666666666696</v>
      </c>
      <c r="D29" s="8">
        <f t="shared" si="3"/>
        <v>0.58055555555555582</v>
      </c>
      <c r="E29" s="8">
        <f t="shared" si="4"/>
        <v>0.58472222222222248</v>
      </c>
      <c r="F29" s="8">
        <f t="shared" si="5"/>
        <v>0.5916666666666669</v>
      </c>
      <c r="G29" s="8">
        <f t="shared" si="6"/>
        <v>0.59583333333333355</v>
      </c>
      <c r="H29" s="8">
        <f t="shared" si="7"/>
        <v>0.60277777777777797</v>
      </c>
      <c r="I29" s="8">
        <f t="shared" si="8"/>
        <v>0.61736111111111125</v>
      </c>
      <c r="J29" s="8">
        <f t="shared" si="9"/>
        <v>0.63194444444444453</v>
      </c>
      <c r="K29" s="8">
        <f t="shared" si="10"/>
        <v>0.63888888888888895</v>
      </c>
      <c r="L29" s="8">
        <f t="shared" si="11"/>
        <v>0.6430555555555556</v>
      </c>
      <c r="M29" s="8">
        <f t="shared" si="12"/>
        <v>0.65</v>
      </c>
      <c r="N29" s="8">
        <f t="shared" si="13"/>
        <v>0.65486111111111112</v>
      </c>
      <c r="O29" s="8">
        <f t="shared" si="14"/>
        <v>0.66249999999999998</v>
      </c>
      <c r="P29" s="212">
        <v>59.68</v>
      </c>
      <c r="Q29" s="8">
        <f t="shared" si="1"/>
        <v>8.9583333333333015E-2</v>
      </c>
      <c r="R29" s="27">
        <f t="shared" si="2"/>
        <v>27.758139534883817</v>
      </c>
      <c r="S29" s="400"/>
    </row>
    <row r="30" spans="1:21" ht="15" thickBot="1" x14ac:dyDescent="0.25">
      <c r="A30" s="65">
        <f>C30-C29</f>
        <v>0.12152777777777757</v>
      </c>
      <c r="B30" s="34">
        <f>B29+1</f>
        <v>5</v>
      </c>
      <c r="C30" s="8">
        <v>0.69444444444444453</v>
      </c>
      <c r="D30" s="8">
        <f t="shared" si="3"/>
        <v>0.70208333333333339</v>
      </c>
      <c r="E30" s="8">
        <f t="shared" si="4"/>
        <v>0.70625000000000004</v>
      </c>
      <c r="F30" s="8">
        <f t="shared" si="5"/>
        <v>0.71319444444444446</v>
      </c>
      <c r="G30" s="8">
        <f t="shared" si="6"/>
        <v>0.71736111111111112</v>
      </c>
      <c r="H30" s="8">
        <f t="shared" si="7"/>
        <v>0.72430555555555554</v>
      </c>
      <c r="I30" s="8">
        <f t="shared" si="8"/>
        <v>0.73888888888888882</v>
      </c>
      <c r="J30" s="8">
        <f t="shared" si="9"/>
        <v>0.7534722222222221</v>
      </c>
      <c r="K30" s="8">
        <f t="shared" si="10"/>
        <v>0.76041666666666652</v>
      </c>
      <c r="L30" s="8">
        <f t="shared" si="11"/>
        <v>0.76458333333333317</v>
      </c>
      <c r="M30" s="8">
        <f t="shared" si="12"/>
        <v>0.77152777777777759</v>
      </c>
      <c r="N30" s="8">
        <f t="shared" si="13"/>
        <v>0.77638888888888868</v>
      </c>
      <c r="O30" s="8">
        <f t="shared" si="14"/>
        <v>0.78402777777777755</v>
      </c>
      <c r="P30" s="212">
        <v>59.68</v>
      </c>
      <c r="Q30" s="8">
        <f t="shared" si="1"/>
        <v>8.9583333333333015E-2</v>
      </c>
      <c r="R30" s="27">
        <f t="shared" si="2"/>
        <v>27.758139534883817</v>
      </c>
      <c r="S30" s="400"/>
    </row>
    <row r="31" spans="1:21" ht="15" thickBot="1" x14ac:dyDescent="0.25">
      <c r="A31" s="65">
        <f>C31-C30</f>
        <v>0.11805555555555547</v>
      </c>
      <c r="B31" s="34">
        <f>B30+1</f>
        <v>6</v>
      </c>
      <c r="C31" s="8">
        <v>0.8125</v>
      </c>
      <c r="D31" s="8">
        <f t="shared" si="3"/>
        <v>0.82013888888888886</v>
      </c>
      <c r="E31" s="8">
        <f t="shared" si="4"/>
        <v>0.82430555555555551</v>
      </c>
      <c r="F31" s="8">
        <f t="shared" si="5"/>
        <v>0.83124999999999993</v>
      </c>
      <c r="G31" s="8">
        <f t="shared" si="6"/>
        <v>0.83541666666666659</v>
      </c>
      <c r="H31" s="8">
        <f t="shared" si="7"/>
        <v>0.84236111111111101</v>
      </c>
      <c r="I31" s="8">
        <f t="shared" si="8"/>
        <v>0.85694444444444429</v>
      </c>
      <c r="J31" s="8">
        <f t="shared" si="9"/>
        <v>0.87152777777777757</v>
      </c>
      <c r="K31" s="8">
        <f t="shared" si="10"/>
        <v>0.87847222222222199</v>
      </c>
      <c r="L31" s="8">
        <f t="shared" si="11"/>
        <v>0.88263888888888864</v>
      </c>
      <c r="M31" s="8">
        <f t="shared" si="12"/>
        <v>0.88958333333333306</v>
      </c>
      <c r="N31" s="8">
        <f t="shared" si="13"/>
        <v>0.89444444444444415</v>
      </c>
      <c r="O31" s="8">
        <f t="shared" si="14"/>
        <v>0.90208333333333302</v>
      </c>
      <c r="P31" s="212">
        <v>59.68</v>
      </c>
      <c r="Q31" s="8">
        <f t="shared" si="1"/>
        <v>8.9583333333333015E-2</v>
      </c>
      <c r="R31" s="27">
        <f t="shared" si="2"/>
        <v>27.758139534883817</v>
      </c>
      <c r="S31" s="400"/>
    </row>
    <row r="32" spans="1:21" x14ac:dyDescent="0.2">
      <c r="B32" s="187"/>
      <c r="C32" s="37"/>
      <c r="D32" s="37"/>
      <c r="E32" s="37"/>
      <c r="F32" s="37"/>
      <c r="G32" s="37"/>
      <c r="H32" s="37"/>
      <c r="I32" s="37"/>
      <c r="J32" s="37"/>
      <c r="K32" s="37"/>
      <c r="L32" s="37"/>
      <c r="M32" s="37"/>
      <c r="N32" s="37"/>
      <c r="O32" s="37"/>
      <c r="P32" s="37"/>
      <c r="Q32" s="37"/>
      <c r="R32" s="37"/>
      <c r="S32" s="204"/>
    </row>
    <row r="33" spans="2:19" x14ac:dyDescent="0.2">
      <c r="B33" s="187"/>
      <c r="C33" s="37"/>
      <c r="D33" s="37"/>
      <c r="E33" s="37"/>
      <c r="F33" s="37"/>
      <c r="G33" s="37"/>
      <c r="H33" s="37"/>
      <c r="I33" s="37"/>
      <c r="J33" s="37"/>
      <c r="K33" s="37"/>
      <c r="L33" s="37"/>
      <c r="M33" s="37"/>
      <c r="N33" s="37"/>
      <c r="O33" s="37"/>
      <c r="P33" s="37"/>
      <c r="Q33" s="37"/>
      <c r="R33" s="37"/>
      <c r="S33" s="204"/>
    </row>
    <row r="34" spans="2:19" x14ac:dyDescent="0.2">
      <c r="B34" s="187"/>
      <c r="C34" s="37"/>
      <c r="D34" s="37"/>
      <c r="E34" s="37"/>
      <c r="F34" s="37"/>
      <c r="G34" s="37"/>
      <c r="H34" s="37"/>
      <c r="I34" s="37"/>
      <c r="J34" s="37"/>
      <c r="K34" s="37"/>
      <c r="L34" s="37"/>
      <c r="M34" s="37"/>
      <c r="N34" s="37"/>
      <c r="O34" s="37"/>
      <c r="P34" s="37"/>
      <c r="Q34" s="37"/>
      <c r="R34" s="37"/>
      <c r="S34" s="204"/>
    </row>
    <row r="35" spans="2:19" x14ac:dyDescent="0.2">
      <c r="B35" s="187"/>
      <c r="C35" s="37" t="s">
        <v>3</v>
      </c>
      <c r="D35" s="37"/>
      <c r="E35" s="37"/>
      <c r="F35" s="37"/>
      <c r="G35" s="37">
        <v>6</v>
      </c>
      <c r="H35" s="37"/>
      <c r="I35" s="37"/>
      <c r="J35" s="37"/>
      <c r="K35" s="37"/>
      <c r="L35" s="37"/>
      <c r="M35" s="37"/>
      <c r="N35" s="37"/>
      <c r="O35" s="37"/>
      <c r="P35" s="37"/>
      <c r="Q35" s="37"/>
      <c r="R35" s="37"/>
      <c r="S35" s="204"/>
    </row>
    <row r="36" spans="2:19" x14ac:dyDescent="0.2">
      <c r="B36" s="187"/>
      <c r="C36" s="37" t="s">
        <v>2</v>
      </c>
      <c r="D36" s="37"/>
      <c r="E36" s="37"/>
      <c r="F36" s="37"/>
      <c r="G36" s="37">
        <v>0</v>
      </c>
      <c r="H36" s="37"/>
      <c r="I36" s="37"/>
      <c r="J36" s="37"/>
      <c r="K36" s="37"/>
      <c r="L36" s="37"/>
      <c r="M36" s="37"/>
      <c r="N36" s="37"/>
      <c r="O36" s="37"/>
      <c r="P36" s="37"/>
      <c r="Q36" s="37"/>
      <c r="R36" s="37"/>
      <c r="S36" s="204"/>
    </row>
    <row r="37" spans="2:19" x14ac:dyDescent="0.2">
      <c r="B37" s="187"/>
      <c r="C37" s="37" t="s">
        <v>1</v>
      </c>
      <c r="D37" s="37"/>
      <c r="E37" s="37"/>
      <c r="F37" s="37"/>
      <c r="G37" s="37">
        <f>G35+G36</f>
        <v>6</v>
      </c>
      <c r="H37" s="37"/>
      <c r="I37" s="37"/>
      <c r="J37" s="37"/>
      <c r="K37" s="37"/>
      <c r="L37" s="37"/>
      <c r="M37" s="37"/>
      <c r="N37" s="37"/>
      <c r="O37" s="37"/>
      <c r="P37" s="37"/>
      <c r="Q37" s="37"/>
      <c r="R37" s="37"/>
      <c r="S37" s="204"/>
    </row>
    <row r="38" spans="2:19" ht="15" thickBot="1" x14ac:dyDescent="0.25">
      <c r="B38" s="217"/>
      <c r="C38" s="211" t="s">
        <v>0</v>
      </c>
      <c r="D38" s="211"/>
      <c r="E38" s="211"/>
      <c r="F38" s="211"/>
      <c r="G38" s="212">
        <v>59.68</v>
      </c>
      <c r="H38" s="327"/>
      <c r="I38" s="327"/>
      <c r="J38" s="211"/>
      <c r="K38" s="211"/>
      <c r="L38" s="211"/>
      <c r="M38" s="211"/>
      <c r="N38" s="211"/>
      <c r="O38" s="211"/>
      <c r="P38" s="211"/>
      <c r="Q38" s="211"/>
      <c r="R38" s="211"/>
      <c r="S38" s="218"/>
    </row>
  </sheetData>
  <mergeCells count="9">
    <mergeCell ref="B24:S24"/>
    <mergeCell ref="B20:C20"/>
    <mergeCell ref="D20:N20"/>
    <mergeCell ref="P20:P21"/>
    <mergeCell ref="Q20:Q23"/>
    <mergeCell ref="R20:R23"/>
    <mergeCell ref="S20:S23"/>
    <mergeCell ref="B21:C21"/>
    <mergeCell ref="P22:P23"/>
  </mergeCells>
  <pageMargins left="0.7" right="0.7" top="0.75" bottom="0.75" header="0.3" footer="0.3"/>
  <pageSetup paperSize="9" scale="65" fitToHeight="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9"/>
  <dimension ref="A5:U36"/>
  <sheetViews>
    <sheetView topLeftCell="A13" zoomScale="85" zoomScaleNormal="85" workbookViewId="0">
      <selection activeCell="O13" sqref="O13"/>
    </sheetView>
  </sheetViews>
  <sheetFormatPr baseColWidth="10" defaultColWidth="11.42578125" defaultRowHeight="14.25" x14ac:dyDescent="0.2"/>
  <cols>
    <col min="1" max="16" width="11.42578125" style="57"/>
    <col min="17" max="17" width="8.42578125" style="57" customWidth="1"/>
    <col min="18" max="18" width="8.140625" style="57" customWidth="1"/>
    <col min="19" max="16384" width="11.42578125" style="57"/>
  </cols>
  <sheetData>
    <row r="5" spans="2:19" ht="15" x14ac:dyDescent="0.25">
      <c r="B5" s="43" t="s">
        <v>27</v>
      </c>
      <c r="C5" s="42"/>
      <c r="D5" s="42"/>
      <c r="E5" s="42"/>
      <c r="F5" s="42"/>
      <c r="G5" s="42"/>
      <c r="H5" s="42"/>
      <c r="I5" s="42"/>
      <c r="J5" s="42"/>
      <c r="K5" s="42"/>
      <c r="L5" s="42"/>
      <c r="M5" s="42"/>
      <c r="N5" s="42"/>
      <c r="O5" s="41"/>
      <c r="P5" s="41"/>
      <c r="Q5" s="41"/>
      <c r="R5" s="41"/>
      <c r="S5" s="40"/>
    </row>
    <row r="6" spans="2:19" x14ac:dyDescent="0.2">
      <c r="B6" s="38" t="s">
        <v>26</v>
      </c>
      <c r="C6" s="37"/>
      <c r="D6" s="37"/>
      <c r="E6" s="37"/>
      <c r="F6" s="37"/>
      <c r="G6" s="37"/>
      <c r="H6" s="37"/>
      <c r="I6" s="37"/>
      <c r="J6" s="37"/>
      <c r="K6" s="37"/>
      <c r="L6" s="37"/>
      <c r="M6" s="37"/>
      <c r="N6" s="37"/>
      <c r="O6" s="37"/>
      <c r="P6" s="37"/>
      <c r="Q6" s="37"/>
      <c r="R6" s="37"/>
      <c r="S6" s="36"/>
    </row>
    <row r="7" spans="2:19" x14ac:dyDescent="0.2">
      <c r="B7" s="38"/>
      <c r="C7" s="37"/>
      <c r="D7" s="37"/>
      <c r="E7" s="37"/>
      <c r="F7" s="37"/>
      <c r="G7" s="37"/>
      <c r="H7" s="37"/>
      <c r="I7" s="37"/>
      <c r="J7" s="37"/>
      <c r="K7" s="37"/>
      <c r="L7" s="37"/>
      <c r="M7" s="37"/>
      <c r="N7" s="37"/>
      <c r="O7" s="37"/>
      <c r="P7" s="37"/>
      <c r="Q7" s="37"/>
      <c r="R7" s="37"/>
      <c r="S7" s="36"/>
    </row>
    <row r="8" spans="2:19" x14ac:dyDescent="0.2">
      <c r="B8" s="38" t="s">
        <v>201</v>
      </c>
      <c r="C8" s="37"/>
      <c r="D8" s="37"/>
      <c r="E8" s="37"/>
      <c r="F8" s="37"/>
      <c r="G8" s="37"/>
      <c r="H8" s="37"/>
      <c r="I8" s="37"/>
      <c r="J8" s="37"/>
      <c r="K8" s="37"/>
      <c r="L8" s="37"/>
      <c r="M8" s="37"/>
      <c r="N8" s="37"/>
      <c r="O8" s="37"/>
      <c r="P8" s="37"/>
      <c r="Q8" s="37"/>
      <c r="R8" s="37"/>
      <c r="S8" s="36"/>
    </row>
    <row r="9" spans="2:19" x14ac:dyDescent="0.2">
      <c r="B9" s="38" t="s">
        <v>180</v>
      </c>
      <c r="C9" s="37"/>
      <c r="D9" s="37"/>
      <c r="E9" s="37"/>
      <c r="F9" s="37"/>
      <c r="G9" s="37"/>
      <c r="H9" s="37"/>
      <c r="I9" s="37"/>
      <c r="J9" s="37"/>
      <c r="K9" s="37"/>
      <c r="L9" s="37"/>
      <c r="M9" s="37"/>
      <c r="N9" s="37"/>
      <c r="O9" s="37"/>
      <c r="P9" s="37"/>
      <c r="Q9" s="37"/>
      <c r="R9" s="37"/>
      <c r="S9" s="36"/>
    </row>
    <row r="10" spans="2:19" x14ac:dyDescent="0.2">
      <c r="B10" s="38" t="s">
        <v>25</v>
      </c>
      <c r="C10" s="37"/>
      <c r="D10" s="37"/>
      <c r="E10" s="37"/>
      <c r="F10" s="37"/>
      <c r="G10" s="37"/>
      <c r="H10" s="37"/>
      <c r="I10" s="37"/>
      <c r="J10" s="37"/>
      <c r="K10" s="37"/>
      <c r="L10" s="37"/>
      <c r="M10" s="37"/>
      <c r="N10" s="37"/>
      <c r="O10" s="37"/>
      <c r="P10" s="37"/>
      <c r="Q10" s="37"/>
      <c r="R10" s="37"/>
      <c r="S10" s="36"/>
    </row>
    <row r="11" spans="2:19" x14ac:dyDescent="0.2">
      <c r="B11" s="38" t="s">
        <v>95</v>
      </c>
      <c r="C11" s="37"/>
      <c r="D11" s="37"/>
      <c r="E11" s="37"/>
      <c r="F11" s="37"/>
      <c r="G11" s="37"/>
      <c r="H11" s="37"/>
      <c r="I11" s="37"/>
      <c r="J11" s="37"/>
      <c r="K11" s="37"/>
      <c r="L11" s="37"/>
      <c r="M11" s="37"/>
      <c r="N11" s="37"/>
      <c r="O11" s="37"/>
      <c r="P11" s="37"/>
      <c r="Q11" s="37"/>
      <c r="R11" s="37"/>
      <c r="S11" s="36"/>
    </row>
    <row r="12" spans="2:19" x14ac:dyDescent="0.2">
      <c r="B12" s="38" t="s">
        <v>94</v>
      </c>
      <c r="C12" s="37"/>
      <c r="D12" s="37"/>
      <c r="E12" s="37"/>
      <c r="F12" s="37"/>
      <c r="G12" s="37"/>
      <c r="H12" s="37"/>
      <c r="I12" s="37"/>
      <c r="J12" s="37"/>
      <c r="K12" s="37"/>
      <c r="L12" s="37"/>
      <c r="M12" s="37"/>
      <c r="N12" s="37"/>
      <c r="O12" s="37"/>
      <c r="P12" s="37"/>
      <c r="Q12" s="37"/>
      <c r="R12" s="37"/>
      <c r="S12" s="36"/>
    </row>
    <row r="13" spans="2:19" x14ac:dyDescent="0.2">
      <c r="B13" s="38" t="s">
        <v>22</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1:21" x14ac:dyDescent="0.2">
      <c r="B17" s="38"/>
      <c r="C17" s="37"/>
      <c r="D17" s="37"/>
      <c r="E17" s="37"/>
      <c r="F17" s="37"/>
      <c r="G17" s="37"/>
      <c r="H17" s="37"/>
      <c r="I17" s="37"/>
      <c r="J17" s="37"/>
      <c r="K17" s="37"/>
      <c r="L17" s="37"/>
      <c r="M17" s="37"/>
      <c r="N17" s="37"/>
      <c r="O17" s="37"/>
      <c r="P17" s="37"/>
      <c r="Q17" s="37"/>
      <c r="R17" s="37"/>
      <c r="S17" s="36"/>
    </row>
    <row r="18" spans="1:21" x14ac:dyDescent="0.2">
      <c r="B18" s="38"/>
      <c r="C18" s="37"/>
      <c r="D18" s="37"/>
      <c r="E18" s="37"/>
      <c r="F18" s="37"/>
      <c r="G18" s="37"/>
      <c r="H18" s="37"/>
      <c r="I18" s="37"/>
      <c r="J18" s="37"/>
      <c r="K18" s="37"/>
      <c r="L18" s="37"/>
      <c r="M18" s="37"/>
      <c r="N18" s="37"/>
      <c r="O18" s="37"/>
      <c r="P18" s="37"/>
      <c r="Q18" s="37"/>
      <c r="R18" s="37"/>
      <c r="S18" s="36"/>
    </row>
    <row r="19" spans="1:21" ht="15" thickBot="1" x14ac:dyDescent="0.25">
      <c r="B19" s="38"/>
      <c r="C19" s="37"/>
      <c r="D19" s="37"/>
      <c r="E19" s="37"/>
      <c r="F19" s="37"/>
      <c r="G19" s="37"/>
      <c r="H19" s="37"/>
      <c r="I19" s="37"/>
      <c r="J19" s="37"/>
      <c r="K19" s="37"/>
      <c r="L19" s="37"/>
      <c r="M19" s="37"/>
      <c r="N19" s="37"/>
      <c r="O19" s="37"/>
      <c r="P19" s="37"/>
      <c r="Q19" s="37"/>
      <c r="R19" s="37"/>
      <c r="S19" s="36"/>
    </row>
    <row r="20" spans="1:21" ht="15" customHeight="1" thickBot="1" x14ac:dyDescent="0.25">
      <c r="B20" s="624" t="s">
        <v>21</v>
      </c>
      <c r="C20" s="622"/>
      <c r="D20" s="624" t="s">
        <v>20</v>
      </c>
      <c r="E20" s="616"/>
      <c r="F20" s="616"/>
      <c r="G20" s="616"/>
      <c r="H20" s="616"/>
      <c r="I20" s="616"/>
      <c r="J20" s="616"/>
      <c r="K20" s="616"/>
      <c r="L20" s="616"/>
      <c r="M20" s="616"/>
      <c r="N20" s="616"/>
      <c r="O20" s="71" t="s">
        <v>19</v>
      </c>
      <c r="P20" s="617" t="s">
        <v>18</v>
      </c>
      <c r="Q20" s="608" t="s">
        <v>17</v>
      </c>
      <c r="R20" s="608" t="s">
        <v>16</v>
      </c>
      <c r="S20" s="626" t="s">
        <v>15</v>
      </c>
    </row>
    <row r="21" spans="1:21" ht="72" thickBot="1" x14ac:dyDescent="0.25">
      <c r="B21" s="629" t="s">
        <v>202</v>
      </c>
      <c r="C21" s="612"/>
      <c r="D21" s="468" t="s">
        <v>93</v>
      </c>
      <c r="E21" s="468" t="s">
        <v>88</v>
      </c>
      <c r="F21" s="468" t="s">
        <v>89</v>
      </c>
      <c r="G21" s="468" t="s">
        <v>58</v>
      </c>
      <c r="H21" s="468" t="s">
        <v>92</v>
      </c>
      <c r="I21" s="468" t="s">
        <v>91</v>
      </c>
      <c r="J21" s="468" t="s">
        <v>90</v>
      </c>
      <c r="K21" s="468" t="s">
        <v>58</v>
      </c>
      <c r="L21" s="468" t="s">
        <v>89</v>
      </c>
      <c r="M21" s="468" t="s">
        <v>88</v>
      </c>
      <c r="N21" s="475" t="s">
        <v>63</v>
      </c>
      <c r="O21" s="468" t="s">
        <v>202</v>
      </c>
      <c r="P21" s="618"/>
      <c r="Q21" s="609"/>
      <c r="R21" s="609"/>
      <c r="S21" s="627"/>
    </row>
    <row r="22" spans="1:21" ht="15" customHeight="1" x14ac:dyDescent="0.2">
      <c r="B22" s="72" t="s">
        <v>7</v>
      </c>
      <c r="C22" s="3">
        <v>0</v>
      </c>
      <c r="D22" s="5">
        <v>3.03</v>
      </c>
      <c r="E22" s="5">
        <v>2.16</v>
      </c>
      <c r="F22" s="5">
        <v>3.3</v>
      </c>
      <c r="G22" s="3">
        <v>2.2000000000000002</v>
      </c>
      <c r="H22" s="3">
        <v>6.93</v>
      </c>
      <c r="I22" s="3">
        <v>12.39</v>
      </c>
      <c r="J22" s="3">
        <v>11.45</v>
      </c>
      <c r="K22" s="3">
        <v>6.95</v>
      </c>
      <c r="L22" s="3">
        <v>2.2000000000000002</v>
      </c>
      <c r="M22" s="3">
        <v>3.36</v>
      </c>
      <c r="N22" s="3">
        <v>1.91</v>
      </c>
      <c r="O22" s="3">
        <v>3.8</v>
      </c>
      <c r="P22" s="613">
        <f>SUM(C22:O22)</f>
        <v>59.679999999999993</v>
      </c>
      <c r="Q22" s="609"/>
      <c r="R22" s="609"/>
      <c r="S22" s="627"/>
    </row>
    <row r="23" spans="1:21" ht="39" thickBot="1" x14ac:dyDescent="0.25">
      <c r="B23" s="73" t="s">
        <v>6</v>
      </c>
      <c r="C23" s="2">
        <f>+C22</f>
        <v>0</v>
      </c>
      <c r="D23" s="2">
        <f t="shared" ref="D23:O23" si="0">C23+D22</f>
        <v>3.03</v>
      </c>
      <c r="E23" s="2">
        <f t="shared" si="0"/>
        <v>5.1899999999999995</v>
      </c>
      <c r="F23" s="2">
        <f t="shared" si="0"/>
        <v>8.4899999999999984</v>
      </c>
      <c r="G23" s="2">
        <f t="shared" si="0"/>
        <v>10.689999999999998</v>
      </c>
      <c r="H23" s="2">
        <f t="shared" si="0"/>
        <v>17.619999999999997</v>
      </c>
      <c r="I23" s="2">
        <f t="shared" si="0"/>
        <v>30.009999999999998</v>
      </c>
      <c r="J23" s="2">
        <f t="shared" si="0"/>
        <v>41.459999999999994</v>
      </c>
      <c r="K23" s="2">
        <f t="shared" si="0"/>
        <v>48.41</v>
      </c>
      <c r="L23" s="2">
        <f t="shared" si="0"/>
        <v>50.61</v>
      </c>
      <c r="M23" s="2">
        <f t="shared" si="0"/>
        <v>53.97</v>
      </c>
      <c r="N23" s="2">
        <f t="shared" si="0"/>
        <v>55.879999999999995</v>
      </c>
      <c r="O23" s="2">
        <f t="shared" si="0"/>
        <v>59.679999999999993</v>
      </c>
      <c r="P23" s="614"/>
      <c r="Q23" s="610"/>
      <c r="R23" s="610"/>
      <c r="S23" s="628"/>
    </row>
    <row r="24" spans="1:21" ht="16.5" thickBot="1" x14ac:dyDescent="0.25">
      <c r="B24" s="630" t="s">
        <v>5</v>
      </c>
      <c r="C24" s="606"/>
      <c r="D24" s="606"/>
      <c r="E24" s="606"/>
      <c r="F24" s="606"/>
      <c r="G24" s="606"/>
      <c r="H24" s="606"/>
      <c r="I24" s="606"/>
      <c r="J24" s="606"/>
      <c r="K24" s="606"/>
      <c r="L24" s="606"/>
      <c r="M24" s="606"/>
      <c r="N24" s="606"/>
      <c r="O24" s="606"/>
      <c r="P24" s="606"/>
      <c r="Q24" s="606"/>
      <c r="R24" s="606"/>
      <c r="S24" s="631"/>
    </row>
    <row r="25" spans="1:21" ht="15.75" hidden="1" customHeight="1" x14ac:dyDescent="0.2">
      <c r="B25" s="38"/>
      <c r="C25" s="37"/>
      <c r="D25" s="65">
        <v>6.9444444444444441E-3</v>
      </c>
      <c r="E25" s="65">
        <v>4.1666666666666666E-3</v>
      </c>
      <c r="F25" s="65">
        <v>6.9444444444444441E-3</v>
      </c>
      <c r="G25" s="65">
        <v>4.1666666666666666E-3</v>
      </c>
      <c r="H25" s="65">
        <v>6.9444444444444441E-3</v>
      </c>
      <c r="I25" s="65">
        <v>1.4583333333333332E-2</v>
      </c>
      <c r="J25" s="65">
        <v>1.4583333333333332E-2</v>
      </c>
      <c r="K25" s="65">
        <v>6.9444444444444441E-3</v>
      </c>
      <c r="L25" s="65">
        <v>4.1666666666666666E-3</v>
      </c>
      <c r="M25" s="65">
        <v>6.2499999999999995E-3</v>
      </c>
      <c r="N25" s="65">
        <v>4.8611111111111112E-3</v>
      </c>
      <c r="O25" s="65">
        <v>7.6388888888888886E-3</v>
      </c>
      <c r="P25" s="37"/>
      <c r="Q25" s="74">
        <f>SUM(D25:O25)</f>
        <v>8.8194444444444436E-2</v>
      </c>
      <c r="R25" s="37"/>
      <c r="S25" s="75"/>
      <c r="T25" s="65"/>
      <c r="U25" s="65"/>
    </row>
    <row r="26" spans="1:21" ht="15" thickBot="1" x14ac:dyDescent="0.25">
      <c r="B26" s="34">
        <v>1</v>
      </c>
      <c r="C26" s="8">
        <v>0.21527777777777779</v>
      </c>
      <c r="D26" s="8">
        <f t="shared" ref="D26" si="1">C26+$D$25</f>
        <v>0.22222222222222224</v>
      </c>
      <c r="E26" s="8">
        <f t="shared" ref="E26" si="2">D26+$E$25</f>
        <v>0.22638888888888892</v>
      </c>
      <c r="F26" s="8">
        <f t="shared" ref="F26" si="3">E26+$F$25</f>
        <v>0.23333333333333336</v>
      </c>
      <c r="G26" s="8">
        <f t="shared" ref="G26" si="4">F26+$G$25</f>
        <v>0.23750000000000004</v>
      </c>
      <c r="H26" s="8">
        <f t="shared" ref="H26" si="5">G26+$H$25</f>
        <v>0.24444444444444449</v>
      </c>
      <c r="I26" s="8">
        <f t="shared" ref="I26" si="6">H26+$I$25</f>
        <v>0.2590277777777778</v>
      </c>
      <c r="J26" s="8">
        <f t="shared" ref="J26" si="7">I26+$J$25</f>
        <v>0.27361111111111114</v>
      </c>
      <c r="K26" s="8">
        <f t="shared" ref="K26" si="8">J26+$K$25</f>
        <v>0.28055555555555556</v>
      </c>
      <c r="L26" s="8">
        <f t="shared" ref="L26" si="9">K26+$L$25</f>
        <v>0.28472222222222221</v>
      </c>
      <c r="M26" s="8">
        <f t="shared" ref="M26" si="10">L26+$M$25</f>
        <v>0.29097222222222219</v>
      </c>
      <c r="N26" s="8">
        <f t="shared" ref="N26" si="11">M26+$N$25</f>
        <v>0.29583333333333328</v>
      </c>
      <c r="O26" s="8">
        <f t="shared" ref="O26" si="12">N26+$O$25</f>
        <v>0.30347222222222214</v>
      </c>
      <c r="P26" s="212">
        <v>59.68</v>
      </c>
      <c r="Q26" s="8">
        <f t="shared" ref="Q26:Q31" si="13">O26-C26</f>
        <v>8.8194444444444353E-2</v>
      </c>
      <c r="R26" s="27">
        <f t="shared" ref="R26:R31" si="14">(P26/(Q26*24*60)*60)</f>
        <v>28.195275590551208</v>
      </c>
      <c r="S26" s="62"/>
    </row>
    <row r="27" spans="1:21" ht="15" thickBot="1" x14ac:dyDescent="0.25">
      <c r="A27" s="65">
        <f>C27-C26</f>
        <v>0.11805555555555552</v>
      </c>
      <c r="B27" s="34">
        <f>B26+1</f>
        <v>2</v>
      </c>
      <c r="C27" s="8">
        <v>0.33333333333333331</v>
      </c>
      <c r="D27" s="8">
        <f t="shared" ref="D27:D31" si="15">C27+$D$25</f>
        <v>0.34027777777777773</v>
      </c>
      <c r="E27" s="8">
        <f t="shared" ref="E27:E31" si="16">D27+$E$25</f>
        <v>0.34444444444444439</v>
      </c>
      <c r="F27" s="8">
        <f t="shared" ref="F27:F31" si="17">E27+$F$25</f>
        <v>0.35138888888888881</v>
      </c>
      <c r="G27" s="8">
        <f t="shared" ref="G27:G31" si="18">F27+$G$25</f>
        <v>0.35555555555555546</v>
      </c>
      <c r="H27" s="8">
        <f t="shared" ref="H27:H31" si="19">G27+$H$25</f>
        <v>0.36249999999999988</v>
      </c>
      <c r="I27" s="8">
        <f t="shared" ref="I27:I31" si="20">H27+$I$25</f>
        <v>0.37708333333333321</v>
      </c>
      <c r="J27" s="8">
        <f t="shared" ref="J27:J31" si="21">I27+$J$25</f>
        <v>0.39166666666666655</v>
      </c>
      <c r="K27" s="8">
        <f t="shared" ref="K27:K31" si="22">J27+$K$25</f>
        <v>0.39861111111111097</v>
      </c>
      <c r="L27" s="8">
        <f t="shared" ref="L27:L31" si="23">K27+$L$25</f>
        <v>0.40277777777777762</v>
      </c>
      <c r="M27" s="8">
        <f t="shared" ref="M27:M31" si="24">L27+$M$25</f>
        <v>0.4090277777777776</v>
      </c>
      <c r="N27" s="8">
        <f t="shared" ref="N27:N31" si="25">M27+$N$25</f>
        <v>0.4138888888888887</v>
      </c>
      <c r="O27" s="8">
        <f t="shared" ref="O27:O31" si="26">N27+$O$25</f>
        <v>0.42152777777777756</v>
      </c>
      <c r="P27" s="212">
        <v>59.68</v>
      </c>
      <c r="Q27" s="8">
        <f t="shared" si="13"/>
        <v>8.8194444444444242E-2</v>
      </c>
      <c r="R27" s="27">
        <f t="shared" si="14"/>
        <v>28.195275590551244</v>
      </c>
      <c r="S27" s="62"/>
    </row>
    <row r="28" spans="1:21" ht="15" thickBot="1" x14ac:dyDescent="0.25">
      <c r="A28" s="65">
        <f>C28-C27</f>
        <v>0.11805555555555569</v>
      </c>
      <c r="B28" s="34">
        <f>B27+1</f>
        <v>3</v>
      </c>
      <c r="C28" s="8">
        <v>0.45138888888888901</v>
      </c>
      <c r="D28" s="8">
        <f t="shared" si="15"/>
        <v>0.45833333333333343</v>
      </c>
      <c r="E28" s="8">
        <f t="shared" si="16"/>
        <v>0.46250000000000008</v>
      </c>
      <c r="F28" s="8">
        <f t="shared" si="17"/>
        <v>0.4694444444444445</v>
      </c>
      <c r="G28" s="8">
        <f t="shared" si="18"/>
        <v>0.47361111111111115</v>
      </c>
      <c r="H28" s="8">
        <f t="shared" si="19"/>
        <v>0.48055555555555557</v>
      </c>
      <c r="I28" s="8">
        <f t="shared" si="20"/>
        <v>0.49513888888888891</v>
      </c>
      <c r="J28" s="8">
        <f t="shared" si="21"/>
        <v>0.50972222222222219</v>
      </c>
      <c r="K28" s="8">
        <f t="shared" si="22"/>
        <v>0.51666666666666661</v>
      </c>
      <c r="L28" s="8">
        <f t="shared" si="23"/>
        <v>0.52083333333333326</v>
      </c>
      <c r="M28" s="8">
        <f t="shared" si="24"/>
        <v>0.52708333333333324</v>
      </c>
      <c r="N28" s="8">
        <f t="shared" si="25"/>
        <v>0.53194444444444433</v>
      </c>
      <c r="O28" s="8">
        <f t="shared" si="26"/>
        <v>0.53958333333333319</v>
      </c>
      <c r="P28" s="212">
        <v>59.68</v>
      </c>
      <c r="Q28" s="8">
        <f t="shared" si="13"/>
        <v>8.8194444444444187E-2</v>
      </c>
      <c r="R28" s="27">
        <f t="shared" si="14"/>
        <v>28.195275590551262</v>
      </c>
      <c r="S28" s="62"/>
    </row>
    <row r="29" spans="1:21" ht="15" thickBot="1" x14ac:dyDescent="0.25">
      <c r="A29" s="65">
        <f>C29-C28</f>
        <v>0.11805555555555597</v>
      </c>
      <c r="B29" s="34">
        <f>B28+1</f>
        <v>4</v>
      </c>
      <c r="C29" s="8">
        <v>0.56944444444444497</v>
      </c>
      <c r="D29" s="8">
        <f t="shared" si="15"/>
        <v>0.57638888888888939</v>
      </c>
      <c r="E29" s="8">
        <f t="shared" si="16"/>
        <v>0.58055555555555605</v>
      </c>
      <c r="F29" s="8">
        <f t="shared" si="17"/>
        <v>0.58750000000000047</v>
      </c>
      <c r="G29" s="8">
        <f t="shared" si="18"/>
        <v>0.59166666666666712</v>
      </c>
      <c r="H29" s="8">
        <f t="shared" si="19"/>
        <v>0.59861111111111154</v>
      </c>
      <c r="I29" s="8">
        <f t="shared" si="20"/>
        <v>0.61319444444444482</v>
      </c>
      <c r="J29" s="8">
        <f t="shared" si="21"/>
        <v>0.6277777777777781</v>
      </c>
      <c r="K29" s="8">
        <f t="shared" si="22"/>
        <v>0.63472222222222252</v>
      </c>
      <c r="L29" s="8">
        <f t="shared" si="23"/>
        <v>0.63888888888888917</v>
      </c>
      <c r="M29" s="8">
        <f t="shared" si="24"/>
        <v>0.64513888888888915</v>
      </c>
      <c r="N29" s="8">
        <f t="shared" si="25"/>
        <v>0.65000000000000024</v>
      </c>
      <c r="O29" s="8">
        <f t="shared" si="26"/>
        <v>0.65763888888888911</v>
      </c>
      <c r="P29" s="212">
        <v>59.68</v>
      </c>
      <c r="Q29" s="8">
        <f t="shared" si="13"/>
        <v>8.8194444444444131E-2</v>
      </c>
      <c r="R29" s="27">
        <f t="shared" si="14"/>
        <v>28.195275590551283</v>
      </c>
      <c r="S29" s="62"/>
    </row>
    <row r="30" spans="1:21" ht="15" thickBot="1" x14ac:dyDescent="0.25">
      <c r="A30" s="65">
        <f>C30-C29</f>
        <v>0.11805555555555503</v>
      </c>
      <c r="B30" s="34">
        <f>B29+1</f>
        <v>5</v>
      </c>
      <c r="C30" s="8">
        <v>0.6875</v>
      </c>
      <c r="D30" s="8">
        <f t="shared" si="15"/>
        <v>0.69444444444444442</v>
      </c>
      <c r="E30" s="8">
        <f t="shared" si="16"/>
        <v>0.69861111111111107</v>
      </c>
      <c r="F30" s="8">
        <f t="shared" si="17"/>
        <v>0.70555555555555549</v>
      </c>
      <c r="G30" s="8">
        <f t="shared" si="18"/>
        <v>0.70972222222222214</v>
      </c>
      <c r="H30" s="8">
        <f t="shared" si="19"/>
        <v>0.71666666666666656</v>
      </c>
      <c r="I30" s="8">
        <f t="shared" si="20"/>
        <v>0.73124999999999984</v>
      </c>
      <c r="J30" s="8">
        <f t="shared" si="21"/>
        <v>0.74583333333333313</v>
      </c>
      <c r="K30" s="8">
        <f t="shared" si="22"/>
        <v>0.75277777777777755</v>
      </c>
      <c r="L30" s="8">
        <f t="shared" si="23"/>
        <v>0.7569444444444442</v>
      </c>
      <c r="M30" s="8">
        <f t="shared" si="24"/>
        <v>0.76319444444444418</v>
      </c>
      <c r="N30" s="8">
        <f t="shared" si="25"/>
        <v>0.76805555555555527</v>
      </c>
      <c r="O30" s="8">
        <f t="shared" si="26"/>
        <v>0.77569444444444413</v>
      </c>
      <c r="P30" s="212">
        <v>59.68</v>
      </c>
      <c r="Q30" s="8">
        <f t="shared" si="13"/>
        <v>8.8194444444444131E-2</v>
      </c>
      <c r="R30" s="27">
        <f t="shared" si="14"/>
        <v>28.195275590551283</v>
      </c>
      <c r="S30" s="62"/>
    </row>
    <row r="31" spans="1:21" ht="15" thickBot="1" x14ac:dyDescent="0.25">
      <c r="A31" s="65">
        <f>C31-C30</f>
        <v>0.11805555555555602</v>
      </c>
      <c r="B31" s="34">
        <f>B30+1</f>
        <v>6</v>
      </c>
      <c r="C31" s="8">
        <v>0.80555555555555602</v>
      </c>
      <c r="D31" s="8">
        <f t="shared" si="15"/>
        <v>0.81250000000000044</v>
      </c>
      <c r="E31" s="8">
        <f t="shared" si="16"/>
        <v>0.8166666666666671</v>
      </c>
      <c r="F31" s="8">
        <f t="shared" si="17"/>
        <v>0.82361111111111152</v>
      </c>
      <c r="G31" s="8">
        <f t="shared" si="18"/>
        <v>0.82777777777777817</v>
      </c>
      <c r="H31" s="8">
        <f t="shared" si="19"/>
        <v>0.83472222222222259</v>
      </c>
      <c r="I31" s="8">
        <f t="shared" si="20"/>
        <v>0.84930555555555587</v>
      </c>
      <c r="J31" s="8">
        <f t="shared" si="21"/>
        <v>0.86388888888888915</v>
      </c>
      <c r="K31" s="8">
        <f t="shared" si="22"/>
        <v>0.87083333333333357</v>
      </c>
      <c r="L31" s="8">
        <f t="shared" si="23"/>
        <v>0.87500000000000022</v>
      </c>
      <c r="M31" s="8">
        <f t="shared" si="24"/>
        <v>0.8812500000000002</v>
      </c>
      <c r="N31" s="8">
        <f t="shared" si="25"/>
        <v>0.88611111111111129</v>
      </c>
      <c r="O31" s="8">
        <f t="shared" si="26"/>
        <v>0.89375000000000016</v>
      </c>
      <c r="P31" s="212">
        <v>59.68</v>
      </c>
      <c r="Q31" s="8">
        <f t="shared" si="13"/>
        <v>8.8194444444444131E-2</v>
      </c>
      <c r="R31" s="27">
        <f t="shared" si="14"/>
        <v>28.195275590551283</v>
      </c>
      <c r="S31" s="62"/>
    </row>
    <row r="32" spans="1:21" x14ac:dyDescent="0.2">
      <c r="B32" s="38"/>
      <c r="C32" s="37"/>
      <c r="D32" s="37"/>
      <c r="E32" s="37"/>
      <c r="F32" s="37"/>
      <c r="G32" s="37"/>
      <c r="H32" s="37"/>
      <c r="I32" s="37"/>
      <c r="J32" s="37"/>
      <c r="K32" s="37"/>
      <c r="L32" s="37"/>
      <c r="M32" s="37"/>
      <c r="N32" s="37"/>
      <c r="O32" s="37"/>
      <c r="P32" s="37"/>
      <c r="Q32" s="37"/>
      <c r="R32" s="37"/>
      <c r="S32" s="36"/>
    </row>
    <row r="33" spans="2:19" x14ac:dyDescent="0.2">
      <c r="B33" s="38"/>
      <c r="C33" s="37" t="s">
        <v>3</v>
      </c>
      <c r="D33" s="37"/>
      <c r="E33" s="37"/>
      <c r="F33" s="37"/>
      <c r="G33" s="37">
        <v>6</v>
      </c>
      <c r="H33" s="37"/>
      <c r="I33" s="37"/>
      <c r="J33" s="37"/>
      <c r="K33" s="37"/>
      <c r="L33" s="37"/>
      <c r="M33" s="37"/>
      <c r="N33" s="37"/>
      <c r="O33" s="37"/>
      <c r="P33" s="37"/>
      <c r="Q33" s="37"/>
      <c r="R33" s="37"/>
      <c r="S33" s="36"/>
    </row>
    <row r="34" spans="2:19" x14ac:dyDescent="0.2">
      <c r="B34" s="38"/>
      <c r="C34" s="37" t="s">
        <v>2</v>
      </c>
      <c r="D34" s="37"/>
      <c r="E34" s="37"/>
      <c r="F34" s="37"/>
      <c r="G34" s="37">
        <v>0</v>
      </c>
      <c r="H34" s="37"/>
      <c r="I34" s="37"/>
      <c r="J34" s="37"/>
      <c r="K34" s="37"/>
      <c r="L34" s="37"/>
      <c r="M34" s="37"/>
      <c r="N34" s="37"/>
      <c r="O34" s="37"/>
      <c r="P34" s="37"/>
      <c r="Q34" s="37"/>
      <c r="R34" s="37"/>
      <c r="S34" s="36"/>
    </row>
    <row r="35" spans="2:19" x14ac:dyDescent="0.2">
      <c r="B35" s="38"/>
      <c r="C35" s="37" t="s">
        <v>1</v>
      </c>
      <c r="D35" s="37"/>
      <c r="E35" s="37"/>
      <c r="F35" s="37"/>
      <c r="G35" s="37">
        <v>6</v>
      </c>
      <c r="H35" s="37"/>
      <c r="I35" s="37"/>
      <c r="J35" s="37"/>
      <c r="K35" s="37"/>
      <c r="L35" s="37"/>
      <c r="M35" s="37"/>
      <c r="N35" s="37"/>
      <c r="O35" s="37"/>
      <c r="P35" s="37"/>
      <c r="Q35" s="37"/>
      <c r="R35" s="37"/>
      <c r="S35" s="36"/>
    </row>
    <row r="36" spans="2:19" x14ac:dyDescent="0.2">
      <c r="B36" s="67"/>
      <c r="C36" s="68" t="s">
        <v>0</v>
      </c>
      <c r="D36" s="68"/>
      <c r="E36" s="68"/>
      <c r="F36" s="68"/>
      <c r="G36" s="51">
        <v>59.68</v>
      </c>
      <c r="H36" s="102"/>
      <c r="I36" s="102"/>
      <c r="J36" s="68"/>
      <c r="K36" s="68"/>
      <c r="L36" s="68"/>
      <c r="M36" s="68"/>
      <c r="N36" s="68"/>
      <c r="O36" s="68"/>
      <c r="P36" s="68"/>
      <c r="Q36" s="68"/>
      <c r="R36" s="68"/>
      <c r="S36" s="69"/>
    </row>
  </sheetData>
  <mergeCells count="9">
    <mergeCell ref="S20:S23"/>
    <mergeCell ref="B21:C21"/>
    <mergeCell ref="P22:P23"/>
    <mergeCell ref="B24:S24"/>
    <mergeCell ref="B20:C20"/>
    <mergeCell ref="D20:N20"/>
    <mergeCell ref="P20:P21"/>
    <mergeCell ref="R20:R23"/>
    <mergeCell ref="Q20:Q23"/>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8">
    <pageSetUpPr fitToPage="1"/>
  </sheetPr>
  <dimension ref="A4:S73"/>
  <sheetViews>
    <sheetView topLeftCell="A12" zoomScale="90" zoomScaleNormal="90" workbookViewId="0">
      <selection activeCell="O13" sqref="O13"/>
    </sheetView>
  </sheetViews>
  <sheetFormatPr baseColWidth="10" defaultColWidth="11.42578125" defaultRowHeight="14.25" x14ac:dyDescent="0.2"/>
  <cols>
    <col min="1" max="8" width="11.42578125" style="57"/>
    <col min="9" max="9" width="11.42578125" style="414"/>
    <col min="10" max="14" width="11.42578125" style="57"/>
    <col min="15" max="15" width="11.42578125" style="414"/>
    <col min="16" max="16384" width="11.42578125" style="57"/>
  </cols>
  <sheetData>
    <row r="4" spans="2:19" ht="15" thickBot="1" x14ac:dyDescent="0.25"/>
    <row r="5" spans="2:19" ht="15" x14ac:dyDescent="0.25">
      <c r="B5" s="183" t="s">
        <v>27</v>
      </c>
      <c r="C5" s="201"/>
      <c r="D5" s="201"/>
      <c r="E5" s="201"/>
      <c r="F5" s="201"/>
      <c r="G5" s="201"/>
      <c r="H5" s="202"/>
      <c r="I5" s="417"/>
      <c r="J5" s="202"/>
      <c r="K5" s="202"/>
      <c r="L5" s="202"/>
      <c r="M5" s="202"/>
      <c r="N5" s="202"/>
      <c r="O5" s="417"/>
      <c r="P5" s="202"/>
      <c r="Q5" s="202"/>
      <c r="R5" s="202"/>
      <c r="S5" s="203"/>
    </row>
    <row r="6" spans="2:19" x14ac:dyDescent="0.2">
      <c r="B6" s="187" t="s">
        <v>26</v>
      </c>
      <c r="C6" s="37"/>
      <c r="D6" s="37"/>
      <c r="E6" s="37"/>
      <c r="F6" s="37"/>
      <c r="G6" s="37"/>
      <c r="H6" s="37"/>
      <c r="I6" s="418"/>
      <c r="J6" s="37"/>
      <c r="K6" s="37"/>
      <c r="L6" s="37"/>
      <c r="M6" s="37"/>
      <c r="N6" s="37"/>
      <c r="O6" s="418"/>
      <c r="P6" s="37"/>
      <c r="Q6" s="37"/>
      <c r="R6" s="37"/>
      <c r="S6" s="204"/>
    </row>
    <row r="7" spans="2:19" x14ac:dyDescent="0.2">
      <c r="B7" s="187"/>
      <c r="C7" s="37"/>
      <c r="D7" s="37"/>
      <c r="E7" s="37"/>
      <c r="F7" s="37"/>
      <c r="G7" s="37"/>
      <c r="H7" s="37"/>
      <c r="I7" s="418"/>
      <c r="J7" s="37"/>
      <c r="K7" s="37"/>
      <c r="L7" s="37"/>
      <c r="M7" s="37"/>
      <c r="N7" s="37"/>
      <c r="O7" s="418"/>
      <c r="P7" s="37"/>
      <c r="Q7" s="37"/>
      <c r="R7" s="37"/>
      <c r="S7" s="204"/>
    </row>
    <row r="8" spans="2:19" x14ac:dyDescent="0.2">
      <c r="B8" s="187" t="s">
        <v>201</v>
      </c>
      <c r="C8" s="37"/>
      <c r="D8" s="37"/>
      <c r="E8" s="37"/>
      <c r="F8" s="37"/>
      <c r="G8" s="37"/>
      <c r="H8" s="37"/>
      <c r="I8" s="418"/>
      <c r="J8" s="37"/>
      <c r="K8" s="37"/>
      <c r="L8" s="37"/>
      <c r="M8" s="37"/>
      <c r="N8" s="37"/>
      <c r="O8" s="418"/>
      <c r="P8" s="37"/>
      <c r="Q8" s="37"/>
      <c r="R8" s="37"/>
      <c r="S8" s="204"/>
    </row>
    <row r="9" spans="2:19" x14ac:dyDescent="0.2">
      <c r="B9" s="187" t="s">
        <v>179</v>
      </c>
      <c r="C9" s="37"/>
      <c r="D9" s="37"/>
      <c r="E9" s="37"/>
      <c r="F9" s="37"/>
      <c r="G9" s="37"/>
      <c r="H9" s="37"/>
      <c r="I9" s="418"/>
      <c r="J9" s="37"/>
      <c r="K9" s="37"/>
      <c r="L9" s="37"/>
      <c r="M9" s="37"/>
      <c r="N9" s="37"/>
      <c r="O9" s="418"/>
      <c r="P9" s="37"/>
      <c r="Q9" s="37"/>
      <c r="R9" s="37"/>
      <c r="S9" s="204"/>
    </row>
    <row r="10" spans="2:19" x14ac:dyDescent="0.2">
      <c r="B10" s="187" t="s">
        <v>25</v>
      </c>
      <c r="C10" s="37"/>
      <c r="D10" s="37"/>
      <c r="E10" s="37"/>
      <c r="F10" s="37"/>
      <c r="G10" s="37"/>
      <c r="H10" s="37"/>
      <c r="I10" s="418"/>
      <c r="J10" s="37"/>
      <c r="K10" s="37"/>
      <c r="L10" s="37"/>
      <c r="M10" s="37"/>
      <c r="N10" s="37"/>
      <c r="O10" s="418"/>
      <c r="P10" s="37"/>
      <c r="Q10" s="37"/>
      <c r="R10" s="37"/>
      <c r="S10" s="204"/>
    </row>
    <row r="11" spans="2:19" x14ac:dyDescent="0.2">
      <c r="B11" s="223" t="s">
        <v>171</v>
      </c>
      <c r="C11" s="37"/>
      <c r="D11" s="37"/>
      <c r="E11" s="37"/>
      <c r="F11" s="37"/>
      <c r="G11" s="37"/>
      <c r="H11" s="37"/>
      <c r="I11" s="418"/>
      <c r="J11" s="37"/>
      <c r="K11" s="37"/>
      <c r="L11" s="37"/>
      <c r="M11" s="37"/>
      <c r="N11" s="37"/>
      <c r="O11" s="418"/>
      <c r="P11" s="37"/>
      <c r="Q11" s="37"/>
      <c r="R11" s="37"/>
      <c r="S11" s="204"/>
    </row>
    <row r="12" spans="2:19" x14ac:dyDescent="0.2">
      <c r="B12" s="187" t="s">
        <v>170</v>
      </c>
      <c r="C12" s="37"/>
      <c r="D12" s="37"/>
      <c r="E12" s="37"/>
      <c r="F12" s="37"/>
      <c r="G12" s="37"/>
      <c r="H12" s="37"/>
      <c r="I12" s="418"/>
      <c r="J12" s="37"/>
      <c r="K12" s="37"/>
      <c r="L12" s="37"/>
      <c r="M12" s="37"/>
      <c r="N12" s="37"/>
      <c r="O12" s="418"/>
      <c r="P12" s="37"/>
      <c r="Q12" s="37"/>
      <c r="R12" s="37"/>
      <c r="S12" s="204"/>
    </row>
    <row r="13" spans="2:19" x14ac:dyDescent="0.2">
      <c r="B13" s="187" t="s">
        <v>22</v>
      </c>
      <c r="C13" s="37"/>
      <c r="D13" s="37"/>
      <c r="E13" s="37"/>
      <c r="F13" s="37"/>
      <c r="G13" s="37"/>
      <c r="H13" s="37"/>
      <c r="I13" s="418"/>
      <c r="J13" s="37"/>
      <c r="K13" s="37"/>
      <c r="L13" s="37"/>
      <c r="M13" s="37"/>
      <c r="N13" s="37"/>
      <c r="O13" s="418"/>
      <c r="P13" s="37"/>
      <c r="Q13" s="37"/>
      <c r="R13" s="37"/>
      <c r="S13" s="204"/>
    </row>
    <row r="14" spans="2:19" x14ac:dyDescent="0.2">
      <c r="B14" s="187"/>
      <c r="C14" s="37"/>
      <c r="D14" s="37"/>
      <c r="E14" s="37"/>
      <c r="F14" s="37"/>
      <c r="G14" s="37"/>
      <c r="H14" s="37"/>
      <c r="I14" s="418"/>
      <c r="J14" s="37"/>
      <c r="K14" s="37"/>
      <c r="L14" s="37"/>
      <c r="M14" s="37"/>
      <c r="N14" s="37"/>
      <c r="O14" s="418"/>
      <c r="P14" s="37"/>
      <c r="Q14" s="37"/>
      <c r="R14" s="37"/>
      <c r="S14" s="204"/>
    </row>
    <row r="15" spans="2:19" x14ac:dyDescent="0.2">
      <c r="B15" s="187"/>
      <c r="C15" s="37"/>
      <c r="D15" s="37"/>
      <c r="E15" s="37"/>
      <c r="F15" s="37"/>
      <c r="G15" s="37"/>
      <c r="H15" s="37"/>
      <c r="I15" s="418"/>
      <c r="J15" s="37"/>
      <c r="K15" s="37"/>
      <c r="L15" s="37"/>
      <c r="M15" s="37"/>
      <c r="N15" s="37"/>
      <c r="O15" s="418"/>
      <c r="P15" s="37"/>
      <c r="Q15" s="37"/>
      <c r="R15" s="37"/>
      <c r="S15" s="204"/>
    </row>
    <row r="16" spans="2:19" x14ac:dyDescent="0.2">
      <c r="B16" s="187"/>
      <c r="C16" s="37"/>
      <c r="D16" s="37"/>
      <c r="E16" s="37"/>
      <c r="F16" s="37"/>
      <c r="G16" s="37"/>
      <c r="H16" s="37"/>
      <c r="I16" s="418"/>
      <c r="J16" s="37"/>
      <c r="K16" s="37"/>
      <c r="L16" s="37"/>
      <c r="M16" s="37"/>
      <c r="N16" s="37"/>
      <c r="O16" s="418"/>
      <c r="P16" s="37"/>
      <c r="Q16" s="37"/>
      <c r="R16" s="37"/>
      <c r="S16" s="204"/>
    </row>
    <row r="17" spans="1:19" x14ac:dyDescent="0.2">
      <c r="B17" s="187"/>
      <c r="C17" s="37"/>
      <c r="D17" s="37"/>
      <c r="E17" s="37"/>
      <c r="F17" s="37"/>
      <c r="G17" s="37"/>
      <c r="H17" s="37"/>
      <c r="I17" s="418"/>
      <c r="J17" s="37"/>
      <c r="K17" s="37"/>
      <c r="L17" s="37"/>
      <c r="M17" s="37"/>
      <c r="N17" s="37"/>
      <c r="O17" s="418"/>
      <c r="P17" s="37"/>
      <c r="Q17" s="37"/>
      <c r="R17" s="37"/>
      <c r="S17" s="204"/>
    </row>
    <row r="18" spans="1:19" x14ac:dyDescent="0.2">
      <c r="B18" s="187"/>
      <c r="C18" s="37"/>
      <c r="D18" s="37"/>
      <c r="E18" s="37"/>
      <c r="F18" s="37"/>
      <c r="G18" s="37"/>
      <c r="H18" s="37"/>
      <c r="I18" s="418"/>
      <c r="J18" s="37"/>
      <c r="K18" s="37"/>
      <c r="L18" s="37"/>
      <c r="M18" s="37"/>
      <c r="N18" s="37"/>
      <c r="O18" s="418"/>
      <c r="P18" s="37"/>
      <c r="Q18" s="37"/>
      <c r="R18" s="37"/>
      <c r="S18" s="204"/>
    </row>
    <row r="19" spans="1:19" ht="15" thickBot="1" x14ac:dyDescent="0.25">
      <c r="B19" s="187"/>
      <c r="C19" s="37"/>
      <c r="D19" s="37"/>
      <c r="E19" s="37"/>
      <c r="F19" s="37"/>
      <c r="G19" s="37"/>
      <c r="H19" s="37"/>
      <c r="I19" s="418"/>
      <c r="J19" s="37"/>
      <c r="K19" s="37"/>
      <c r="L19" s="37"/>
      <c r="M19" s="37"/>
      <c r="N19" s="37"/>
      <c r="O19" s="418"/>
      <c r="P19" s="37" t="s">
        <v>169</v>
      </c>
      <c r="Q19" s="37"/>
      <c r="R19" s="37"/>
      <c r="S19" s="204"/>
    </row>
    <row r="20" spans="1:19" ht="15" customHeight="1" thickBot="1" x14ac:dyDescent="0.25">
      <c r="B20" s="615" t="s">
        <v>21</v>
      </c>
      <c r="C20" s="622"/>
      <c r="D20" s="624" t="s">
        <v>20</v>
      </c>
      <c r="E20" s="616"/>
      <c r="F20" s="616"/>
      <c r="G20" s="616"/>
      <c r="H20" s="616"/>
      <c r="I20" s="616"/>
      <c r="J20" s="616"/>
      <c r="K20" s="616"/>
      <c r="L20" s="616"/>
      <c r="M20" s="616"/>
      <c r="N20" s="619"/>
      <c r="O20" s="425" t="s">
        <v>19</v>
      </c>
      <c r="P20" s="617" t="s">
        <v>18</v>
      </c>
      <c r="Q20" s="608" t="s">
        <v>17</v>
      </c>
      <c r="R20" s="608" t="s">
        <v>16</v>
      </c>
      <c r="S20" s="608" t="s">
        <v>15</v>
      </c>
    </row>
    <row r="21" spans="1:19" ht="39" thickBot="1" x14ac:dyDescent="0.25">
      <c r="B21" s="611" t="s">
        <v>202</v>
      </c>
      <c r="C21" s="612"/>
      <c r="D21" s="468" t="s">
        <v>168</v>
      </c>
      <c r="E21" s="468" t="s">
        <v>10</v>
      </c>
      <c r="F21" s="468" t="s">
        <v>167</v>
      </c>
      <c r="G21" s="468" t="s">
        <v>166</v>
      </c>
      <c r="H21" s="468" t="s">
        <v>165</v>
      </c>
      <c r="I21" s="469" t="s">
        <v>203</v>
      </c>
      <c r="J21" s="468" t="s">
        <v>168</v>
      </c>
      <c r="K21" s="468" t="s">
        <v>10</v>
      </c>
      <c r="L21" s="468" t="s">
        <v>167</v>
      </c>
      <c r="M21" s="468" t="s">
        <v>166</v>
      </c>
      <c r="N21" s="468" t="s">
        <v>165</v>
      </c>
      <c r="O21" s="468" t="s">
        <v>202</v>
      </c>
      <c r="P21" s="618"/>
      <c r="Q21" s="609"/>
      <c r="R21" s="609"/>
      <c r="S21" s="609"/>
    </row>
    <row r="22" spans="1:19" x14ac:dyDescent="0.2">
      <c r="B22" s="205" t="s">
        <v>7</v>
      </c>
      <c r="C22" s="3">
        <v>0</v>
      </c>
      <c r="D22" s="5">
        <v>2.96</v>
      </c>
      <c r="E22" s="3">
        <v>2.1</v>
      </c>
      <c r="F22" s="3">
        <v>2.31</v>
      </c>
      <c r="G22" s="3">
        <v>2.6</v>
      </c>
      <c r="H22" s="3">
        <v>5.88</v>
      </c>
      <c r="I22" s="419">
        <v>3.2</v>
      </c>
      <c r="J22" s="5">
        <v>2.78</v>
      </c>
      <c r="K22" s="3">
        <v>2.1</v>
      </c>
      <c r="L22" s="3">
        <v>2.31</v>
      </c>
      <c r="M22" s="3">
        <v>2.6</v>
      </c>
      <c r="N22" s="3">
        <v>5.88</v>
      </c>
      <c r="O22" s="419">
        <v>3.2</v>
      </c>
      <c r="P22" s="613">
        <f>SUM(C22:I22)</f>
        <v>19.05</v>
      </c>
      <c r="Q22" s="609"/>
      <c r="R22" s="609"/>
      <c r="S22" s="609"/>
    </row>
    <row r="23" spans="1:19" ht="39" thickBot="1" x14ac:dyDescent="0.25">
      <c r="B23" s="226" t="s">
        <v>6</v>
      </c>
      <c r="C23" s="2">
        <v>0</v>
      </c>
      <c r="D23" s="2">
        <f t="shared" ref="D23:O23" si="0">C23+D22</f>
        <v>2.96</v>
      </c>
      <c r="E23" s="2">
        <f t="shared" si="0"/>
        <v>5.0600000000000005</v>
      </c>
      <c r="F23" s="2">
        <f t="shared" si="0"/>
        <v>7.370000000000001</v>
      </c>
      <c r="G23" s="2">
        <f t="shared" si="0"/>
        <v>9.9700000000000006</v>
      </c>
      <c r="H23" s="2">
        <f t="shared" si="0"/>
        <v>15.850000000000001</v>
      </c>
      <c r="I23" s="420">
        <f t="shared" si="0"/>
        <v>19.05</v>
      </c>
      <c r="J23" s="2">
        <f t="shared" si="0"/>
        <v>21.830000000000002</v>
      </c>
      <c r="K23" s="2">
        <f t="shared" si="0"/>
        <v>23.930000000000003</v>
      </c>
      <c r="L23" s="2">
        <f t="shared" si="0"/>
        <v>26.240000000000002</v>
      </c>
      <c r="M23" s="2">
        <f t="shared" si="0"/>
        <v>28.840000000000003</v>
      </c>
      <c r="N23" s="2">
        <f t="shared" si="0"/>
        <v>34.720000000000006</v>
      </c>
      <c r="O23" s="420">
        <f t="shared" si="0"/>
        <v>37.920000000000009</v>
      </c>
      <c r="P23" s="623"/>
      <c r="Q23" s="609"/>
      <c r="R23" s="609"/>
      <c r="S23" s="609"/>
    </row>
    <row r="24" spans="1:19" ht="15.75" x14ac:dyDescent="0.2">
      <c r="B24" s="620" t="s">
        <v>5</v>
      </c>
      <c r="C24" s="597"/>
      <c r="D24" s="597"/>
      <c r="E24" s="597"/>
      <c r="F24" s="597"/>
      <c r="G24" s="597"/>
      <c r="H24" s="597"/>
      <c r="I24" s="597"/>
      <c r="J24" s="597"/>
      <c r="K24" s="597"/>
      <c r="L24" s="597"/>
      <c r="M24" s="597"/>
      <c r="N24" s="597"/>
      <c r="O24" s="597"/>
      <c r="P24" s="597"/>
      <c r="Q24" s="597"/>
      <c r="R24" s="597"/>
      <c r="S24" s="621"/>
    </row>
    <row r="25" spans="1:19" hidden="1" x14ac:dyDescent="0.2">
      <c r="B25" s="226"/>
      <c r="C25" s="29"/>
      <c r="D25" s="29"/>
      <c r="E25" s="29"/>
      <c r="F25" s="29"/>
      <c r="G25" s="29"/>
      <c r="H25" s="29"/>
      <c r="I25" s="421"/>
      <c r="J25" s="29"/>
      <c r="K25" s="29"/>
      <c r="L25" s="29"/>
      <c r="M25" s="29"/>
      <c r="N25" s="29"/>
      <c r="O25" s="421"/>
      <c r="P25" s="387"/>
      <c r="Q25" s="388"/>
      <c r="R25" s="388"/>
      <c r="S25" s="380"/>
    </row>
    <row r="26" spans="1:19" ht="12.75" hidden="1" customHeight="1" x14ac:dyDescent="0.2">
      <c r="B26" s="227"/>
      <c r="C26" s="62"/>
      <c r="D26" s="65">
        <v>4.1666666666666666E-3</v>
      </c>
      <c r="E26" s="65">
        <v>4.1666666666666666E-3</v>
      </c>
      <c r="F26" s="65">
        <v>6.9444444444444441E-3</v>
      </c>
      <c r="G26" s="65">
        <v>5.5555555555555558E-3</v>
      </c>
      <c r="H26" s="65">
        <v>9.7222222222222224E-3</v>
      </c>
      <c r="I26" s="422">
        <v>8.3333333333333332E-3</v>
      </c>
      <c r="J26" s="65">
        <v>4.1666666666666666E-3</v>
      </c>
      <c r="K26" s="65">
        <v>4.1666666666666666E-3</v>
      </c>
      <c r="L26" s="65">
        <v>7.6388888888888886E-3</v>
      </c>
      <c r="M26" s="65">
        <v>5.5555555555555558E-3</v>
      </c>
      <c r="N26" s="65">
        <v>9.7222222222222224E-3</v>
      </c>
      <c r="O26" s="422">
        <v>7.6388888888888886E-3</v>
      </c>
      <c r="Q26" s="236">
        <f>SUM(D26:O26)</f>
        <v>7.7777777777777779E-2</v>
      </c>
      <c r="R26" s="62"/>
      <c r="S26" s="207"/>
    </row>
    <row r="27" spans="1:19" ht="14.25" hidden="1" customHeight="1" x14ac:dyDescent="0.2">
      <c r="B27" s="227"/>
      <c r="C27" s="62"/>
      <c r="D27" s="236">
        <v>4.1666666666666666E-3</v>
      </c>
      <c r="E27" s="236">
        <v>4.1666666666666666E-3</v>
      </c>
      <c r="F27" s="236">
        <v>7.6388888888888886E-3</v>
      </c>
      <c r="G27" s="236">
        <v>5.5555555555555558E-3</v>
      </c>
      <c r="H27" s="236">
        <v>1.1805555555555555E-2</v>
      </c>
      <c r="I27" s="423">
        <v>8.3333333333333332E-3</v>
      </c>
      <c r="J27" s="236">
        <v>4.1666666666666666E-3</v>
      </c>
      <c r="K27" s="236">
        <v>4.1666666666666666E-3</v>
      </c>
      <c r="L27" s="236">
        <v>7.6388888888888886E-3</v>
      </c>
      <c r="M27" s="236">
        <v>5.5555555555555558E-3</v>
      </c>
      <c r="N27" s="236">
        <v>1.1805555555555555E-2</v>
      </c>
      <c r="O27" s="423">
        <v>8.3333333333333332E-3</v>
      </c>
      <c r="Q27" s="48">
        <f>SUM(D27:O27)</f>
        <v>8.3333333333333329E-2</v>
      </c>
      <c r="R27" s="62"/>
      <c r="S27" s="207"/>
    </row>
    <row r="28" spans="1:19" ht="15.75" customHeight="1" x14ac:dyDescent="0.25">
      <c r="B28" s="221">
        <v>1</v>
      </c>
      <c r="C28" s="8">
        <v>0.22222222222222221</v>
      </c>
      <c r="D28" s="8">
        <f>C28+$D$27</f>
        <v>0.22638888888888889</v>
      </c>
      <c r="E28" s="8">
        <f>D28+$E$27</f>
        <v>0.23055555555555557</v>
      </c>
      <c r="F28" s="8">
        <f>E28+$F$27</f>
        <v>0.23819444444444446</v>
      </c>
      <c r="G28" s="8">
        <f>F28+$G$27</f>
        <v>0.24375000000000002</v>
      </c>
      <c r="H28" s="8">
        <f>G28+$H$27</f>
        <v>0.25555555555555559</v>
      </c>
      <c r="I28" s="412">
        <f>H28+$I$27</f>
        <v>0.26388888888888895</v>
      </c>
      <c r="J28" s="8">
        <f>I28+$J$27</f>
        <v>0.2680555555555556</v>
      </c>
      <c r="K28" s="8">
        <f>J28+$K$27</f>
        <v>0.27222222222222225</v>
      </c>
      <c r="L28" s="8">
        <f>K28+$L$27</f>
        <v>0.27986111111111112</v>
      </c>
      <c r="M28" s="8">
        <f>L28+$M$27</f>
        <v>0.28541666666666665</v>
      </c>
      <c r="N28" s="8">
        <f>M28+$N$27</f>
        <v>0.29722222222222222</v>
      </c>
      <c r="O28" s="412">
        <f>N28+$O$27</f>
        <v>0.30555555555555558</v>
      </c>
      <c r="P28" s="27">
        <v>37.92</v>
      </c>
      <c r="Q28" s="8">
        <f t="shared" ref="Q28:Q63" si="1">O28-C28</f>
        <v>8.333333333333337E-2</v>
      </c>
      <c r="R28" s="27">
        <f t="shared" ref="R28:R64" si="2">(P28/(Q28*24*60)*60)</f>
        <v>18.959999999999994</v>
      </c>
      <c r="S28" s="207"/>
    </row>
    <row r="29" spans="1:19" s="147" customFormat="1" ht="15" x14ac:dyDescent="0.25">
      <c r="A29" s="146">
        <f t="shared" ref="A29:A63" si="3">C29-C28</f>
        <v>1.3888888888888923E-2</v>
      </c>
      <c r="B29" s="221">
        <v>2</v>
      </c>
      <c r="C29" s="8">
        <v>0.23611111111111113</v>
      </c>
      <c r="D29" s="8">
        <f t="shared" ref="D29:D59" si="4">C29+$D$27</f>
        <v>0.24027777777777781</v>
      </c>
      <c r="E29" s="8">
        <f t="shared" ref="E29:E59" si="5">D29+$E$27</f>
        <v>0.24444444444444449</v>
      </c>
      <c r="F29" s="8">
        <f t="shared" ref="F29:F59" si="6">E29+$F$27</f>
        <v>0.25208333333333338</v>
      </c>
      <c r="G29" s="8">
        <f t="shared" ref="G29:G59" si="7">F29+$G$27</f>
        <v>0.25763888888888892</v>
      </c>
      <c r="H29" s="8">
        <f t="shared" ref="H29:H59" si="8">G29+$H$27</f>
        <v>0.26944444444444449</v>
      </c>
      <c r="I29" s="412">
        <f t="shared" ref="I29:I59" si="9">H29+$I$27</f>
        <v>0.27777777777777785</v>
      </c>
      <c r="J29" s="8">
        <f t="shared" ref="J29:J59" si="10">I29+$J$27</f>
        <v>0.2819444444444445</v>
      </c>
      <c r="K29" s="8">
        <f t="shared" ref="K29:K59" si="11">J29+$K$27</f>
        <v>0.28611111111111115</v>
      </c>
      <c r="L29" s="8">
        <f t="shared" ref="L29:L59" si="12">K29+$L$27</f>
        <v>0.29375000000000001</v>
      </c>
      <c r="M29" s="8">
        <f t="shared" ref="M29:M59" si="13">L29+$M$27</f>
        <v>0.29930555555555555</v>
      </c>
      <c r="N29" s="8">
        <f t="shared" ref="N29:N59" si="14">M29+$N$27</f>
        <v>0.31111111111111112</v>
      </c>
      <c r="O29" s="412">
        <f t="shared" ref="O29:O59" si="15">N29+$O$27</f>
        <v>0.31944444444444448</v>
      </c>
      <c r="P29" s="27">
        <v>37.92</v>
      </c>
      <c r="Q29" s="8">
        <f t="shared" si="1"/>
        <v>8.3333333333333343E-2</v>
      </c>
      <c r="R29" s="27">
        <f t="shared" si="2"/>
        <v>18.96</v>
      </c>
      <c r="S29" s="216"/>
    </row>
    <row r="30" spans="1:19" s="147" customFormat="1" ht="15" x14ac:dyDescent="0.25">
      <c r="A30" s="146">
        <f t="shared" si="3"/>
        <v>1.3888888888888867E-2</v>
      </c>
      <c r="B30" s="221">
        <v>3</v>
      </c>
      <c r="C30" s="8">
        <v>0.25</v>
      </c>
      <c r="D30" s="8">
        <f t="shared" si="4"/>
        <v>0.25416666666666665</v>
      </c>
      <c r="E30" s="8">
        <f t="shared" si="5"/>
        <v>0.2583333333333333</v>
      </c>
      <c r="F30" s="8">
        <f t="shared" si="6"/>
        <v>0.26597222222222217</v>
      </c>
      <c r="G30" s="8">
        <f t="shared" si="7"/>
        <v>0.2715277777777777</v>
      </c>
      <c r="H30" s="8">
        <f t="shared" si="8"/>
        <v>0.28333333333333327</v>
      </c>
      <c r="I30" s="412">
        <f t="shared" si="9"/>
        <v>0.29166666666666663</v>
      </c>
      <c r="J30" s="8">
        <f t="shared" si="10"/>
        <v>0.29583333333333328</v>
      </c>
      <c r="K30" s="8">
        <f t="shared" si="11"/>
        <v>0.29999999999999993</v>
      </c>
      <c r="L30" s="8">
        <f t="shared" si="12"/>
        <v>0.3076388888888888</v>
      </c>
      <c r="M30" s="8">
        <f t="shared" si="13"/>
        <v>0.31319444444444433</v>
      </c>
      <c r="N30" s="8">
        <f t="shared" si="14"/>
        <v>0.3249999999999999</v>
      </c>
      <c r="O30" s="412">
        <f t="shared" si="15"/>
        <v>0.33333333333333326</v>
      </c>
      <c r="P30" s="27">
        <v>37.92</v>
      </c>
      <c r="Q30" s="8">
        <f t="shared" si="1"/>
        <v>8.3333333333333259E-2</v>
      </c>
      <c r="R30" s="27">
        <f t="shared" si="2"/>
        <v>18.960000000000019</v>
      </c>
      <c r="S30" s="216"/>
    </row>
    <row r="31" spans="1:19" s="147" customFormat="1" ht="15" x14ac:dyDescent="0.25">
      <c r="A31" s="146">
        <f t="shared" si="3"/>
        <v>2.0833333333333315E-2</v>
      </c>
      <c r="B31" s="221">
        <v>4</v>
      </c>
      <c r="C31" s="8">
        <v>0.27083333333333331</v>
      </c>
      <c r="D31" s="8">
        <f t="shared" si="4"/>
        <v>0.27499999999999997</v>
      </c>
      <c r="E31" s="8">
        <f t="shared" si="5"/>
        <v>0.27916666666666662</v>
      </c>
      <c r="F31" s="8">
        <f t="shared" si="6"/>
        <v>0.28680555555555548</v>
      </c>
      <c r="G31" s="8">
        <f t="shared" si="7"/>
        <v>0.29236111111111102</v>
      </c>
      <c r="H31" s="8">
        <f t="shared" si="8"/>
        <v>0.30416666666666659</v>
      </c>
      <c r="I31" s="412">
        <f t="shared" si="9"/>
        <v>0.31249999999999994</v>
      </c>
      <c r="J31" s="8">
        <f t="shared" si="10"/>
        <v>0.3166666666666666</v>
      </c>
      <c r="K31" s="8">
        <f t="shared" si="11"/>
        <v>0.32083333333333325</v>
      </c>
      <c r="L31" s="8">
        <f t="shared" si="12"/>
        <v>0.32847222222222211</v>
      </c>
      <c r="M31" s="8">
        <f t="shared" si="13"/>
        <v>0.33402777777777765</v>
      </c>
      <c r="N31" s="8">
        <f t="shared" si="14"/>
        <v>0.34583333333333321</v>
      </c>
      <c r="O31" s="412">
        <f t="shared" si="15"/>
        <v>0.35416666666666657</v>
      </c>
      <c r="P31" s="27">
        <v>37.92</v>
      </c>
      <c r="Q31" s="8">
        <f t="shared" si="1"/>
        <v>8.3333333333333259E-2</v>
      </c>
      <c r="R31" s="27">
        <f t="shared" si="2"/>
        <v>18.960000000000019</v>
      </c>
      <c r="S31" s="216"/>
    </row>
    <row r="32" spans="1:19" s="147" customFormat="1" ht="15" x14ac:dyDescent="0.25">
      <c r="A32" s="146">
        <f t="shared" si="3"/>
        <v>1.3888888888888895E-2</v>
      </c>
      <c r="B32" s="221">
        <v>5</v>
      </c>
      <c r="C32" s="8">
        <v>0.28472222222222221</v>
      </c>
      <c r="D32" s="8">
        <f t="shared" si="4"/>
        <v>0.28888888888888886</v>
      </c>
      <c r="E32" s="8">
        <f t="shared" si="5"/>
        <v>0.29305555555555551</v>
      </c>
      <c r="F32" s="8">
        <f t="shared" si="6"/>
        <v>0.30069444444444438</v>
      </c>
      <c r="G32" s="8">
        <f t="shared" si="7"/>
        <v>0.30624999999999991</v>
      </c>
      <c r="H32" s="8">
        <f t="shared" si="8"/>
        <v>0.31805555555555548</v>
      </c>
      <c r="I32" s="412">
        <f t="shared" si="9"/>
        <v>0.32638888888888884</v>
      </c>
      <c r="J32" s="8">
        <f t="shared" si="10"/>
        <v>0.33055555555555549</v>
      </c>
      <c r="K32" s="8">
        <f t="shared" si="11"/>
        <v>0.33472222222222214</v>
      </c>
      <c r="L32" s="8">
        <f t="shared" si="12"/>
        <v>0.34236111111111101</v>
      </c>
      <c r="M32" s="8">
        <f t="shared" si="13"/>
        <v>0.34791666666666654</v>
      </c>
      <c r="N32" s="8">
        <f t="shared" si="14"/>
        <v>0.35972222222222211</v>
      </c>
      <c r="O32" s="412">
        <f t="shared" si="15"/>
        <v>0.36805555555555547</v>
      </c>
      <c r="P32" s="27">
        <v>37.92</v>
      </c>
      <c r="Q32" s="8">
        <f t="shared" si="1"/>
        <v>8.3333333333333259E-2</v>
      </c>
      <c r="R32" s="27">
        <f t="shared" si="2"/>
        <v>18.960000000000019</v>
      </c>
      <c r="S32" s="216"/>
    </row>
    <row r="33" spans="1:19" s="147" customFormat="1" ht="15" x14ac:dyDescent="0.25">
      <c r="A33" s="146">
        <f t="shared" si="3"/>
        <v>1.3888888888888784E-2</v>
      </c>
      <c r="B33" s="221">
        <v>6</v>
      </c>
      <c r="C33" s="8">
        <v>0.29861111111111099</v>
      </c>
      <c r="D33" s="8">
        <f t="shared" si="4"/>
        <v>0.30277777777777765</v>
      </c>
      <c r="E33" s="8">
        <f t="shared" si="5"/>
        <v>0.3069444444444443</v>
      </c>
      <c r="F33" s="8">
        <f t="shared" si="6"/>
        <v>0.31458333333333316</v>
      </c>
      <c r="G33" s="8">
        <f t="shared" si="7"/>
        <v>0.3201388888888887</v>
      </c>
      <c r="H33" s="8">
        <f t="shared" si="8"/>
        <v>0.33194444444444426</v>
      </c>
      <c r="I33" s="412">
        <f t="shared" si="9"/>
        <v>0.34027777777777762</v>
      </c>
      <c r="J33" s="8">
        <f t="shared" si="10"/>
        <v>0.34444444444444428</v>
      </c>
      <c r="K33" s="8">
        <f t="shared" si="11"/>
        <v>0.34861111111111093</v>
      </c>
      <c r="L33" s="8">
        <f t="shared" si="12"/>
        <v>0.35624999999999979</v>
      </c>
      <c r="M33" s="8">
        <f t="shared" si="13"/>
        <v>0.36180555555555532</v>
      </c>
      <c r="N33" s="8">
        <f t="shared" si="14"/>
        <v>0.37361111111111089</v>
      </c>
      <c r="O33" s="412">
        <f t="shared" si="15"/>
        <v>0.38194444444444425</v>
      </c>
      <c r="P33" s="27">
        <v>37.92</v>
      </c>
      <c r="Q33" s="8">
        <f t="shared" si="1"/>
        <v>8.3333333333333259E-2</v>
      </c>
      <c r="R33" s="27">
        <f t="shared" si="2"/>
        <v>18.960000000000019</v>
      </c>
      <c r="S33" s="216"/>
    </row>
    <row r="34" spans="1:19" s="147" customFormat="1" ht="15" x14ac:dyDescent="0.25">
      <c r="A34" s="146">
        <f t="shared" si="3"/>
        <v>2.0833333333333481E-2</v>
      </c>
      <c r="B34" s="221">
        <v>7</v>
      </c>
      <c r="C34" s="8">
        <v>0.31944444444444448</v>
      </c>
      <c r="D34" s="8">
        <f t="shared" si="4"/>
        <v>0.32361111111111113</v>
      </c>
      <c r="E34" s="8">
        <f t="shared" si="5"/>
        <v>0.32777777777777778</v>
      </c>
      <c r="F34" s="8">
        <f t="shared" si="6"/>
        <v>0.33541666666666664</v>
      </c>
      <c r="G34" s="8">
        <f t="shared" si="7"/>
        <v>0.34097222222222218</v>
      </c>
      <c r="H34" s="8">
        <f t="shared" si="8"/>
        <v>0.35277777777777775</v>
      </c>
      <c r="I34" s="412">
        <f t="shared" si="9"/>
        <v>0.3611111111111111</v>
      </c>
      <c r="J34" s="8">
        <f t="shared" si="10"/>
        <v>0.36527777777777776</v>
      </c>
      <c r="K34" s="8">
        <f t="shared" si="11"/>
        <v>0.36944444444444441</v>
      </c>
      <c r="L34" s="8">
        <f t="shared" si="12"/>
        <v>0.37708333333333327</v>
      </c>
      <c r="M34" s="8">
        <f t="shared" si="13"/>
        <v>0.38263888888888881</v>
      </c>
      <c r="N34" s="8">
        <f t="shared" si="14"/>
        <v>0.39444444444444438</v>
      </c>
      <c r="O34" s="412">
        <f t="shared" si="15"/>
        <v>0.40277777777777773</v>
      </c>
      <c r="P34" s="27">
        <v>37.92</v>
      </c>
      <c r="Q34" s="8">
        <f t="shared" si="1"/>
        <v>8.3333333333333259E-2</v>
      </c>
      <c r="R34" s="27">
        <f t="shared" si="2"/>
        <v>18.960000000000019</v>
      </c>
      <c r="S34" s="216"/>
    </row>
    <row r="35" spans="1:19" s="147" customFormat="1" ht="15" x14ac:dyDescent="0.25">
      <c r="A35" s="146">
        <f t="shared" si="3"/>
        <v>1.388888888888884E-2</v>
      </c>
      <c r="B35" s="221">
        <v>8</v>
      </c>
      <c r="C35" s="8">
        <v>0.33333333333333331</v>
      </c>
      <c r="D35" s="8">
        <f t="shared" si="4"/>
        <v>0.33749999999999997</v>
      </c>
      <c r="E35" s="8">
        <f t="shared" si="5"/>
        <v>0.34166666666666662</v>
      </c>
      <c r="F35" s="8">
        <f t="shared" si="6"/>
        <v>0.34930555555555548</v>
      </c>
      <c r="G35" s="8">
        <f t="shared" si="7"/>
        <v>0.35486111111111102</v>
      </c>
      <c r="H35" s="8">
        <f t="shared" si="8"/>
        <v>0.36666666666666659</v>
      </c>
      <c r="I35" s="412">
        <f t="shared" si="9"/>
        <v>0.37499999999999994</v>
      </c>
      <c r="J35" s="8">
        <f t="shared" si="10"/>
        <v>0.3791666666666666</v>
      </c>
      <c r="K35" s="8">
        <f t="shared" si="11"/>
        <v>0.38333333333333325</v>
      </c>
      <c r="L35" s="8">
        <f t="shared" si="12"/>
        <v>0.39097222222222211</v>
      </c>
      <c r="M35" s="8">
        <f t="shared" si="13"/>
        <v>0.39652777777777765</v>
      </c>
      <c r="N35" s="8">
        <f t="shared" si="14"/>
        <v>0.40833333333333321</v>
      </c>
      <c r="O35" s="412">
        <f t="shared" si="15"/>
        <v>0.41666666666666657</v>
      </c>
      <c r="P35" s="27">
        <v>37.92</v>
      </c>
      <c r="Q35" s="8">
        <f t="shared" si="1"/>
        <v>8.3333333333333259E-2</v>
      </c>
      <c r="R35" s="27">
        <f t="shared" si="2"/>
        <v>18.960000000000019</v>
      </c>
      <c r="S35" s="216"/>
    </row>
    <row r="36" spans="1:19" s="147" customFormat="1" ht="15" x14ac:dyDescent="0.25">
      <c r="A36" s="146">
        <f t="shared" si="3"/>
        <v>1.3888888888888951E-2</v>
      </c>
      <c r="B36" s="221">
        <v>9</v>
      </c>
      <c r="C36" s="8">
        <v>0.34722222222222227</v>
      </c>
      <c r="D36" s="8">
        <f t="shared" si="4"/>
        <v>0.35138888888888892</v>
      </c>
      <c r="E36" s="8">
        <f t="shared" si="5"/>
        <v>0.35555555555555557</v>
      </c>
      <c r="F36" s="8">
        <f t="shared" si="6"/>
        <v>0.36319444444444443</v>
      </c>
      <c r="G36" s="8">
        <f t="shared" si="7"/>
        <v>0.36874999999999997</v>
      </c>
      <c r="H36" s="8">
        <f t="shared" si="8"/>
        <v>0.38055555555555554</v>
      </c>
      <c r="I36" s="412">
        <f t="shared" si="9"/>
        <v>0.3888888888888889</v>
      </c>
      <c r="J36" s="8">
        <f t="shared" si="10"/>
        <v>0.39305555555555555</v>
      </c>
      <c r="K36" s="8">
        <f t="shared" si="11"/>
        <v>0.3972222222222222</v>
      </c>
      <c r="L36" s="8">
        <f t="shared" si="12"/>
        <v>0.40486111111111106</v>
      </c>
      <c r="M36" s="8">
        <f t="shared" si="13"/>
        <v>0.4104166666666666</v>
      </c>
      <c r="N36" s="8">
        <f t="shared" si="14"/>
        <v>0.42222222222222217</v>
      </c>
      <c r="O36" s="412">
        <f t="shared" si="15"/>
        <v>0.43055555555555552</v>
      </c>
      <c r="P36" s="27">
        <v>37.92</v>
      </c>
      <c r="Q36" s="8">
        <f t="shared" si="1"/>
        <v>8.3333333333333259E-2</v>
      </c>
      <c r="R36" s="27">
        <f t="shared" si="2"/>
        <v>18.960000000000019</v>
      </c>
      <c r="S36" s="216"/>
    </row>
    <row r="37" spans="1:19" s="147" customFormat="1" ht="15" x14ac:dyDescent="0.25">
      <c r="A37" s="146">
        <f t="shared" si="3"/>
        <v>6.9444444444444198E-3</v>
      </c>
      <c r="B37" s="221">
        <v>10</v>
      </c>
      <c r="C37" s="8">
        <v>0.35416666666666669</v>
      </c>
      <c r="D37" s="8">
        <f t="shared" si="4"/>
        <v>0.35833333333333334</v>
      </c>
      <c r="E37" s="8">
        <f t="shared" si="5"/>
        <v>0.36249999999999999</v>
      </c>
      <c r="F37" s="8">
        <f t="shared" si="6"/>
        <v>0.37013888888888885</v>
      </c>
      <c r="G37" s="8">
        <f t="shared" si="7"/>
        <v>0.37569444444444439</v>
      </c>
      <c r="H37" s="8">
        <f t="shared" si="8"/>
        <v>0.38749999999999996</v>
      </c>
      <c r="I37" s="412">
        <f t="shared" si="9"/>
        <v>0.39583333333333331</v>
      </c>
      <c r="J37" s="8">
        <f t="shared" si="10"/>
        <v>0.39999999999999997</v>
      </c>
      <c r="K37" s="8">
        <f t="shared" si="11"/>
        <v>0.40416666666666662</v>
      </c>
      <c r="L37" s="8">
        <f t="shared" si="12"/>
        <v>0.41180555555555548</v>
      </c>
      <c r="M37" s="8">
        <f t="shared" si="13"/>
        <v>0.41736111111111102</v>
      </c>
      <c r="N37" s="8">
        <f t="shared" si="14"/>
        <v>0.42916666666666659</v>
      </c>
      <c r="O37" s="412">
        <f t="shared" si="15"/>
        <v>0.43749999999999994</v>
      </c>
      <c r="P37" s="27">
        <v>37.92</v>
      </c>
      <c r="Q37" s="8">
        <f t="shared" si="1"/>
        <v>8.3333333333333259E-2</v>
      </c>
      <c r="R37" s="27">
        <f t="shared" si="2"/>
        <v>18.960000000000019</v>
      </c>
      <c r="S37" s="216"/>
    </row>
    <row r="38" spans="1:19" s="147" customFormat="1" ht="15" x14ac:dyDescent="0.25">
      <c r="A38" s="146">
        <f t="shared" si="3"/>
        <v>1.3888888888888895E-2</v>
      </c>
      <c r="B38" s="221">
        <v>11</v>
      </c>
      <c r="C38" s="8">
        <v>0.36805555555555558</v>
      </c>
      <c r="D38" s="8">
        <f t="shared" si="4"/>
        <v>0.37222222222222223</v>
      </c>
      <c r="E38" s="8">
        <f t="shared" si="5"/>
        <v>0.37638888888888888</v>
      </c>
      <c r="F38" s="8">
        <f t="shared" si="6"/>
        <v>0.38402777777777775</v>
      </c>
      <c r="G38" s="8">
        <f t="shared" si="7"/>
        <v>0.38958333333333328</v>
      </c>
      <c r="H38" s="8">
        <f t="shared" si="8"/>
        <v>0.40138888888888885</v>
      </c>
      <c r="I38" s="412">
        <f t="shared" si="9"/>
        <v>0.40972222222222221</v>
      </c>
      <c r="J38" s="8">
        <f t="shared" si="10"/>
        <v>0.41388888888888886</v>
      </c>
      <c r="K38" s="8">
        <f t="shared" si="11"/>
        <v>0.41805555555555551</v>
      </c>
      <c r="L38" s="8">
        <f t="shared" si="12"/>
        <v>0.42569444444444438</v>
      </c>
      <c r="M38" s="8">
        <f t="shared" si="13"/>
        <v>0.43124999999999991</v>
      </c>
      <c r="N38" s="8">
        <f t="shared" si="14"/>
        <v>0.44305555555555548</v>
      </c>
      <c r="O38" s="412">
        <f t="shared" si="15"/>
        <v>0.45138888888888884</v>
      </c>
      <c r="P38" s="27">
        <v>37.92</v>
      </c>
      <c r="Q38" s="8">
        <f t="shared" si="1"/>
        <v>8.3333333333333259E-2</v>
      </c>
      <c r="R38" s="27">
        <f t="shared" si="2"/>
        <v>18.960000000000019</v>
      </c>
      <c r="S38" s="216"/>
    </row>
    <row r="39" spans="1:19" s="147" customFormat="1" ht="15" x14ac:dyDescent="0.25">
      <c r="A39" s="146">
        <f t="shared" si="3"/>
        <v>1.388888888888884E-2</v>
      </c>
      <c r="B39" s="221">
        <v>12</v>
      </c>
      <c r="C39" s="8">
        <v>0.38194444444444442</v>
      </c>
      <c r="D39" s="8">
        <f t="shared" si="4"/>
        <v>0.38611111111111107</v>
      </c>
      <c r="E39" s="8">
        <f t="shared" si="5"/>
        <v>0.39027777777777772</v>
      </c>
      <c r="F39" s="8">
        <f t="shared" si="6"/>
        <v>0.39791666666666659</v>
      </c>
      <c r="G39" s="8">
        <f t="shared" si="7"/>
        <v>0.40347222222222212</v>
      </c>
      <c r="H39" s="8">
        <f t="shared" si="8"/>
        <v>0.41527777777777769</v>
      </c>
      <c r="I39" s="412">
        <f t="shared" si="9"/>
        <v>0.42361111111111105</v>
      </c>
      <c r="J39" s="8">
        <f t="shared" si="10"/>
        <v>0.4277777777777777</v>
      </c>
      <c r="K39" s="8">
        <f t="shared" si="11"/>
        <v>0.43194444444444435</v>
      </c>
      <c r="L39" s="8">
        <f t="shared" si="12"/>
        <v>0.43958333333333321</v>
      </c>
      <c r="M39" s="8">
        <f t="shared" si="13"/>
        <v>0.44513888888888875</v>
      </c>
      <c r="N39" s="8">
        <f t="shared" si="14"/>
        <v>0.45694444444444432</v>
      </c>
      <c r="O39" s="412">
        <f t="shared" si="15"/>
        <v>0.46527777777777768</v>
      </c>
      <c r="P39" s="27">
        <v>37.92</v>
      </c>
      <c r="Q39" s="8">
        <f t="shared" si="1"/>
        <v>8.3333333333333259E-2</v>
      </c>
      <c r="R39" s="27">
        <f t="shared" si="2"/>
        <v>18.960000000000019</v>
      </c>
      <c r="S39" s="216"/>
    </row>
    <row r="40" spans="1:19" s="147" customFormat="1" ht="15" x14ac:dyDescent="0.25">
      <c r="A40" s="146">
        <f t="shared" si="3"/>
        <v>2.0833333333333315E-2</v>
      </c>
      <c r="B40" s="221">
        <v>13</v>
      </c>
      <c r="C40" s="8">
        <v>0.40277777777777773</v>
      </c>
      <c r="D40" s="8">
        <f t="shared" si="4"/>
        <v>0.40694444444444439</v>
      </c>
      <c r="E40" s="8">
        <f t="shared" si="5"/>
        <v>0.41111111111111104</v>
      </c>
      <c r="F40" s="8">
        <f t="shared" si="6"/>
        <v>0.4187499999999999</v>
      </c>
      <c r="G40" s="8">
        <f t="shared" si="7"/>
        <v>0.42430555555555544</v>
      </c>
      <c r="H40" s="8">
        <f t="shared" si="8"/>
        <v>0.43611111111111101</v>
      </c>
      <c r="I40" s="412">
        <f t="shared" si="9"/>
        <v>0.44444444444444436</v>
      </c>
      <c r="J40" s="8">
        <f t="shared" si="10"/>
        <v>0.44861111111111102</v>
      </c>
      <c r="K40" s="8">
        <f t="shared" si="11"/>
        <v>0.45277777777777767</v>
      </c>
      <c r="L40" s="8">
        <f t="shared" si="12"/>
        <v>0.46041666666666653</v>
      </c>
      <c r="M40" s="8">
        <f t="shared" si="13"/>
        <v>0.46597222222222207</v>
      </c>
      <c r="N40" s="8">
        <f t="shared" si="14"/>
        <v>0.47777777777777763</v>
      </c>
      <c r="O40" s="412">
        <f t="shared" si="15"/>
        <v>0.48611111111111099</v>
      </c>
      <c r="P40" s="27">
        <v>37.92</v>
      </c>
      <c r="Q40" s="8">
        <f t="shared" si="1"/>
        <v>8.3333333333333259E-2</v>
      </c>
      <c r="R40" s="27">
        <f t="shared" si="2"/>
        <v>18.960000000000019</v>
      </c>
      <c r="S40" s="216"/>
    </row>
    <row r="41" spans="1:19" s="147" customFormat="1" ht="15" x14ac:dyDescent="0.25">
      <c r="A41" s="146">
        <f t="shared" si="3"/>
        <v>3.125E-2</v>
      </c>
      <c r="B41" s="221">
        <v>14</v>
      </c>
      <c r="C41" s="8">
        <v>0.43402777777777773</v>
      </c>
      <c r="D41" s="8">
        <f t="shared" si="4"/>
        <v>0.43819444444444439</v>
      </c>
      <c r="E41" s="8">
        <f t="shared" si="5"/>
        <v>0.44236111111111104</v>
      </c>
      <c r="F41" s="8">
        <f t="shared" si="6"/>
        <v>0.4499999999999999</v>
      </c>
      <c r="G41" s="8">
        <f t="shared" si="7"/>
        <v>0.45555555555555544</v>
      </c>
      <c r="H41" s="8">
        <f t="shared" si="8"/>
        <v>0.46736111111111101</v>
      </c>
      <c r="I41" s="412">
        <f t="shared" si="9"/>
        <v>0.47569444444444436</v>
      </c>
      <c r="J41" s="8">
        <f t="shared" si="10"/>
        <v>0.47986111111111102</v>
      </c>
      <c r="K41" s="8">
        <f t="shared" si="11"/>
        <v>0.48402777777777767</v>
      </c>
      <c r="L41" s="8">
        <f t="shared" si="12"/>
        <v>0.49166666666666653</v>
      </c>
      <c r="M41" s="8">
        <f t="shared" si="13"/>
        <v>0.49722222222222207</v>
      </c>
      <c r="N41" s="8">
        <f t="shared" si="14"/>
        <v>0.50902777777777763</v>
      </c>
      <c r="O41" s="412">
        <f t="shared" si="15"/>
        <v>0.51736111111111094</v>
      </c>
      <c r="P41" s="27">
        <v>37.92</v>
      </c>
      <c r="Q41" s="8">
        <f t="shared" si="1"/>
        <v>8.3333333333333204E-2</v>
      </c>
      <c r="R41" s="27">
        <f t="shared" si="2"/>
        <v>18.960000000000029</v>
      </c>
      <c r="S41" s="216"/>
    </row>
    <row r="42" spans="1:19" s="147" customFormat="1" ht="15" x14ac:dyDescent="0.25">
      <c r="A42" s="146">
        <f t="shared" si="3"/>
        <v>2.083333333333337E-2</v>
      </c>
      <c r="B42" s="221">
        <v>15</v>
      </c>
      <c r="C42" s="8">
        <v>0.4548611111111111</v>
      </c>
      <c r="D42" s="8">
        <f t="shared" si="4"/>
        <v>0.45902777777777776</v>
      </c>
      <c r="E42" s="8">
        <f t="shared" si="5"/>
        <v>0.46319444444444441</v>
      </c>
      <c r="F42" s="8">
        <f t="shared" si="6"/>
        <v>0.47083333333333327</v>
      </c>
      <c r="G42" s="8">
        <f t="shared" si="7"/>
        <v>0.47638888888888881</v>
      </c>
      <c r="H42" s="8">
        <f t="shared" si="8"/>
        <v>0.48819444444444438</v>
      </c>
      <c r="I42" s="412">
        <f t="shared" si="9"/>
        <v>0.49652777777777773</v>
      </c>
      <c r="J42" s="8">
        <f t="shared" si="10"/>
        <v>0.50069444444444444</v>
      </c>
      <c r="K42" s="8">
        <f t="shared" si="11"/>
        <v>0.50486111111111109</v>
      </c>
      <c r="L42" s="8">
        <f t="shared" si="12"/>
        <v>0.51249999999999996</v>
      </c>
      <c r="M42" s="8">
        <f t="shared" si="13"/>
        <v>0.51805555555555549</v>
      </c>
      <c r="N42" s="8">
        <f t="shared" si="14"/>
        <v>0.52986111111111101</v>
      </c>
      <c r="O42" s="412">
        <f t="shared" si="15"/>
        <v>0.53819444444444431</v>
      </c>
      <c r="P42" s="27">
        <v>37.92</v>
      </c>
      <c r="Q42" s="8">
        <f t="shared" si="1"/>
        <v>8.3333333333333204E-2</v>
      </c>
      <c r="R42" s="27">
        <f t="shared" si="2"/>
        <v>18.960000000000029</v>
      </c>
      <c r="S42" s="216"/>
    </row>
    <row r="43" spans="1:19" s="147" customFormat="1" ht="15" x14ac:dyDescent="0.25">
      <c r="A43" s="146">
        <f t="shared" si="3"/>
        <v>1.041666666666663E-2</v>
      </c>
      <c r="B43" s="221">
        <v>16</v>
      </c>
      <c r="C43" s="8">
        <v>0.46527777777777773</v>
      </c>
      <c r="D43" s="8">
        <f t="shared" si="4"/>
        <v>0.46944444444444439</v>
      </c>
      <c r="E43" s="8">
        <f t="shared" si="5"/>
        <v>0.47361111111111104</v>
      </c>
      <c r="F43" s="8">
        <f t="shared" si="6"/>
        <v>0.4812499999999999</v>
      </c>
      <c r="G43" s="8">
        <f t="shared" si="7"/>
        <v>0.48680555555555544</v>
      </c>
      <c r="H43" s="8">
        <f t="shared" si="8"/>
        <v>0.49861111111111101</v>
      </c>
      <c r="I43" s="412">
        <f t="shared" si="9"/>
        <v>0.50694444444444431</v>
      </c>
      <c r="J43" s="8">
        <f t="shared" si="10"/>
        <v>0.51111111111111096</v>
      </c>
      <c r="K43" s="8">
        <f t="shared" si="11"/>
        <v>0.51527777777777761</v>
      </c>
      <c r="L43" s="8">
        <f t="shared" si="12"/>
        <v>0.52291666666666647</v>
      </c>
      <c r="M43" s="8">
        <f t="shared" si="13"/>
        <v>0.52847222222222201</v>
      </c>
      <c r="N43" s="8">
        <f t="shared" si="14"/>
        <v>0.54027777777777752</v>
      </c>
      <c r="O43" s="412">
        <f t="shared" si="15"/>
        <v>0.54861111111111083</v>
      </c>
      <c r="P43" s="27">
        <v>37.92</v>
      </c>
      <c r="Q43" s="8">
        <f t="shared" si="1"/>
        <v>8.3333333333333093E-2</v>
      </c>
      <c r="R43" s="27">
        <f t="shared" si="2"/>
        <v>18.960000000000054</v>
      </c>
      <c r="S43" s="216"/>
    </row>
    <row r="44" spans="1:19" s="147" customFormat="1" ht="15" x14ac:dyDescent="0.25">
      <c r="A44" s="146">
        <f t="shared" si="3"/>
        <v>2.083333333333337E-2</v>
      </c>
      <c r="B44" s="221">
        <v>17</v>
      </c>
      <c r="C44" s="8">
        <v>0.4861111111111111</v>
      </c>
      <c r="D44" s="8">
        <f t="shared" si="4"/>
        <v>0.49027777777777776</v>
      </c>
      <c r="E44" s="8">
        <f t="shared" si="5"/>
        <v>0.49444444444444441</v>
      </c>
      <c r="F44" s="8">
        <f t="shared" si="6"/>
        <v>0.50208333333333333</v>
      </c>
      <c r="G44" s="8">
        <f t="shared" si="7"/>
        <v>0.50763888888888886</v>
      </c>
      <c r="H44" s="8">
        <f t="shared" si="8"/>
        <v>0.51944444444444438</v>
      </c>
      <c r="I44" s="412">
        <f t="shared" si="9"/>
        <v>0.52777777777777768</v>
      </c>
      <c r="J44" s="8">
        <f t="shared" si="10"/>
        <v>0.53194444444444433</v>
      </c>
      <c r="K44" s="8">
        <f t="shared" si="11"/>
        <v>0.53611111111111098</v>
      </c>
      <c r="L44" s="8">
        <f t="shared" si="12"/>
        <v>0.54374999999999984</v>
      </c>
      <c r="M44" s="8">
        <f t="shared" si="13"/>
        <v>0.54930555555555538</v>
      </c>
      <c r="N44" s="8">
        <f t="shared" si="14"/>
        <v>0.56111111111111089</v>
      </c>
      <c r="O44" s="412">
        <f t="shared" si="15"/>
        <v>0.5694444444444442</v>
      </c>
      <c r="P44" s="27">
        <v>37.92</v>
      </c>
      <c r="Q44" s="8">
        <f t="shared" si="1"/>
        <v>8.3333333333333093E-2</v>
      </c>
      <c r="R44" s="27">
        <f t="shared" si="2"/>
        <v>18.960000000000054</v>
      </c>
      <c r="S44" s="216"/>
    </row>
    <row r="45" spans="1:19" s="147" customFormat="1" ht="15" x14ac:dyDescent="0.25">
      <c r="A45" s="146">
        <f t="shared" si="3"/>
        <v>3.1249999999999944E-2</v>
      </c>
      <c r="B45" s="221">
        <v>18</v>
      </c>
      <c r="C45" s="8">
        <v>0.51736111111111105</v>
      </c>
      <c r="D45" s="8">
        <f t="shared" si="4"/>
        <v>0.5215277777777777</v>
      </c>
      <c r="E45" s="8">
        <f t="shared" si="5"/>
        <v>0.52569444444444435</v>
      </c>
      <c r="F45" s="8">
        <f t="shared" si="6"/>
        <v>0.53333333333333321</v>
      </c>
      <c r="G45" s="8">
        <f t="shared" si="7"/>
        <v>0.53888888888888875</v>
      </c>
      <c r="H45" s="8">
        <f t="shared" si="8"/>
        <v>0.55069444444444426</v>
      </c>
      <c r="I45" s="412">
        <f t="shared" si="9"/>
        <v>0.55902777777777757</v>
      </c>
      <c r="J45" s="8">
        <f t="shared" si="10"/>
        <v>0.56319444444444422</v>
      </c>
      <c r="K45" s="8">
        <f t="shared" si="11"/>
        <v>0.56736111111111087</v>
      </c>
      <c r="L45" s="8">
        <f t="shared" si="12"/>
        <v>0.57499999999999973</v>
      </c>
      <c r="M45" s="8">
        <f t="shared" si="13"/>
        <v>0.58055555555555527</v>
      </c>
      <c r="N45" s="8">
        <f t="shared" si="14"/>
        <v>0.59236111111111078</v>
      </c>
      <c r="O45" s="412">
        <f t="shared" si="15"/>
        <v>0.60069444444444409</v>
      </c>
      <c r="P45" s="27">
        <v>37.92</v>
      </c>
      <c r="Q45" s="8">
        <f t="shared" si="1"/>
        <v>8.3333333333333037E-2</v>
      </c>
      <c r="R45" s="27">
        <f t="shared" si="2"/>
        <v>18.960000000000068</v>
      </c>
      <c r="S45" s="216"/>
    </row>
    <row r="46" spans="1:19" s="147" customFormat="1" ht="15" x14ac:dyDescent="0.25">
      <c r="A46" s="146">
        <f t="shared" si="3"/>
        <v>2.083333333333337E-2</v>
      </c>
      <c r="B46" s="221">
        <v>19</v>
      </c>
      <c r="C46" s="8">
        <v>0.53819444444444442</v>
      </c>
      <c r="D46" s="8">
        <f t="shared" si="4"/>
        <v>0.54236111111111107</v>
      </c>
      <c r="E46" s="8">
        <f t="shared" si="5"/>
        <v>0.54652777777777772</v>
      </c>
      <c r="F46" s="8">
        <f t="shared" si="6"/>
        <v>0.55416666666666659</v>
      </c>
      <c r="G46" s="8">
        <f t="shared" si="7"/>
        <v>0.55972222222222212</v>
      </c>
      <c r="H46" s="8">
        <f t="shared" si="8"/>
        <v>0.57152777777777763</v>
      </c>
      <c r="I46" s="412">
        <f t="shared" si="9"/>
        <v>0.57986111111111094</v>
      </c>
      <c r="J46" s="8">
        <f t="shared" si="10"/>
        <v>0.58402777777777759</v>
      </c>
      <c r="K46" s="8">
        <f t="shared" si="11"/>
        <v>0.58819444444444424</v>
      </c>
      <c r="L46" s="8">
        <f t="shared" si="12"/>
        <v>0.5958333333333331</v>
      </c>
      <c r="M46" s="8">
        <f t="shared" si="13"/>
        <v>0.60138888888888864</v>
      </c>
      <c r="N46" s="8">
        <f t="shared" si="14"/>
        <v>0.61319444444444415</v>
      </c>
      <c r="O46" s="412">
        <f t="shared" si="15"/>
        <v>0.62152777777777746</v>
      </c>
      <c r="P46" s="27">
        <v>37.92</v>
      </c>
      <c r="Q46" s="8">
        <f t="shared" si="1"/>
        <v>8.3333333333333037E-2</v>
      </c>
      <c r="R46" s="27">
        <f t="shared" si="2"/>
        <v>18.960000000000068</v>
      </c>
      <c r="S46" s="216"/>
    </row>
    <row r="47" spans="1:19" s="147" customFormat="1" ht="15" x14ac:dyDescent="0.25">
      <c r="A47" s="146">
        <f t="shared" si="3"/>
        <v>1.041666666666663E-2</v>
      </c>
      <c r="B47" s="221">
        <v>20</v>
      </c>
      <c r="C47" s="8">
        <v>0.54861111111111105</v>
      </c>
      <c r="D47" s="8">
        <f t="shared" si="4"/>
        <v>0.5527777777777777</v>
      </c>
      <c r="E47" s="8">
        <f t="shared" si="5"/>
        <v>0.55694444444444435</v>
      </c>
      <c r="F47" s="8">
        <f t="shared" si="6"/>
        <v>0.56458333333333321</v>
      </c>
      <c r="G47" s="8">
        <f t="shared" si="7"/>
        <v>0.57013888888888875</v>
      </c>
      <c r="H47" s="8">
        <f t="shared" si="8"/>
        <v>0.58194444444444426</v>
      </c>
      <c r="I47" s="412">
        <f t="shared" si="9"/>
        <v>0.59027777777777757</v>
      </c>
      <c r="J47" s="8">
        <f t="shared" si="10"/>
        <v>0.59444444444444422</v>
      </c>
      <c r="K47" s="8">
        <f t="shared" si="11"/>
        <v>0.59861111111111087</v>
      </c>
      <c r="L47" s="8">
        <f t="shared" si="12"/>
        <v>0.60624999999999973</v>
      </c>
      <c r="M47" s="8">
        <f t="shared" si="13"/>
        <v>0.61180555555555527</v>
      </c>
      <c r="N47" s="8">
        <f t="shared" si="14"/>
        <v>0.62361111111111078</v>
      </c>
      <c r="O47" s="412">
        <f t="shared" si="15"/>
        <v>0.63194444444444409</v>
      </c>
      <c r="P47" s="27">
        <v>37.92</v>
      </c>
      <c r="Q47" s="8">
        <f t="shared" si="1"/>
        <v>8.3333333333333037E-2</v>
      </c>
      <c r="R47" s="27">
        <f t="shared" si="2"/>
        <v>18.960000000000068</v>
      </c>
      <c r="S47" s="216"/>
    </row>
    <row r="48" spans="1:19" s="147" customFormat="1" ht="15" x14ac:dyDescent="0.25">
      <c r="A48" s="146">
        <f t="shared" si="3"/>
        <v>2.083333333333337E-2</v>
      </c>
      <c r="B48" s="221">
        <v>21</v>
      </c>
      <c r="C48" s="8">
        <v>0.56944444444444442</v>
      </c>
      <c r="D48" s="8">
        <f t="shared" si="4"/>
        <v>0.57361111111111107</v>
      </c>
      <c r="E48" s="8">
        <f t="shared" si="5"/>
        <v>0.57777777777777772</v>
      </c>
      <c r="F48" s="8">
        <f t="shared" si="6"/>
        <v>0.58541666666666659</v>
      </c>
      <c r="G48" s="8">
        <f t="shared" si="7"/>
        <v>0.59097222222222212</v>
      </c>
      <c r="H48" s="8">
        <f t="shared" si="8"/>
        <v>0.60277777777777763</v>
      </c>
      <c r="I48" s="412">
        <f t="shared" si="9"/>
        <v>0.61111111111111094</v>
      </c>
      <c r="J48" s="8">
        <f t="shared" si="10"/>
        <v>0.61527777777777759</v>
      </c>
      <c r="K48" s="8">
        <f t="shared" si="11"/>
        <v>0.61944444444444424</v>
      </c>
      <c r="L48" s="8">
        <f t="shared" si="12"/>
        <v>0.6270833333333331</v>
      </c>
      <c r="M48" s="8">
        <f t="shared" si="13"/>
        <v>0.63263888888888864</v>
      </c>
      <c r="N48" s="8">
        <f t="shared" si="14"/>
        <v>0.64444444444444415</v>
      </c>
      <c r="O48" s="412">
        <f t="shared" si="15"/>
        <v>0.65277777777777746</v>
      </c>
      <c r="P48" s="27">
        <v>37.92</v>
      </c>
      <c r="Q48" s="8">
        <f t="shared" si="1"/>
        <v>8.3333333333333037E-2</v>
      </c>
      <c r="R48" s="27">
        <f t="shared" si="2"/>
        <v>18.960000000000068</v>
      </c>
      <c r="S48" s="216"/>
    </row>
    <row r="49" spans="1:19" s="147" customFormat="1" ht="15" x14ac:dyDescent="0.25">
      <c r="A49" s="146">
        <f t="shared" si="3"/>
        <v>3.125E-2</v>
      </c>
      <c r="B49" s="221">
        <v>22</v>
      </c>
      <c r="C49" s="8">
        <v>0.60069444444444442</v>
      </c>
      <c r="D49" s="8">
        <f t="shared" si="4"/>
        <v>0.60486111111111107</v>
      </c>
      <c r="E49" s="8">
        <f t="shared" si="5"/>
        <v>0.60902777777777772</v>
      </c>
      <c r="F49" s="8">
        <f t="shared" si="6"/>
        <v>0.61666666666666659</v>
      </c>
      <c r="G49" s="8">
        <f t="shared" si="7"/>
        <v>0.62222222222222212</v>
      </c>
      <c r="H49" s="8">
        <f t="shared" si="8"/>
        <v>0.63402777777777763</v>
      </c>
      <c r="I49" s="412">
        <f t="shared" si="9"/>
        <v>0.64236111111111094</v>
      </c>
      <c r="J49" s="8">
        <f t="shared" si="10"/>
        <v>0.64652777777777759</v>
      </c>
      <c r="K49" s="8">
        <f t="shared" si="11"/>
        <v>0.65069444444444424</v>
      </c>
      <c r="L49" s="8">
        <f t="shared" si="12"/>
        <v>0.6583333333333331</v>
      </c>
      <c r="M49" s="8">
        <f t="shared" si="13"/>
        <v>0.66388888888888864</v>
      </c>
      <c r="N49" s="8">
        <f t="shared" si="14"/>
        <v>0.67569444444444415</v>
      </c>
      <c r="O49" s="412">
        <f t="shared" si="15"/>
        <v>0.68402777777777746</v>
      </c>
      <c r="P49" s="27">
        <v>37.92</v>
      </c>
      <c r="Q49" s="8">
        <f t="shared" si="1"/>
        <v>8.3333333333333037E-2</v>
      </c>
      <c r="R49" s="27">
        <f t="shared" si="2"/>
        <v>18.960000000000068</v>
      </c>
      <c r="S49" s="216"/>
    </row>
    <row r="50" spans="1:19" s="147" customFormat="1" ht="15" x14ac:dyDescent="0.25">
      <c r="A50" s="146">
        <f t="shared" si="3"/>
        <v>2.083333333333337E-2</v>
      </c>
      <c r="B50" s="221">
        <v>23</v>
      </c>
      <c r="C50" s="8">
        <v>0.62152777777777779</v>
      </c>
      <c r="D50" s="8">
        <f t="shared" si="4"/>
        <v>0.62569444444444444</v>
      </c>
      <c r="E50" s="8">
        <f t="shared" si="5"/>
        <v>0.62986111111111109</v>
      </c>
      <c r="F50" s="8">
        <f t="shared" si="6"/>
        <v>0.63749999999999996</v>
      </c>
      <c r="G50" s="8">
        <f t="shared" si="7"/>
        <v>0.64305555555555549</v>
      </c>
      <c r="H50" s="8">
        <f t="shared" si="8"/>
        <v>0.65486111111111101</v>
      </c>
      <c r="I50" s="412">
        <f t="shared" si="9"/>
        <v>0.66319444444444431</v>
      </c>
      <c r="J50" s="8">
        <f t="shared" si="10"/>
        <v>0.66736111111111096</v>
      </c>
      <c r="K50" s="8">
        <f t="shared" si="11"/>
        <v>0.67152777777777761</v>
      </c>
      <c r="L50" s="8">
        <f t="shared" si="12"/>
        <v>0.67916666666666647</v>
      </c>
      <c r="M50" s="8">
        <f t="shared" si="13"/>
        <v>0.68472222222222201</v>
      </c>
      <c r="N50" s="8">
        <f t="shared" si="14"/>
        <v>0.69652777777777752</v>
      </c>
      <c r="O50" s="412">
        <f t="shared" si="15"/>
        <v>0.70486111111111083</v>
      </c>
      <c r="P50" s="27">
        <v>37.92</v>
      </c>
      <c r="Q50" s="8">
        <f t="shared" si="1"/>
        <v>8.3333333333333037E-2</v>
      </c>
      <c r="R50" s="27">
        <f t="shared" si="2"/>
        <v>18.960000000000068</v>
      </c>
      <c r="S50" s="216"/>
    </row>
    <row r="51" spans="1:19" s="147" customFormat="1" ht="15" x14ac:dyDescent="0.25">
      <c r="A51" s="146">
        <f t="shared" si="3"/>
        <v>1.041666666666663E-2</v>
      </c>
      <c r="B51" s="221">
        <v>24</v>
      </c>
      <c r="C51" s="8">
        <v>0.63194444444444442</v>
      </c>
      <c r="D51" s="8">
        <f t="shared" si="4"/>
        <v>0.63611111111111107</v>
      </c>
      <c r="E51" s="8">
        <f t="shared" si="5"/>
        <v>0.64027777777777772</v>
      </c>
      <c r="F51" s="8">
        <f t="shared" si="6"/>
        <v>0.64791666666666659</v>
      </c>
      <c r="G51" s="8">
        <f t="shared" si="7"/>
        <v>0.65347222222222212</v>
      </c>
      <c r="H51" s="8">
        <f t="shared" si="8"/>
        <v>0.66527777777777763</v>
      </c>
      <c r="I51" s="412">
        <f t="shared" si="9"/>
        <v>0.67361111111111094</v>
      </c>
      <c r="J51" s="8">
        <f t="shared" si="10"/>
        <v>0.67777777777777759</v>
      </c>
      <c r="K51" s="8">
        <f t="shared" si="11"/>
        <v>0.68194444444444424</v>
      </c>
      <c r="L51" s="8">
        <f t="shared" si="12"/>
        <v>0.6895833333333331</v>
      </c>
      <c r="M51" s="8">
        <f t="shared" si="13"/>
        <v>0.69513888888888864</v>
      </c>
      <c r="N51" s="8">
        <f t="shared" si="14"/>
        <v>0.70694444444444415</v>
      </c>
      <c r="O51" s="412">
        <f t="shared" si="15"/>
        <v>0.71527777777777746</v>
      </c>
      <c r="P51" s="27">
        <v>37.92</v>
      </c>
      <c r="Q51" s="8">
        <f t="shared" si="1"/>
        <v>8.3333333333333037E-2</v>
      </c>
      <c r="R51" s="27">
        <f t="shared" si="2"/>
        <v>18.960000000000068</v>
      </c>
      <c r="S51" s="216"/>
    </row>
    <row r="52" spans="1:19" s="147" customFormat="1" ht="15" x14ac:dyDescent="0.25">
      <c r="A52" s="146">
        <f t="shared" si="3"/>
        <v>2.083333333333337E-2</v>
      </c>
      <c r="B52" s="221">
        <v>25</v>
      </c>
      <c r="C52" s="8">
        <v>0.65277777777777779</v>
      </c>
      <c r="D52" s="8">
        <f t="shared" si="4"/>
        <v>0.65694444444444444</v>
      </c>
      <c r="E52" s="8">
        <f t="shared" si="5"/>
        <v>0.66111111111111109</v>
      </c>
      <c r="F52" s="8">
        <f t="shared" si="6"/>
        <v>0.66874999999999996</v>
      </c>
      <c r="G52" s="8">
        <f t="shared" si="7"/>
        <v>0.67430555555555549</v>
      </c>
      <c r="H52" s="8">
        <f t="shared" si="8"/>
        <v>0.68611111111111101</v>
      </c>
      <c r="I52" s="412">
        <f t="shared" si="9"/>
        <v>0.69444444444444431</v>
      </c>
      <c r="J52" s="8">
        <f t="shared" si="10"/>
        <v>0.69861111111111096</v>
      </c>
      <c r="K52" s="8">
        <f t="shared" si="11"/>
        <v>0.70277777777777761</v>
      </c>
      <c r="L52" s="8">
        <f t="shared" si="12"/>
        <v>0.71041666666666647</v>
      </c>
      <c r="M52" s="8">
        <f t="shared" si="13"/>
        <v>0.71597222222222201</v>
      </c>
      <c r="N52" s="8">
        <f t="shared" si="14"/>
        <v>0.72777777777777752</v>
      </c>
      <c r="O52" s="412">
        <f t="shared" si="15"/>
        <v>0.73611111111111083</v>
      </c>
      <c r="P52" s="27">
        <v>37.92</v>
      </c>
      <c r="Q52" s="8">
        <f t="shared" si="1"/>
        <v>8.3333333333333037E-2</v>
      </c>
      <c r="R52" s="27">
        <f t="shared" si="2"/>
        <v>18.960000000000068</v>
      </c>
      <c r="S52" s="216"/>
    </row>
    <row r="53" spans="1:19" s="147" customFormat="1" ht="15" x14ac:dyDescent="0.25">
      <c r="A53" s="146">
        <f t="shared" si="3"/>
        <v>3.125E-2</v>
      </c>
      <c r="B53" s="221">
        <v>26</v>
      </c>
      <c r="C53" s="8">
        <v>0.68402777777777779</v>
      </c>
      <c r="D53" s="8">
        <f t="shared" si="4"/>
        <v>0.68819444444444444</v>
      </c>
      <c r="E53" s="8">
        <f t="shared" si="5"/>
        <v>0.69236111111111109</v>
      </c>
      <c r="F53" s="8">
        <f t="shared" si="6"/>
        <v>0.7</v>
      </c>
      <c r="G53" s="8">
        <f t="shared" si="7"/>
        <v>0.70555555555555549</v>
      </c>
      <c r="H53" s="8">
        <f t="shared" si="8"/>
        <v>0.71736111111111101</v>
      </c>
      <c r="I53" s="412">
        <f t="shared" si="9"/>
        <v>0.72569444444444431</v>
      </c>
      <c r="J53" s="8">
        <f t="shared" si="10"/>
        <v>0.72986111111111096</v>
      </c>
      <c r="K53" s="8">
        <f t="shared" si="11"/>
        <v>0.73402777777777761</v>
      </c>
      <c r="L53" s="8">
        <f t="shared" si="12"/>
        <v>0.74166666666666647</v>
      </c>
      <c r="M53" s="8">
        <f t="shared" si="13"/>
        <v>0.74722222222222201</v>
      </c>
      <c r="N53" s="8">
        <f t="shared" si="14"/>
        <v>0.75902777777777752</v>
      </c>
      <c r="O53" s="412">
        <f t="shared" si="15"/>
        <v>0.76736111111111083</v>
      </c>
      <c r="P53" s="27">
        <v>37.92</v>
      </c>
      <c r="Q53" s="8">
        <f t="shared" si="1"/>
        <v>8.3333333333333037E-2</v>
      </c>
      <c r="R53" s="27">
        <f t="shared" si="2"/>
        <v>18.960000000000068</v>
      </c>
      <c r="S53" s="216"/>
    </row>
    <row r="54" spans="1:19" s="147" customFormat="1" ht="15" x14ac:dyDescent="0.25">
      <c r="A54" s="146">
        <f t="shared" si="3"/>
        <v>2.083333333333337E-2</v>
      </c>
      <c r="B54" s="221">
        <v>27</v>
      </c>
      <c r="C54" s="8">
        <v>0.70486111111111116</v>
      </c>
      <c r="D54" s="8">
        <f t="shared" si="4"/>
        <v>0.70902777777777781</v>
      </c>
      <c r="E54" s="8">
        <f t="shared" si="5"/>
        <v>0.71319444444444446</v>
      </c>
      <c r="F54" s="8">
        <f t="shared" si="6"/>
        <v>0.72083333333333333</v>
      </c>
      <c r="G54" s="8">
        <f t="shared" si="7"/>
        <v>0.72638888888888886</v>
      </c>
      <c r="H54" s="8">
        <f t="shared" si="8"/>
        <v>0.73819444444444438</v>
      </c>
      <c r="I54" s="412">
        <f t="shared" si="9"/>
        <v>0.74652777777777768</v>
      </c>
      <c r="J54" s="8">
        <f t="shared" si="10"/>
        <v>0.75069444444444433</v>
      </c>
      <c r="K54" s="8">
        <f t="shared" si="11"/>
        <v>0.75486111111111098</v>
      </c>
      <c r="L54" s="8">
        <f t="shared" si="12"/>
        <v>0.76249999999999984</v>
      </c>
      <c r="M54" s="8">
        <f t="shared" si="13"/>
        <v>0.76805555555555538</v>
      </c>
      <c r="N54" s="8">
        <f t="shared" si="14"/>
        <v>0.77986111111111089</v>
      </c>
      <c r="O54" s="412">
        <f t="shared" si="15"/>
        <v>0.7881944444444442</v>
      </c>
      <c r="P54" s="27">
        <v>37.92</v>
      </c>
      <c r="Q54" s="8">
        <f t="shared" si="1"/>
        <v>8.3333333333333037E-2</v>
      </c>
      <c r="R54" s="27">
        <f t="shared" si="2"/>
        <v>18.960000000000068</v>
      </c>
      <c r="S54" s="216"/>
    </row>
    <row r="55" spans="1:19" s="147" customFormat="1" ht="15" x14ac:dyDescent="0.25">
      <c r="A55" s="146">
        <f t="shared" si="3"/>
        <v>1.041666666666663E-2</v>
      </c>
      <c r="B55" s="221">
        <v>28</v>
      </c>
      <c r="C55" s="8">
        <v>0.71527777777777779</v>
      </c>
      <c r="D55" s="8">
        <f t="shared" si="4"/>
        <v>0.71944444444444444</v>
      </c>
      <c r="E55" s="8">
        <f t="shared" si="5"/>
        <v>0.72361111111111109</v>
      </c>
      <c r="F55" s="8">
        <f t="shared" si="6"/>
        <v>0.73124999999999996</v>
      </c>
      <c r="G55" s="8">
        <f t="shared" si="7"/>
        <v>0.73680555555555549</v>
      </c>
      <c r="H55" s="8">
        <f t="shared" si="8"/>
        <v>0.74861111111111101</v>
      </c>
      <c r="I55" s="412">
        <f t="shared" si="9"/>
        <v>0.75694444444444431</v>
      </c>
      <c r="J55" s="8">
        <f t="shared" si="10"/>
        <v>0.76111111111111096</v>
      </c>
      <c r="K55" s="8">
        <f t="shared" si="11"/>
        <v>0.76527777777777761</v>
      </c>
      <c r="L55" s="8">
        <f t="shared" si="12"/>
        <v>0.77291666666666647</v>
      </c>
      <c r="M55" s="8">
        <f t="shared" si="13"/>
        <v>0.77847222222222201</v>
      </c>
      <c r="N55" s="8">
        <f t="shared" si="14"/>
        <v>0.79027777777777752</v>
      </c>
      <c r="O55" s="412">
        <f t="shared" si="15"/>
        <v>0.79861111111111083</v>
      </c>
      <c r="P55" s="27">
        <v>37.92</v>
      </c>
      <c r="Q55" s="8">
        <f t="shared" si="1"/>
        <v>8.3333333333333037E-2</v>
      </c>
      <c r="R55" s="27">
        <f t="shared" si="2"/>
        <v>18.960000000000068</v>
      </c>
      <c r="S55" s="216"/>
    </row>
    <row r="56" spans="1:19" s="147" customFormat="1" ht="15" x14ac:dyDescent="0.25">
      <c r="A56" s="146">
        <f t="shared" si="3"/>
        <v>2.083333333333337E-2</v>
      </c>
      <c r="B56" s="221">
        <v>29</v>
      </c>
      <c r="C56" s="8">
        <v>0.73611111111111116</v>
      </c>
      <c r="D56" s="8">
        <f t="shared" si="4"/>
        <v>0.74027777777777781</v>
      </c>
      <c r="E56" s="8">
        <f t="shared" si="5"/>
        <v>0.74444444444444446</v>
      </c>
      <c r="F56" s="8">
        <f t="shared" si="6"/>
        <v>0.75208333333333333</v>
      </c>
      <c r="G56" s="8">
        <f t="shared" si="7"/>
        <v>0.75763888888888886</v>
      </c>
      <c r="H56" s="8">
        <f t="shared" si="8"/>
        <v>0.76944444444444438</v>
      </c>
      <c r="I56" s="412">
        <f t="shared" si="9"/>
        <v>0.77777777777777768</v>
      </c>
      <c r="J56" s="8">
        <f t="shared" si="10"/>
        <v>0.78194444444444433</v>
      </c>
      <c r="K56" s="8">
        <f t="shared" si="11"/>
        <v>0.78611111111111098</v>
      </c>
      <c r="L56" s="8">
        <f t="shared" si="12"/>
        <v>0.79374999999999984</v>
      </c>
      <c r="M56" s="8">
        <f t="shared" si="13"/>
        <v>0.79930555555555538</v>
      </c>
      <c r="N56" s="8">
        <f t="shared" si="14"/>
        <v>0.81111111111111089</v>
      </c>
      <c r="O56" s="412">
        <f t="shared" si="15"/>
        <v>0.8194444444444442</v>
      </c>
      <c r="P56" s="27">
        <v>37.92</v>
      </c>
      <c r="Q56" s="8">
        <f t="shared" si="1"/>
        <v>8.3333333333333037E-2</v>
      </c>
      <c r="R56" s="27">
        <f t="shared" si="2"/>
        <v>18.960000000000068</v>
      </c>
      <c r="S56" s="216"/>
    </row>
    <row r="57" spans="1:19" s="147" customFormat="1" ht="15" x14ac:dyDescent="0.25">
      <c r="A57" s="146">
        <f t="shared" si="3"/>
        <v>3.125E-2</v>
      </c>
      <c r="B57" s="221">
        <v>30</v>
      </c>
      <c r="C57" s="8">
        <v>0.76736111111111116</v>
      </c>
      <c r="D57" s="8">
        <f t="shared" si="4"/>
        <v>0.77152777777777781</v>
      </c>
      <c r="E57" s="8">
        <f t="shared" si="5"/>
        <v>0.77569444444444446</v>
      </c>
      <c r="F57" s="8">
        <f t="shared" si="6"/>
        <v>0.78333333333333333</v>
      </c>
      <c r="G57" s="8">
        <f t="shared" si="7"/>
        <v>0.78888888888888886</v>
      </c>
      <c r="H57" s="8">
        <f t="shared" si="8"/>
        <v>0.80069444444444438</v>
      </c>
      <c r="I57" s="412">
        <f t="shared" si="9"/>
        <v>0.80902777777777768</v>
      </c>
      <c r="J57" s="8">
        <f t="shared" si="10"/>
        <v>0.81319444444444433</v>
      </c>
      <c r="K57" s="8">
        <f t="shared" si="11"/>
        <v>0.81736111111111098</v>
      </c>
      <c r="L57" s="8">
        <f t="shared" si="12"/>
        <v>0.82499999999999984</v>
      </c>
      <c r="M57" s="8">
        <f t="shared" si="13"/>
        <v>0.83055555555555538</v>
      </c>
      <c r="N57" s="8">
        <f t="shared" si="14"/>
        <v>0.84236111111111089</v>
      </c>
      <c r="O57" s="412">
        <f t="shared" si="15"/>
        <v>0.8506944444444442</v>
      </c>
      <c r="P57" s="27">
        <v>37.92</v>
      </c>
      <c r="Q57" s="8">
        <f t="shared" si="1"/>
        <v>8.3333333333333037E-2</v>
      </c>
      <c r="R57" s="27">
        <f t="shared" si="2"/>
        <v>18.960000000000068</v>
      </c>
      <c r="S57" s="216"/>
    </row>
    <row r="58" spans="1:19" s="147" customFormat="1" ht="15" x14ac:dyDescent="0.25">
      <c r="A58" s="146">
        <f t="shared" si="3"/>
        <v>2.4305555555555469E-2</v>
      </c>
      <c r="B58" s="221">
        <v>31</v>
      </c>
      <c r="C58" s="8">
        <v>0.79166666666666663</v>
      </c>
      <c r="D58" s="8">
        <f t="shared" si="4"/>
        <v>0.79583333333333328</v>
      </c>
      <c r="E58" s="8">
        <f t="shared" si="5"/>
        <v>0.79999999999999993</v>
      </c>
      <c r="F58" s="8">
        <f t="shared" si="6"/>
        <v>0.8076388888888888</v>
      </c>
      <c r="G58" s="8">
        <f t="shared" si="7"/>
        <v>0.81319444444444433</v>
      </c>
      <c r="H58" s="8">
        <f t="shared" si="8"/>
        <v>0.82499999999999984</v>
      </c>
      <c r="I58" s="412">
        <f t="shared" si="9"/>
        <v>0.83333333333333315</v>
      </c>
      <c r="J58" s="8">
        <f t="shared" si="10"/>
        <v>0.8374999999999998</v>
      </c>
      <c r="K58" s="8">
        <f t="shared" si="11"/>
        <v>0.84166666666666645</v>
      </c>
      <c r="L58" s="8">
        <f t="shared" si="12"/>
        <v>0.84930555555555531</v>
      </c>
      <c r="M58" s="8">
        <f t="shared" si="13"/>
        <v>0.85486111111111085</v>
      </c>
      <c r="N58" s="8">
        <f t="shared" si="14"/>
        <v>0.86666666666666636</v>
      </c>
      <c r="O58" s="412">
        <f t="shared" si="15"/>
        <v>0.87499999999999967</v>
      </c>
      <c r="P58" s="27">
        <v>37.92</v>
      </c>
      <c r="Q58" s="8">
        <f t="shared" si="1"/>
        <v>8.3333333333333037E-2</v>
      </c>
      <c r="R58" s="27">
        <f t="shared" si="2"/>
        <v>18.960000000000068</v>
      </c>
      <c r="S58" s="216"/>
    </row>
    <row r="59" spans="1:19" s="147" customFormat="1" ht="15" x14ac:dyDescent="0.25">
      <c r="A59" s="146">
        <f t="shared" si="3"/>
        <v>3.472222222222221E-2</v>
      </c>
      <c r="B59" s="221">
        <v>32</v>
      </c>
      <c r="C59" s="8">
        <v>0.82638888888888884</v>
      </c>
      <c r="D59" s="8">
        <f t="shared" si="4"/>
        <v>0.83055555555555549</v>
      </c>
      <c r="E59" s="8">
        <f t="shared" si="5"/>
        <v>0.83472222222222214</v>
      </c>
      <c r="F59" s="8">
        <f t="shared" si="6"/>
        <v>0.84236111111111101</v>
      </c>
      <c r="G59" s="8">
        <f t="shared" si="7"/>
        <v>0.84791666666666654</v>
      </c>
      <c r="H59" s="8">
        <f t="shared" si="8"/>
        <v>0.85972222222222205</v>
      </c>
      <c r="I59" s="412">
        <f t="shared" si="9"/>
        <v>0.86805555555555536</v>
      </c>
      <c r="J59" s="8">
        <f t="shared" si="10"/>
        <v>0.87222222222222201</v>
      </c>
      <c r="K59" s="8">
        <f t="shared" si="11"/>
        <v>0.87638888888888866</v>
      </c>
      <c r="L59" s="8">
        <f t="shared" si="12"/>
        <v>0.88402777777777752</v>
      </c>
      <c r="M59" s="8">
        <f t="shared" si="13"/>
        <v>0.88958333333333306</v>
      </c>
      <c r="N59" s="8">
        <f t="shared" si="14"/>
        <v>0.90138888888888857</v>
      </c>
      <c r="O59" s="412">
        <f t="shared" si="15"/>
        <v>0.90972222222222188</v>
      </c>
      <c r="P59" s="27">
        <v>37.92</v>
      </c>
      <c r="Q59" s="8">
        <f t="shared" si="1"/>
        <v>8.3333333333333037E-2</v>
      </c>
      <c r="R59" s="27">
        <f t="shared" si="2"/>
        <v>18.960000000000068</v>
      </c>
      <c r="S59" s="216"/>
    </row>
    <row r="60" spans="1:19" s="147" customFormat="1" ht="15" x14ac:dyDescent="0.25">
      <c r="A60" s="146">
        <f t="shared" si="3"/>
        <v>2.4305555555555691E-2</v>
      </c>
      <c r="B60" s="221">
        <v>33</v>
      </c>
      <c r="C60" s="8">
        <v>0.85069444444444453</v>
      </c>
      <c r="D60" s="8">
        <f>C60+$D$26</f>
        <v>0.85486111111111118</v>
      </c>
      <c r="E60" s="8">
        <f>D60+$E$26</f>
        <v>0.85902777777777783</v>
      </c>
      <c r="F60" s="8">
        <f>E60+$F$26</f>
        <v>0.86597222222222225</v>
      </c>
      <c r="G60" s="8">
        <f>F60+$G$26</f>
        <v>0.87152777777777779</v>
      </c>
      <c r="H60" s="8">
        <f>G60+$H$26</f>
        <v>0.88124999999999998</v>
      </c>
      <c r="I60" s="412">
        <f>H60+$I$26</f>
        <v>0.88958333333333328</v>
      </c>
      <c r="J60" s="8">
        <f>I60+$J$26</f>
        <v>0.89374999999999993</v>
      </c>
      <c r="K60" s="8">
        <f>J60+$K$26</f>
        <v>0.89791666666666659</v>
      </c>
      <c r="L60" s="8">
        <f>K60+$L$26</f>
        <v>0.90555555555555545</v>
      </c>
      <c r="M60" s="8">
        <f>L60+$M$26</f>
        <v>0.91111111111111098</v>
      </c>
      <c r="N60" s="8">
        <f>M60+$N$26</f>
        <v>0.92083333333333317</v>
      </c>
      <c r="O60" s="412">
        <f>N60+$O$26</f>
        <v>0.92847222222222203</v>
      </c>
      <c r="P60" s="27">
        <v>37.92</v>
      </c>
      <c r="Q60" s="8">
        <f t="shared" si="1"/>
        <v>7.7777777777777501E-2</v>
      </c>
      <c r="R60" s="27">
        <f t="shared" si="2"/>
        <v>20.314285714285788</v>
      </c>
      <c r="S60" s="216"/>
    </row>
    <row r="61" spans="1:19" s="147" customFormat="1" ht="15" x14ac:dyDescent="0.25">
      <c r="A61" s="146">
        <f t="shared" si="3"/>
        <v>2.4305555555555469E-2</v>
      </c>
      <c r="B61" s="221">
        <v>34</v>
      </c>
      <c r="C61" s="410">
        <v>0.875</v>
      </c>
      <c r="D61" s="8">
        <f>C61+$D$26</f>
        <v>0.87916666666666665</v>
      </c>
      <c r="E61" s="8">
        <f>D61+$E$26</f>
        <v>0.8833333333333333</v>
      </c>
      <c r="F61" s="8">
        <f>E61+$F$26</f>
        <v>0.89027777777777772</v>
      </c>
      <c r="G61" s="8">
        <f>F61+$G$26</f>
        <v>0.89583333333333326</v>
      </c>
      <c r="H61" s="8">
        <f>G61+$H$26</f>
        <v>0.90555555555555545</v>
      </c>
      <c r="I61" s="412">
        <f>H61+$I$26</f>
        <v>0.91388888888888875</v>
      </c>
      <c r="J61" s="8">
        <f>I61+$J$26</f>
        <v>0.9180555555555554</v>
      </c>
      <c r="K61" s="8">
        <f>J61+$K$26</f>
        <v>0.92222222222222205</v>
      </c>
      <c r="L61" s="8">
        <f>K61+$L$26</f>
        <v>0.92986111111111092</v>
      </c>
      <c r="M61" s="8">
        <f>L61+$M$26</f>
        <v>0.93541666666666645</v>
      </c>
      <c r="N61" s="8">
        <f>M61+$N$26</f>
        <v>0.94513888888888864</v>
      </c>
      <c r="O61" s="412">
        <f>N61+$O$26</f>
        <v>0.9527777777777775</v>
      </c>
      <c r="P61" s="27">
        <v>37.92</v>
      </c>
      <c r="Q61" s="8">
        <f t="shared" si="1"/>
        <v>7.7777777777777501E-2</v>
      </c>
      <c r="R61" s="27">
        <f t="shared" si="2"/>
        <v>20.314285714285788</v>
      </c>
      <c r="S61" s="216"/>
    </row>
    <row r="62" spans="1:19" s="147" customFormat="1" ht="15" x14ac:dyDescent="0.25">
      <c r="A62" s="146">
        <f t="shared" si="3"/>
        <v>4.861111111111116E-2</v>
      </c>
      <c r="B62" s="221">
        <v>35</v>
      </c>
      <c r="C62" s="411">
        <v>0.92361111111111116</v>
      </c>
      <c r="D62" s="8">
        <f t="shared" ref="D62:D64" si="16">C62+$D$26</f>
        <v>0.92777777777777781</v>
      </c>
      <c r="E62" s="8">
        <f t="shared" ref="E62:E64" si="17">D62+$E$26</f>
        <v>0.93194444444444446</v>
      </c>
      <c r="F62" s="8">
        <f t="shared" ref="F62:F64" si="18">E62+$F$26</f>
        <v>0.93888888888888888</v>
      </c>
      <c r="G62" s="8">
        <f t="shared" ref="G62:G64" si="19">F62+$G$26</f>
        <v>0.94444444444444442</v>
      </c>
      <c r="H62" s="8">
        <f t="shared" ref="H62:H64" si="20">G62+$H$26</f>
        <v>0.95416666666666661</v>
      </c>
      <c r="I62" s="412">
        <f t="shared" ref="I62:I64" si="21">H62+$I$26</f>
        <v>0.96249999999999991</v>
      </c>
      <c r="J62" s="8">
        <f t="shared" ref="J62:J64" si="22">I62+$J$26</f>
        <v>0.96666666666666656</v>
      </c>
      <c r="K62" s="8">
        <f t="shared" ref="K62:K64" si="23">J62+$K$26</f>
        <v>0.97083333333333321</v>
      </c>
      <c r="L62" s="8">
        <f t="shared" ref="L62:L64" si="24">K62+$L$26</f>
        <v>0.97847222222222208</v>
      </c>
      <c r="M62" s="8">
        <f t="shared" ref="M62:M64" si="25">L62+$M$26</f>
        <v>0.98402777777777761</v>
      </c>
      <c r="N62" s="8">
        <f t="shared" ref="N62:N64" si="26">M62+$N$26</f>
        <v>0.9937499999999998</v>
      </c>
      <c r="O62" s="412">
        <f t="shared" ref="O62:O64" si="27">N62+$O$26</f>
        <v>1.0013888888888887</v>
      </c>
      <c r="P62" s="27">
        <v>37.92</v>
      </c>
      <c r="Q62" s="8">
        <f t="shared" si="1"/>
        <v>7.7777777777777501E-2</v>
      </c>
      <c r="R62" s="27">
        <f t="shared" si="2"/>
        <v>20.314285714285788</v>
      </c>
      <c r="S62" s="216"/>
    </row>
    <row r="63" spans="1:19" s="147" customFormat="1" ht="15" x14ac:dyDescent="0.25">
      <c r="A63" s="146">
        <f t="shared" si="3"/>
        <v>4.8611111111111049E-2</v>
      </c>
      <c r="B63" s="221">
        <v>36</v>
      </c>
      <c r="C63" s="410">
        <v>0.97222222222222221</v>
      </c>
      <c r="D63" s="8">
        <f t="shared" si="16"/>
        <v>0.97638888888888886</v>
      </c>
      <c r="E63" s="8">
        <f t="shared" si="17"/>
        <v>0.98055555555555551</v>
      </c>
      <c r="F63" s="8">
        <f t="shared" si="18"/>
        <v>0.98749999999999993</v>
      </c>
      <c r="G63" s="8">
        <f t="shared" si="19"/>
        <v>0.99305555555555547</v>
      </c>
      <c r="H63" s="8">
        <f t="shared" si="20"/>
        <v>1.0027777777777778</v>
      </c>
      <c r="I63" s="412">
        <f t="shared" si="21"/>
        <v>1.0111111111111111</v>
      </c>
      <c r="J63" s="8">
        <f t="shared" si="22"/>
        <v>1.0152777777777777</v>
      </c>
      <c r="K63" s="8">
        <f t="shared" si="23"/>
        <v>1.0194444444444444</v>
      </c>
      <c r="L63" s="8">
        <f t="shared" si="24"/>
        <v>1.0270833333333333</v>
      </c>
      <c r="M63" s="8">
        <f t="shared" si="25"/>
        <v>1.0326388888888889</v>
      </c>
      <c r="N63" s="8">
        <f t="shared" si="26"/>
        <v>1.0423611111111111</v>
      </c>
      <c r="O63" s="412">
        <f t="shared" si="27"/>
        <v>1.05</v>
      </c>
      <c r="P63" s="27">
        <v>37.92</v>
      </c>
      <c r="Q63" s="8">
        <f t="shared" si="1"/>
        <v>7.7777777777777835E-2</v>
      </c>
      <c r="R63" s="27">
        <f t="shared" si="2"/>
        <v>20.314285714285699</v>
      </c>
      <c r="S63" s="216"/>
    </row>
    <row r="64" spans="1:19" s="147" customFormat="1" ht="15" x14ac:dyDescent="0.25">
      <c r="A64" s="146"/>
      <c r="B64" s="221">
        <v>37</v>
      </c>
      <c r="C64" s="411">
        <v>1.3888888888888888E-2</v>
      </c>
      <c r="D64" s="8">
        <f t="shared" si="16"/>
        <v>1.8055555555555554E-2</v>
      </c>
      <c r="E64" s="8">
        <f t="shared" si="17"/>
        <v>2.222222222222222E-2</v>
      </c>
      <c r="F64" s="8">
        <f t="shared" si="18"/>
        <v>2.9166666666666664E-2</v>
      </c>
      <c r="G64" s="8">
        <f t="shared" si="19"/>
        <v>3.4722222222222217E-2</v>
      </c>
      <c r="H64" s="8">
        <f t="shared" si="20"/>
        <v>4.4444444444444439E-2</v>
      </c>
      <c r="I64" s="412">
        <f t="shared" si="21"/>
        <v>5.2777777777777771E-2</v>
      </c>
      <c r="J64" s="8">
        <f t="shared" si="22"/>
        <v>5.6944444444444436E-2</v>
      </c>
      <c r="K64" s="8">
        <f t="shared" si="23"/>
        <v>6.1111111111111102E-2</v>
      </c>
      <c r="L64" s="8">
        <f t="shared" si="24"/>
        <v>6.8749999999999992E-2</v>
      </c>
      <c r="M64" s="8">
        <f t="shared" si="25"/>
        <v>7.4305555555555541E-2</v>
      </c>
      <c r="N64" s="8">
        <f t="shared" si="26"/>
        <v>8.4027777777777757E-2</v>
      </c>
      <c r="O64" s="412">
        <f t="shared" si="27"/>
        <v>9.1666666666666646E-2</v>
      </c>
      <c r="P64" s="27">
        <v>37.92</v>
      </c>
      <c r="Q64" s="8">
        <f>O64-C64</f>
        <v>7.7777777777777751E-2</v>
      </c>
      <c r="R64" s="27">
        <f t="shared" si="2"/>
        <v>20.31428571428572</v>
      </c>
      <c r="S64" s="323"/>
    </row>
    <row r="65" spans="1:19" s="147" customFormat="1" x14ac:dyDescent="0.2">
      <c r="A65" s="146">
        <f>C65-C63</f>
        <v>-0.97222222222222221</v>
      </c>
      <c r="B65" s="187"/>
      <c r="C65" s="37"/>
      <c r="D65" s="37"/>
      <c r="E65" s="37"/>
      <c r="F65" s="37"/>
      <c r="G65" s="37"/>
      <c r="H65" s="37"/>
      <c r="I65" s="418"/>
      <c r="J65" s="313"/>
      <c r="K65" s="313"/>
      <c r="L65" s="313"/>
      <c r="M65" s="313"/>
      <c r="N65" s="313"/>
      <c r="O65" s="418"/>
      <c r="P65" s="313"/>
      <c r="Q65" s="313"/>
      <c r="R65" s="313"/>
      <c r="S65" s="323"/>
    </row>
    <row r="66" spans="1:19" s="147" customFormat="1" x14ac:dyDescent="0.2">
      <c r="A66" s="37"/>
      <c r="B66" s="187"/>
      <c r="C66" s="37"/>
      <c r="D66" s="37"/>
      <c r="E66" s="37"/>
      <c r="F66" s="37"/>
      <c r="G66" s="37"/>
      <c r="H66" s="37"/>
      <c r="I66" s="418"/>
      <c r="J66" s="37"/>
      <c r="K66" s="37"/>
      <c r="L66" s="37"/>
      <c r="M66" s="37"/>
      <c r="N66" s="37"/>
      <c r="O66" s="418"/>
      <c r="P66" s="37"/>
      <c r="Q66" s="37"/>
      <c r="R66" s="37"/>
      <c r="S66" s="204"/>
    </row>
    <row r="67" spans="1:19" x14ac:dyDescent="0.2">
      <c r="A67" s="37"/>
      <c r="B67" s="187"/>
      <c r="C67" s="37"/>
      <c r="D67" s="37"/>
      <c r="E67" s="37"/>
      <c r="F67" s="37"/>
      <c r="G67" s="37"/>
      <c r="H67" s="37"/>
      <c r="I67" s="418"/>
      <c r="J67" s="37"/>
      <c r="K67" s="37"/>
      <c r="L67" s="37"/>
      <c r="M67" s="37"/>
      <c r="N67" s="37"/>
      <c r="O67" s="418"/>
      <c r="P67" s="37"/>
      <c r="Q67" s="37"/>
      <c r="R67" s="37"/>
      <c r="S67" s="204"/>
    </row>
    <row r="68" spans="1:19" x14ac:dyDescent="0.2">
      <c r="A68" s="37"/>
      <c r="B68" s="187"/>
      <c r="C68" s="37"/>
      <c r="D68" s="37"/>
      <c r="E68" s="37"/>
      <c r="F68" s="37"/>
      <c r="G68" s="37"/>
      <c r="H68" s="37"/>
      <c r="I68" s="418"/>
      <c r="J68" s="37"/>
      <c r="K68" s="37"/>
      <c r="L68" s="37"/>
      <c r="M68" s="37"/>
      <c r="N68" s="37"/>
      <c r="O68" s="418"/>
      <c r="P68" s="37"/>
      <c r="Q68" s="37"/>
      <c r="R68" s="37"/>
      <c r="S68" s="204"/>
    </row>
    <row r="69" spans="1:19" x14ac:dyDescent="0.2">
      <c r="B69" s="187"/>
      <c r="C69" s="37"/>
      <c r="D69" s="37"/>
      <c r="E69" s="37"/>
      <c r="F69" s="37"/>
      <c r="G69" s="37"/>
      <c r="H69" s="37"/>
      <c r="I69" s="418"/>
      <c r="J69" s="37"/>
      <c r="K69" s="37"/>
      <c r="L69" s="37"/>
      <c r="M69" s="37"/>
      <c r="N69" s="37"/>
      <c r="O69" s="418"/>
      <c r="P69" s="37"/>
      <c r="Q69" s="37"/>
      <c r="R69" s="37"/>
      <c r="S69" s="204"/>
    </row>
    <row r="70" spans="1:19" x14ac:dyDescent="0.2">
      <c r="B70" s="187"/>
      <c r="C70" s="37" t="s">
        <v>3</v>
      </c>
      <c r="D70" s="37"/>
      <c r="E70" s="37">
        <v>33</v>
      </c>
      <c r="F70" s="37"/>
      <c r="G70" s="37"/>
      <c r="H70" s="37"/>
      <c r="I70" s="418"/>
      <c r="J70" s="37"/>
      <c r="K70" s="37"/>
      <c r="L70" s="37"/>
      <c r="M70" s="37"/>
      <c r="N70" s="37"/>
      <c r="O70" s="418"/>
      <c r="P70" s="37"/>
      <c r="Q70" s="37"/>
      <c r="R70" s="37"/>
      <c r="S70" s="204"/>
    </row>
    <row r="71" spans="1:19" x14ac:dyDescent="0.2">
      <c r="B71" s="187"/>
      <c r="C71" s="37" t="s">
        <v>2</v>
      </c>
      <c r="D71" s="37"/>
      <c r="E71" s="37">
        <v>4</v>
      </c>
      <c r="F71" s="37"/>
      <c r="G71" s="37"/>
      <c r="H71" s="37"/>
      <c r="I71" s="418"/>
      <c r="J71" s="37"/>
      <c r="K71" s="37"/>
      <c r="L71" s="37"/>
      <c r="M71" s="37"/>
      <c r="N71" s="37"/>
      <c r="O71" s="418"/>
      <c r="P71" s="37"/>
      <c r="Q71" s="37"/>
      <c r="R71" s="37"/>
      <c r="S71" s="204"/>
    </row>
    <row r="72" spans="1:19" x14ac:dyDescent="0.2">
      <c r="B72" s="187"/>
      <c r="C72" s="37" t="s">
        <v>1</v>
      </c>
      <c r="D72" s="37"/>
      <c r="E72" s="37">
        <f>E70+E71</f>
        <v>37</v>
      </c>
      <c r="F72" s="37"/>
      <c r="G72" s="37"/>
      <c r="H72" s="37"/>
      <c r="I72" s="418"/>
      <c r="J72" s="37"/>
      <c r="K72" s="37"/>
      <c r="L72" s="37"/>
      <c r="M72" s="37"/>
      <c r="N72" s="37"/>
      <c r="O72" s="418"/>
      <c r="P72" s="37"/>
      <c r="Q72" s="37"/>
      <c r="R72" s="37"/>
      <c r="S72" s="204"/>
    </row>
    <row r="73" spans="1:19" ht="15" thickBot="1" x14ac:dyDescent="0.25">
      <c r="B73" s="217"/>
      <c r="C73" s="211" t="s">
        <v>0</v>
      </c>
      <c r="D73" s="211"/>
      <c r="E73" s="211">
        <v>36.69</v>
      </c>
      <c r="F73" s="211"/>
      <c r="G73" s="211"/>
      <c r="H73" s="211"/>
      <c r="I73" s="424"/>
      <c r="J73" s="211"/>
      <c r="K73" s="211"/>
      <c r="L73" s="211"/>
      <c r="M73" s="211"/>
      <c r="N73" s="211"/>
      <c r="O73" s="424"/>
      <c r="P73" s="211"/>
      <c r="Q73" s="211"/>
      <c r="R73" s="211"/>
      <c r="S73" s="218"/>
    </row>
  </sheetData>
  <mergeCells count="9">
    <mergeCell ref="B24:S24"/>
    <mergeCell ref="B21:C21"/>
    <mergeCell ref="B20:C20"/>
    <mergeCell ref="S20:S23"/>
    <mergeCell ref="P20:P21"/>
    <mergeCell ref="Q20:Q23"/>
    <mergeCell ref="R20:R23"/>
    <mergeCell ref="P22:P23"/>
    <mergeCell ref="D20:N20"/>
  </mergeCells>
  <pageMargins left="0.98425196850393704" right="0.39370078740157483" top="0.39370078740157483" bottom="0.78740157480314965" header="0.31496062992125984" footer="0.31496062992125984"/>
  <pageSetup paperSize="9" scale="63" fitToHeight="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70">
    <pageSetUpPr fitToPage="1"/>
  </sheetPr>
  <dimension ref="A5:Q48"/>
  <sheetViews>
    <sheetView topLeftCell="A14" workbookViewId="0">
      <selection activeCell="O13" sqref="O13"/>
    </sheetView>
  </sheetViews>
  <sheetFormatPr baseColWidth="10" defaultColWidth="11.42578125" defaultRowHeight="14.25" x14ac:dyDescent="0.2"/>
  <cols>
    <col min="1" max="10" width="11.42578125" style="57"/>
    <col min="11" max="12" width="8.7109375" style="57" customWidth="1"/>
    <col min="13" max="16384" width="11.42578125" style="57"/>
  </cols>
  <sheetData>
    <row r="5" spans="2:13" ht="15" x14ac:dyDescent="0.25">
      <c r="B5" s="43" t="s">
        <v>27</v>
      </c>
      <c r="C5" s="42"/>
      <c r="D5" s="42"/>
      <c r="E5" s="42"/>
      <c r="F5" s="42"/>
      <c r="G5" s="42"/>
      <c r="H5" s="41"/>
      <c r="I5" s="41"/>
      <c r="J5" s="41"/>
      <c r="K5" s="41"/>
      <c r="L5" s="41"/>
      <c r="M5" s="40"/>
    </row>
    <row r="6" spans="2:13" x14ac:dyDescent="0.2">
      <c r="B6" s="38" t="s">
        <v>26</v>
      </c>
      <c r="C6" s="37"/>
      <c r="D6" s="37"/>
      <c r="E6" s="37"/>
      <c r="F6" s="37"/>
      <c r="G6" s="37"/>
      <c r="H6" s="37"/>
      <c r="I6" s="37"/>
      <c r="J6" s="37"/>
      <c r="K6" s="37"/>
      <c r="L6" s="37"/>
      <c r="M6" s="36"/>
    </row>
    <row r="7" spans="2:13" x14ac:dyDescent="0.2">
      <c r="B7" s="38"/>
      <c r="C7" s="37"/>
      <c r="D7" s="37"/>
      <c r="E7" s="37"/>
      <c r="F7" s="37"/>
      <c r="G7" s="37"/>
      <c r="H7" s="37"/>
      <c r="I7" s="37"/>
      <c r="J7" s="37"/>
      <c r="K7" s="37"/>
      <c r="L7" s="37"/>
      <c r="M7" s="36"/>
    </row>
    <row r="8" spans="2:13" x14ac:dyDescent="0.2">
      <c r="B8" s="38" t="s">
        <v>201</v>
      </c>
      <c r="C8" s="37"/>
      <c r="D8" s="37"/>
      <c r="E8" s="37"/>
      <c r="F8" s="37"/>
      <c r="G8" s="37"/>
      <c r="H8" s="37"/>
      <c r="I8" s="37"/>
      <c r="J8" s="37"/>
      <c r="K8" s="37"/>
      <c r="L8" s="37"/>
      <c r="M8" s="36"/>
    </row>
    <row r="9" spans="2:13" x14ac:dyDescent="0.2">
      <c r="B9" s="38" t="s">
        <v>136</v>
      </c>
      <c r="C9" s="37"/>
      <c r="D9" s="37"/>
      <c r="E9" s="37"/>
      <c r="F9" s="37"/>
      <c r="G9" s="37"/>
      <c r="H9" s="37"/>
      <c r="I9" s="37"/>
      <c r="J9" s="37"/>
      <c r="K9" s="37"/>
      <c r="L9" s="37"/>
      <c r="M9" s="36"/>
    </row>
    <row r="10" spans="2:13" x14ac:dyDescent="0.2">
      <c r="B10" s="38" t="s">
        <v>25</v>
      </c>
      <c r="C10" s="37"/>
      <c r="D10" s="37"/>
      <c r="E10" s="37"/>
      <c r="F10" s="37"/>
      <c r="G10" s="37"/>
      <c r="H10" s="37"/>
      <c r="I10" s="37"/>
      <c r="J10" s="37"/>
      <c r="K10" s="37"/>
      <c r="L10" s="37"/>
      <c r="M10" s="36"/>
    </row>
    <row r="11" spans="2:13" x14ac:dyDescent="0.2">
      <c r="B11" s="38" t="s">
        <v>99</v>
      </c>
      <c r="C11" s="37"/>
      <c r="D11" s="37"/>
      <c r="E11" s="37"/>
      <c r="F11" s="37"/>
      <c r="G11" s="37"/>
      <c r="H11" s="37"/>
      <c r="I11" s="37"/>
      <c r="J11" s="37"/>
      <c r="K11" s="37"/>
      <c r="L11" s="37"/>
      <c r="M11" s="36"/>
    </row>
    <row r="12" spans="2:13" x14ac:dyDescent="0.2">
      <c r="B12" s="38" t="s">
        <v>98</v>
      </c>
      <c r="C12" s="37"/>
      <c r="D12" s="37"/>
      <c r="E12" s="37"/>
      <c r="F12" s="37"/>
      <c r="G12" s="37"/>
      <c r="H12" s="37"/>
      <c r="I12" s="37"/>
      <c r="J12" s="37"/>
      <c r="K12" s="37"/>
      <c r="L12" s="37"/>
      <c r="M12" s="36"/>
    </row>
    <row r="13" spans="2:13" x14ac:dyDescent="0.2">
      <c r="B13" s="38" t="s">
        <v>22</v>
      </c>
      <c r="C13" s="37"/>
      <c r="D13" s="37"/>
      <c r="E13" s="37"/>
      <c r="F13" s="37"/>
      <c r="G13" s="37"/>
      <c r="H13" s="37"/>
      <c r="I13" s="37"/>
      <c r="J13" s="37"/>
      <c r="K13" s="37"/>
      <c r="L13" s="37"/>
      <c r="M13" s="36"/>
    </row>
    <row r="14" spans="2:13" x14ac:dyDescent="0.2">
      <c r="B14" s="38"/>
      <c r="C14" s="37"/>
      <c r="D14" s="37"/>
      <c r="E14" s="37"/>
      <c r="F14" s="37"/>
      <c r="G14" s="37"/>
      <c r="H14" s="37"/>
      <c r="I14" s="37"/>
      <c r="J14" s="37"/>
      <c r="K14" s="37"/>
      <c r="L14" s="37"/>
      <c r="M14" s="36"/>
    </row>
    <row r="15" spans="2:13" x14ac:dyDescent="0.2">
      <c r="B15" s="38"/>
      <c r="C15" s="37"/>
      <c r="D15" s="37"/>
      <c r="E15" s="37"/>
      <c r="F15" s="37"/>
      <c r="G15" s="37"/>
      <c r="H15" s="37"/>
      <c r="I15" s="37"/>
      <c r="J15" s="37"/>
      <c r="K15" s="37"/>
      <c r="L15" s="37"/>
      <c r="M15" s="36"/>
    </row>
    <row r="16" spans="2:13" x14ac:dyDescent="0.2">
      <c r="B16" s="38"/>
      <c r="C16" s="37"/>
      <c r="D16" s="37"/>
      <c r="E16" s="37"/>
      <c r="F16" s="37"/>
      <c r="G16" s="37"/>
      <c r="H16" s="37"/>
      <c r="I16" s="37"/>
      <c r="J16" s="37"/>
      <c r="K16" s="37"/>
      <c r="L16" s="37"/>
      <c r="M16" s="36"/>
    </row>
    <row r="17" spans="1:17" x14ac:dyDescent="0.2">
      <c r="B17" s="38"/>
      <c r="C17" s="37"/>
      <c r="D17" s="37"/>
      <c r="E17" s="37"/>
      <c r="F17" s="37"/>
      <c r="G17" s="37"/>
      <c r="H17" s="37"/>
      <c r="I17" s="37"/>
      <c r="J17" s="37"/>
      <c r="K17" s="37"/>
      <c r="L17" s="37"/>
      <c r="M17" s="36"/>
    </row>
    <row r="18" spans="1:17" ht="26.25" customHeight="1" thickBot="1" x14ac:dyDescent="0.25">
      <c r="B18" s="38"/>
      <c r="C18" s="37"/>
      <c r="D18" s="37"/>
      <c r="E18" s="37"/>
      <c r="F18" s="37"/>
      <c r="G18" s="37"/>
      <c r="H18" s="37"/>
      <c r="I18" s="37"/>
      <c r="J18" s="37"/>
      <c r="K18" s="37"/>
      <c r="L18" s="37"/>
      <c r="M18" s="36"/>
    </row>
    <row r="19" spans="1:17" ht="15" customHeight="1" thickBot="1" x14ac:dyDescent="0.25">
      <c r="B19" s="624" t="s">
        <v>21</v>
      </c>
      <c r="C19" s="622"/>
      <c r="D19" s="624" t="s">
        <v>20</v>
      </c>
      <c r="E19" s="616"/>
      <c r="F19" s="616"/>
      <c r="G19" s="616"/>
      <c r="H19" s="616"/>
      <c r="I19" s="71" t="s">
        <v>19</v>
      </c>
      <c r="J19" s="617" t="s">
        <v>18</v>
      </c>
      <c r="K19" s="608" t="s">
        <v>17</v>
      </c>
      <c r="L19" s="608" t="s">
        <v>16</v>
      </c>
      <c r="M19" s="626" t="s">
        <v>15</v>
      </c>
    </row>
    <row r="20" spans="1:17" ht="51.75" thickBot="1" x14ac:dyDescent="0.25">
      <c r="B20" s="629" t="s">
        <v>202</v>
      </c>
      <c r="C20" s="612"/>
      <c r="D20" s="468" t="s">
        <v>70</v>
      </c>
      <c r="E20" s="468" t="s">
        <v>96</v>
      </c>
      <c r="F20" s="468" t="s">
        <v>97</v>
      </c>
      <c r="G20" s="468" t="s">
        <v>96</v>
      </c>
      <c r="H20" s="468" t="s">
        <v>70</v>
      </c>
      <c r="I20" s="468" t="s">
        <v>202</v>
      </c>
      <c r="J20" s="618"/>
      <c r="K20" s="609"/>
      <c r="L20" s="609"/>
      <c r="M20" s="627"/>
    </row>
    <row r="21" spans="1:17" ht="15" customHeight="1" x14ac:dyDescent="0.2">
      <c r="B21" s="72" t="s">
        <v>7</v>
      </c>
      <c r="C21" s="3">
        <v>0</v>
      </c>
      <c r="D21" s="5">
        <v>5.37</v>
      </c>
      <c r="E21" s="3">
        <v>3.81</v>
      </c>
      <c r="F21" s="3">
        <v>8.65</v>
      </c>
      <c r="G21" s="3">
        <v>9.5</v>
      </c>
      <c r="H21" s="3">
        <v>3.78</v>
      </c>
      <c r="I21" s="3">
        <v>5.24</v>
      </c>
      <c r="J21" s="613">
        <f>SUM(C21:I21)</f>
        <v>36.35</v>
      </c>
      <c r="K21" s="609"/>
      <c r="L21" s="609"/>
      <c r="M21" s="627"/>
    </row>
    <row r="22" spans="1:17" ht="39" thickBot="1" x14ac:dyDescent="0.25">
      <c r="B22" s="73" t="s">
        <v>6</v>
      </c>
      <c r="C22" s="2">
        <f>+C21</f>
        <v>0</v>
      </c>
      <c r="D22" s="2">
        <f>+D21+C22</f>
        <v>5.37</v>
      </c>
      <c r="E22" s="2">
        <f>+E21+D22</f>
        <v>9.18</v>
      </c>
      <c r="F22" s="2">
        <f>+F21+E22</f>
        <v>17.829999999999998</v>
      </c>
      <c r="G22" s="2">
        <f>+G21+F22</f>
        <v>27.33</v>
      </c>
      <c r="H22" s="2">
        <f>+H21+G22</f>
        <v>31.11</v>
      </c>
      <c r="I22" s="2">
        <f>H22+I21</f>
        <v>36.35</v>
      </c>
      <c r="J22" s="614"/>
      <c r="K22" s="610"/>
      <c r="L22" s="610"/>
      <c r="M22" s="628"/>
    </row>
    <row r="23" spans="1:17" ht="15.75" customHeight="1" thickBot="1" x14ac:dyDescent="0.25">
      <c r="B23" s="630" t="s">
        <v>5</v>
      </c>
      <c r="C23" s="606"/>
      <c r="D23" s="606"/>
      <c r="E23" s="606"/>
      <c r="F23" s="606"/>
      <c r="G23" s="606"/>
      <c r="H23" s="606"/>
      <c r="I23" s="606"/>
      <c r="J23" s="606"/>
      <c r="K23" s="606"/>
      <c r="L23" s="606"/>
      <c r="M23" s="631"/>
    </row>
    <row r="24" spans="1:17" ht="15.75" hidden="1" customHeight="1" x14ac:dyDescent="0.2">
      <c r="B24" s="38"/>
      <c r="C24" s="37"/>
      <c r="D24" s="74">
        <v>1.2499999999999999E-2</v>
      </c>
      <c r="E24" s="74">
        <v>8.3333333333333332E-3</v>
      </c>
      <c r="F24" s="74">
        <v>1.0416666666666666E-2</v>
      </c>
      <c r="G24" s="74">
        <v>1.0416666666666666E-2</v>
      </c>
      <c r="H24" s="74">
        <v>8.3333333333333332E-3</v>
      </c>
      <c r="I24" s="74">
        <v>1.2499999999999999E-2</v>
      </c>
      <c r="J24" s="37"/>
      <c r="K24" s="37"/>
      <c r="L24" s="37"/>
      <c r="M24" s="75">
        <f>SUM(D24:I24)</f>
        <v>6.2499999999999993E-2</v>
      </c>
      <c r="N24" s="65">
        <v>8.3333333333333329E-2</v>
      </c>
      <c r="O24" s="65">
        <f>N24-M24</f>
        <v>2.0833333333333336E-2</v>
      </c>
      <c r="P24" s="57">
        <v>33.26</v>
      </c>
      <c r="Q24" s="57" t="s">
        <v>28</v>
      </c>
    </row>
    <row r="25" spans="1:17" ht="15.75" hidden="1" customHeight="1" x14ac:dyDescent="0.2">
      <c r="B25" s="38"/>
      <c r="C25" s="37"/>
      <c r="D25" s="48">
        <v>1.1805555555555555E-2</v>
      </c>
      <c r="E25" s="48">
        <v>8.3333333333333332E-3</v>
      </c>
      <c r="F25" s="48">
        <v>9.7222222222222224E-3</v>
      </c>
      <c r="G25" s="48">
        <v>9.7222222222222224E-3</v>
      </c>
      <c r="H25" s="48">
        <v>8.3333333333333332E-3</v>
      </c>
      <c r="I25" s="48">
        <v>1.1805555555555555E-2</v>
      </c>
      <c r="J25" s="37"/>
      <c r="K25" s="37"/>
      <c r="L25" s="37"/>
      <c r="M25" s="75">
        <v>5.9722222222222225E-2</v>
      </c>
      <c r="N25" s="65"/>
      <c r="O25" s="65"/>
    </row>
    <row r="26" spans="1:17" x14ac:dyDescent="0.2">
      <c r="B26" s="33">
        <v>1</v>
      </c>
      <c r="C26" s="84">
        <v>0.20833333333333334</v>
      </c>
      <c r="D26" s="8">
        <f>C26+$D$25</f>
        <v>0.22013888888888888</v>
      </c>
      <c r="E26" s="8">
        <f>D26+$E$25</f>
        <v>0.22847222222222222</v>
      </c>
      <c r="F26" s="8">
        <f>E26+$F$25</f>
        <v>0.23819444444444443</v>
      </c>
      <c r="G26" s="8">
        <f>F26+$G$25</f>
        <v>0.24791666666666665</v>
      </c>
      <c r="H26" s="8">
        <f>G26+$H$25</f>
        <v>0.25624999999999998</v>
      </c>
      <c r="I26" s="99">
        <f>H26+$I$25</f>
        <v>0.26805555555555555</v>
      </c>
      <c r="J26" s="100">
        <f t="shared" ref="J26:J40" si="0">$J$21</f>
        <v>36.35</v>
      </c>
      <c r="K26" s="101">
        <f t="shared" ref="K26:K40" si="1">I26-C26</f>
        <v>5.9722222222222204E-2</v>
      </c>
      <c r="L26" s="27">
        <f t="shared" ref="L26:L40" si="2">(J26/(K26*24*60)*60)</f>
        <v>25.36046511627908</v>
      </c>
      <c r="M26" s="34"/>
    </row>
    <row r="27" spans="1:17" x14ac:dyDescent="0.2">
      <c r="A27" s="65">
        <f>C27-C26</f>
        <v>4.1666666666666657E-2</v>
      </c>
      <c r="B27" s="34">
        <f t="shared" ref="B27:B40" si="3">B26+1</f>
        <v>2</v>
      </c>
      <c r="C27" s="8">
        <v>0.25</v>
      </c>
      <c r="D27" s="8">
        <f>C27+$D$25</f>
        <v>0.26180555555555557</v>
      </c>
      <c r="E27" s="8">
        <f>D27+$E$25</f>
        <v>0.27013888888888893</v>
      </c>
      <c r="F27" s="8">
        <f>E27+$F$25</f>
        <v>0.27986111111111117</v>
      </c>
      <c r="G27" s="8">
        <f>F27+$G$25</f>
        <v>0.28958333333333341</v>
      </c>
      <c r="H27" s="8">
        <f>G27+$H$25</f>
        <v>0.29791666666666677</v>
      </c>
      <c r="I27" s="99">
        <f>H27+$I$25</f>
        <v>0.30972222222222234</v>
      </c>
      <c r="J27" s="100">
        <f t="shared" si="0"/>
        <v>36.35</v>
      </c>
      <c r="K27" s="101">
        <f t="shared" si="1"/>
        <v>5.9722222222222343E-2</v>
      </c>
      <c r="L27" s="27">
        <f t="shared" si="2"/>
        <v>25.36046511627902</v>
      </c>
      <c r="M27" s="34"/>
    </row>
    <row r="28" spans="1:17" x14ac:dyDescent="0.2">
      <c r="A28" s="65">
        <f t="shared" ref="A28:A40" si="4">C28-C27</f>
        <v>4.1666666666666685E-2</v>
      </c>
      <c r="B28" s="34">
        <f t="shared" si="3"/>
        <v>3</v>
      </c>
      <c r="C28" s="84">
        <v>0.29166666666666669</v>
      </c>
      <c r="D28" s="8">
        <f t="shared" ref="D28:I28" si="5">C28+D24</f>
        <v>0.3041666666666667</v>
      </c>
      <c r="E28" s="8">
        <f t="shared" si="5"/>
        <v>0.31250000000000006</v>
      </c>
      <c r="F28" s="8">
        <f t="shared" si="5"/>
        <v>0.32291666666666674</v>
      </c>
      <c r="G28" s="8">
        <f t="shared" si="5"/>
        <v>0.33333333333333343</v>
      </c>
      <c r="H28" s="8">
        <f t="shared" si="5"/>
        <v>0.34166666666666679</v>
      </c>
      <c r="I28" s="8">
        <f t="shared" si="5"/>
        <v>0.3541666666666668</v>
      </c>
      <c r="J28" s="100">
        <f t="shared" si="0"/>
        <v>36.35</v>
      </c>
      <c r="K28" s="84">
        <f t="shared" si="1"/>
        <v>6.2500000000000111E-2</v>
      </c>
      <c r="L28" s="27">
        <f t="shared" si="2"/>
        <v>24.233333333333292</v>
      </c>
      <c r="M28" s="34"/>
    </row>
    <row r="29" spans="1:17" x14ac:dyDescent="0.2">
      <c r="A29" s="65">
        <f t="shared" si="4"/>
        <v>2.777777777777779E-2</v>
      </c>
      <c r="B29" s="34">
        <f t="shared" si="3"/>
        <v>4</v>
      </c>
      <c r="C29" s="84">
        <v>0.31944444444444448</v>
      </c>
      <c r="D29" s="8">
        <f>C29+D25</f>
        <v>0.33125000000000004</v>
      </c>
      <c r="E29" s="8">
        <f t="shared" ref="E29:I29" si="6">D29+E25</f>
        <v>0.3395833333333334</v>
      </c>
      <c r="F29" s="8">
        <f t="shared" si="6"/>
        <v>0.34930555555555565</v>
      </c>
      <c r="G29" s="8">
        <f t="shared" si="6"/>
        <v>0.35902777777777789</v>
      </c>
      <c r="H29" s="8">
        <f t="shared" si="6"/>
        <v>0.36736111111111125</v>
      </c>
      <c r="I29" s="8">
        <f t="shared" si="6"/>
        <v>0.37916666666666682</v>
      </c>
      <c r="J29" s="100">
        <f t="shared" si="0"/>
        <v>36.35</v>
      </c>
      <c r="K29" s="84">
        <f t="shared" ref="K29" si="7">I29-C29</f>
        <v>5.9722222222222343E-2</v>
      </c>
      <c r="L29" s="27">
        <f t="shared" ref="L29" si="8">(J29/(K29*24*60)*60)</f>
        <v>25.36046511627902</v>
      </c>
      <c r="M29" s="34"/>
    </row>
    <row r="30" spans="1:17" x14ac:dyDescent="0.2">
      <c r="A30" s="65">
        <f t="shared" si="4"/>
        <v>4.166666666666663E-2</v>
      </c>
      <c r="B30" s="34">
        <f t="shared" si="3"/>
        <v>5</v>
      </c>
      <c r="C30" s="84">
        <v>0.3611111111111111</v>
      </c>
      <c r="D30" s="8">
        <f t="shared" ref="D30:I30" si="9">C30+D25</f>
        <v>0.37291666666666667</v>
      </c>
      <c r="E30" s="8">
        <f t="shared" si="9"/>
        <v>0.38125000000000003</v>
      </c>
      <c r="F30" s="8">
        <f t="shared" si="9"/>
        <v>0.39097222222222228</v>
      </c>
      <c r="G30" s="8">
        <f t="shared" si="9"/>
        <v>0.40069444444444452</v>
      </c>
      <c r="H30" s="8">
        <f t="shared" si="9"/>
        <v>0.40902777777777788</v>
      </c>
      <c r="I30" s="8">
        <f t="shared" si="9"/>
        <v>0.42083333333333345</v>
      </c>
      <c r="J30" s="100">
        <f t="shared" si="0"/>
        <v>36.35</v>
      </c>
      <c r="K30" s="84">
        <f t="shared" si="1"/>
        <v>5.9722222222222343E-2</v>
      </c>
      <c r="L30" s="27">
        <f t="shared" si="2"/>
        <v>25.36046511627902</v>
      </c>
      <c r="M30" s="34"/>
    </row>
    <row r="31" spans="1:17" x14ac:dyDescent="0.2">
      <c r="A31" s="65">
        <f t="shared" si="4"/>
        <v>0.12152777777777779</v>
      </c>
      <c r="B31" s="34">
        <f t="shared" si="3"/>
        <v>6</v>
      </c>
      <c r="C31" s="84">
        <v>0.4826388888888889</v>
      </c>
      <c r="D31" s="8">
        <f>C31+$D$25</f>
        <v>0.49444444444444446</v>
      </c>
      <c r="E31" s="8">
        <f>D31+$E$25</f>
        <v>0.50277777777777777</v>
      </c>
      <c r="F31" s="8">
        <f>E31+$F$25</f>
        <v>0.51249999999999996</v>
      </c>
      <c r="G31" s="8">
        <f>F31+$G$25</f>
        <v>0.52222222222222214</v>
      </c>
      <c r="H31" s="8">
        <f>G31+$H$25</f>
        <v>0.53055555555555545</v>
      </c>
      <c r="I31" s="99">
        <f>H31+$I$25</f>
        <v>0.54236111111111096</v>
      </c>
      <c r="J31" s="100">
        <f t="shared" si="0"/>
        <v>36.35</v>
      </c>
      <c r="K31" s="84">
        <f t="shared" si="1"/>
        <v>5.9722222222222066E-2</v>
      </c>
      <c r="L31" s="27">
        <f t="shared" si="2"/>
        <v>25.360465116279141</v>
      </c>
      <c r="M31" s="34"/>
    </row>
    <row r="32" spans="1:17" x14ac:dyDescent="0.2">
      <c r="A32" s="65">
        <f t="shared" si="4"/>
        <v>3.4722222222222154E-2</v>
      </c>
      <c r="B32" s="34">
        <f t="shared" si="3"/>
        <v>7</v>
      </c>
      <c r="C32" s="463">
        <v>0.51736111111111105</v>
      </c>
      <c r="D32" s="8">
        <f>C32+$D$25</f>
        <v>0.52916666666666656</v>
      </c>
      <c r="E32" s="8">
        <f>D32+$E$25</f>
        <v>0.53749999999999987</v>
      </c>
      <c r="F32" s="8">
        <f>E32+$F$25</f>
        <v>0.54722222222222205</v>
      </c>
      <c r="G32" s="8">
        <f>F32+$G$25</f>
        <v>0.55694444444444424</v>
      </c>
      <c r="H32" s="8">
        <f>G32+$H$25</f>
        <v>0.56527777777777755</v>
      </c>
      <c r="I32" s="99">
        <f>H32+$I$25</f>
        <v>0.57708333333333306</v>
      </c>
      <c r="J32" s="100">
        <f t="shared" si="0"/>
        <v>36.35</v>
      </c>
      <c r="K32" s="84">
        <f t="shared" si="1"/>
        <v>5.972222222222201E-2</v>
      </c>
      <c r="L32" s="27">
        <f t="shared" si="2"/>
        <v>25.360465116279162</v>
      </c>
      <c r="M32" s="34"/>
    </row>
    <row r="33" spans="1:13" x14ac:dyDescent="0.2">
      <c r="A33" s="65">
        <f t="shared" si="4"/>
        <v>6.5972222222222321E-2</v>
      </c>
      <c r="B33" s="34">
        <f t="shared" si="3"/>
        <v>8</v>
      </c>
      <c r="C33" s="84">
        <v>0.58333333333333337</v>
      </c>
      <c r="D33" s="8">
        <f t="shared" ref="D33:I33" si="10">C33+D25</f>
        <v>0.59513888888888888</v>
      </c>
      <c r="E33" s="8">
        <f t="shared" si="10"/>
        <v>0.60347222222222219</v>
      </c>
      <c r="F33" s="8">
        <f t="shared" si="10"/>
        <v>0.61319444444444438</v>
      </c>
      <c r="G33" s="8">
        <f t="shared" si="10"/>
        <v>0.62291666666666656</v>
      </c>
      <c r="H33" s="8">
        <f t="shared" si="10"/>
        <v>0.63124999999999987</v>
      </c>
      <c r="I33" s="8">
        <f t="shared" si="10"/>
        <v>0.64305555555555538</v>
      </c>
      <c r="J33" s="100">
        <f t="shared" si="0"/>
        <v>36.35</v>
      </c>
      <c r="K33" s="84">
        <f t="shared" si="1"/>
        <v>5.972222222222201E-2</v>
      </c>
      <c r="L33" s="27">
        <f t="shared" si="2"/>
        <v>25.360465116279162</v>
      </c>
      <c r="M33" s="34"/>
    </row>
    <row r="34" spans="1:13" x14ac:dyDescent="0.2">
      <c r="A34" s="65">
        <f t="shared" si="4"/>
        <v>5.9027777777778678E-2</v>
      </c>
      <c r="B34" s="34">
        <f t="shared" si="3"/>
        <v>9</v>
      </c>
      <c r="C34" s="84">
        <v>0.64236111111111205</v>
      </c>
      <c r="D34" s="8">
        <f t="shared" ref="D34:I34" si="11">C34+D25</f>
        <v>0.65416666666666756</v>
      </c>
      <c r="E34" s="8">
        <f t="shared" si="11"/>
        <v>0.66250000000000087</v>
      </c>
      <c r="F34" s="8">
        <f t="shared" si="11"/>
        <v>0.67222222222222305</v>
      </c>
      <c r="G34" s="8">
        <f t="shared" si="11"/>
        <v>0.68194444444444524</v>
      </c>
      <c r="H34" s="8">
        <f t="shared" si="11"/>
        <v>0.69027777777777855</v>
      </c>
      <c r="I34" s="8">
        <f t="shared" si="11"/>
        <v>0.70208333333333406</v>
      </c>
      <c r="J34" s="100">
        <f t="shared" si="0"/>
        <v>36.35</v>
      </c>
      <c r="K34" s="84">
        <f t="shared" si="1"/>
        <v>5.972222222222201E-2</v>
      </c>
      <c r="L34" s="27">
        <f t="shared" si="2"/>
        <v>25.360465116279162</v>
      </c>
      <c r="M34" s="34"/>
    </row>
    <row r="35" spans="1:13" x14ac:dyDescent="0.2">
      <c r="A35" s="65">
        <f t="shared" si="4"/>
        <v>8.6805555555554581E-2</v>
      </c>
      <c r="B35" s="34">
        <f t="shared" si="3"/>
        <v>10</v>
      </c>
      <c r="C35" s="463">
        <v>0.72916666666666663</v>
      </c>
      <c r="D35" s="8">
        <f>C35+$D$25</f>
        <v>0.74097222222222214</v>
      </c>
      <c r="E35" s="8">
        <f>D35+$E$25</f>
        <v>0.74930555555555545</v>
      </c>
      <c r="F35" s="8">
        <f>E35+$F$25</f>
        <v>0.75902777777777763</v>
      </c>
      <c r="G35" s="8">
        <f>F35+$G$25</f>
        <v>0.76874999999999982</v>
      </c>
      <c r="H35" s="8">
        <f>G35+$H$25</f>
        <v>0.77708333333333313</v>
      </c>
      <c r="I35" s="99">
        <f>H35+$I$25</f>
        <v>0.78888888888888864</v>
      </c>
      <c r="J35" s="100">
        <f t="shared" si="0"/>
        <v>36.35</v>
      </c>
      <c r="K35" s="84">
        <f t="shared" si="1"/>
        <v>5.972222222222201E-2</v>
      </c>
      <c r="L35" s="27">
        <f t="shared" si="2"/>
        <v>25.360465116279162</v>
      </c>
      <c r="M35" s="34"/>
    </row>
    <row r="36" spans="1:13" x14ac:dyDescent="0.2">
      <c r="A36" s="65">
        <f t="shared" si="4"/>
        <v>3.1250000000001332E-2</v>
      </c>
      <c r="B36" s="34">
        <f t="shared" si="3"/>
        <v>11</v>
      </c>
      <c r="C36" s="84">
        <v>0.76041666666666796</v>
      </c>
      <c r="D36" s="8">
        <f t="shared" ref="D36:I36" si="12">C36+D24</f>
        <v>0.77291666666666792</v>
      </c>
      <c r="E36" s="8">
        <f t="shared" si="12"/>
        <v>0.78125000000000122</v>
      </c>
      <c r="F36" s="8">
        <f t="shared" si="12"/>
        <v>0.79166666666666785</v>
      </c>
      <c r="G36" s="8">
        <f t="shared" si="12"/>
        <v>0.80208333333333448</v>
      </c>
      <c r="H36" s="8">
        <f t="shared" si="12"/>
        <v>0.81041666666666778</v>
      </c>
      <c r="I36" s="8">
        <f t="shared" si="12"/>
        <v>0.82291666666666774</v>
      </c>
      <c r="J36" s="100">
        <f t="shared" si="0"/>
        <v>36.35</v>
      </c>
      <c r="K36" s="84">
        <f t="shared" si="1"/>
        <v>6.2499999999999778E-2</v>
      </c>
      <c r="L36" s="27">
        <f t="shared" si="2"/>
        <v>24.23333333333342</v>
      </c>
      <c r="M36" s="34"/>
    </row>
    <row r="37" spans="1:13" x14ac:dyDescent="0.2">
      <c r="A37" s="65">
        <f t="shared" si="4"/>
        <v>3.8194444444443199E-2</v>
      </c>
      <c r="B37" s="34">
        <f t="shared" si="3"/>
        <v>12</v>
      </c>
      <c r="C37" s="84">
        <v>0.79861111111111116</v>
      </c>
      <c r="D37" s="8">
        <f>C37+D25</f>
        <v>0.81041666666666667</v>
      </c>
      <c r="E37" s="8">
        <f t="shared" ref="E37:I37" si="13">D37+E25</f>
        <v>0.81874999999999998</v>
      </c>
      <c r="F37" s="8">
        <f t="shared" si="13"/>
        <v>0.82847222222222217</v>
      </c>
      <c r="G37" s="8">
        <f t="shared" si="13"/>
        <v>0.83819444444444435</v>
      </c>
      <c r="H37" s="8">
        <f t="shared" si="13"/>
        <v>0.84652777777777766</v>
      </c>
      <c r="I37" s="8">
        <f t="shared" si="13"/>
        <v>0.85833333333333317</v>
      </c>
      <c r="J37" s="100">
        <f t="shared" si="0"/>
        <v>36.35</v>
      </c>
      <c r="K37" s="84">
        <f t="shared" ref="K37" si="14">I37-C37</f>
        <v>5.972222222222201E-2</v>
      </c>
      <c r="L37" s="27">
        <f t="shared" ref="L37" si="15">(J37/(K37*24*60)*60)</f>
        <v>25.360465116279162</v>
      </c>
      <c r="M37" s="34"/>
    </row>
    <row r="38" spans="1:13" x14ac:dyDescent="0.2">
      <c r="A38" s="65">
        <f t="shared" si="4"/>
        <v>3.8194444444444309E-2</v>
      </c>
      <c r="B38" s="34">
        <f t="shared" si="3"/>
        <v>13</v>
      </c>
      <c r="C38" s="84">
        <v>0.83680555555555547</v>
      </c>
      <c r="D38" s="8">
        <f t="shared" ref="D38:I38" si="16">C38+D25</f>
        <v>0.84861111111111098</v>
      </c>
      <c r="E38" s="8">
        <f t="shared" si="16"/>
        <v>0.85694444444444429</v>
      </c>
      <c r="F38" s="8">
        <f t="shared" si="16"/>
        <v>0.86666666666666647</v>
      </c>
      <c r="G38" s="8">
        <f t="shared" si="16"/>
        <v>0.87638888888888866</v>
      </c>
      <c r="H38" s="8">
        <f t="shared" si="16"/>
        <v>0.88472222222222197</v>
      </c>
      <c r="I38" s="8">
        <f t="shared" si="16"/>
        <v>0.89652777777777748</v>
      </c>
      <c r="J38" s="100">
        <f t="shared" si="0"/>
        <v>36.35</v>
      </c>
      <c r="K38" s="84">
        <f t="shared" si="1"/>
        <v>5.972222222222201E-2</v>
      </c>
      <c r="L38" s="27">
        <f t="shared" si="2"/>
        <v>25.360465116279162</v>
      </c>
      <c r="M38" s="34"/>
    </row>
    <row r="39" spans="1:13" x14ac:dyDescent="0.2">
      <c r="A39" s="65">
        <f t="shared" si="4"/>
        <v>7.2916666666666741E-2</v>
      </c>
      <c r="B39" s="34">
        <f t="shared" si="3"/>
        <v>14</v>
      </c>
      <c r="C39" s="8">
        <v>0.90972222222222221</v>
      </c>
      <c r="D39" s="241">
        <f t="shared" ref="D39:I39" si="17">C39+D25</f>
        <v>0.92152777777777772</v>
      </c>
      <c r="E39" s="241">
        <f t="shared" si="17"/>
        <v>0.92986111111111103</v>
      </c>
      <c r="F39" s="8">
        <f t="shared" si="17"/>
        <v>0.93958333333333321</v>
      </c>
      <c r="G39" s="241">
        <f t="shared" si="17"/>
        <v>0.9493055555555554</v>
      </c>
      <c r="H39" s="241">
        <f t="shared" si="17"/>
        <v>0.95763888888888871</v>
      </c>
      <c r="I39" s="241">
        <f t="shared" si="17"/>
        <v>0.96944444444444422</v>
      </c>
      <c r="J39" s="359">
        <f t="shared" si="0"/>
        <v>36.35</v>
      </c>
      <c r="K39" s="84">
        <f t="shared" si="1"/>
        <v>5.972222222222201E-2</v>
      </c>
      <c r="L39" s="27">
        <f t="shared" si="2"/>
        <v>25.360465116279162</v>
      </c>
      <c r="M39" s="34"/>
    </row>
    <row r="40" spans="1:13" x14ac:dyDescent="0.2">
      <c r="A40" s="65">
        <f t="shared" si="4"/>
        <v>7.6388888888888951E-2</v>
      </c>
      <c r="B40" s="34">
        <f t="shared" si="3"/>
        <v>15</v>
      </c>
      <c r="C40" s="8">
        <v>0.98611111111111116</v>
      </c>
      <c r="D40" s="241">
        <f t="shared" ref="D40:I40" si="18">C40+D25</f>
        <v>0.99791666666666667</v>
      </c>
      <c r="E40" s="241">
        <f t="shared" si="18"/>
        <v>1.0062500000000001</v>
      </c>
      <c r="F40" s="8">
        <f t="shared" si="18"/>
        <v>1.0159722222222223</v>
      </c>
      <c r="G40" s="241">
        <f t="shared" si="18"/>
        <v>1.0256944444444445</v>
      </c>
      <c r="H40" s="241">
        <f t="shared" si="18"/>
        <v>1.0340277777777778</v>
      </c>
      <c r="I40" s="241">
        <f t="shared" si="18"/>
        <v>1.0458333333333334</v>
      </c>
      <c r="J40" s="359">
        <f t="shared" si="0"/>
        <v>36.35</v>
      </c>
      <c r="K40" s="84">
        <f t="shared" si="1"/>
        <v>5.9722222222222232E-2</v>
      </c>
      <c r="L40" s="27">
        <f t="shared" si="2"/>
        <v>25.360465116279066</v>
      </c>
      <c r="M40" s="34"/>
    </row>
    <row r="41" spans="1:13" x14ac:dyDescent="0.2">
      <c r="A41" s="37"/>
      <c r="B41" s="38"/>
      <c r="C41" s="37"/>
      <c r="D41" s="37"/>
      <c r="E41" s="37"/>
      <c r="F41" s="37"/>
      <c r="G41" s="37"/>
      <c r="H41" s="37"/>
      <c r="I41" s="37"/>
      <c r="J41" s="37"/>
      <c r="K41" s="37"/>
      <c r="L41" s="37"/>
      <c r="M41" s="36"/>
    </row>
    <row r="42" spans="1:13" x14ac:dyDescent="0.2">
      <c r="A42" s="37"/>
      <c r="B42" s="38"/>
      <c r="C42" s="37"/>
      <c r="D42" s="37"/>
      <c r="E42" s="37"/>
      <c r="F42" s="37"/>
      <c r="G42" s="37"/>
      <c r="H42" s="37"/>
      <c r="I42" s="37"/>
      <c r="J42" s="37"/>
      <c r="K42" s="37"/>
      <c r="L42" s="37"/>
      <c r="M42" s="36"/>
    </row>
    <row r="43" spans="1:13" x14ac:dyDescent="0.2">
      <c r="B43" s="38"/>
      <c r="C43" s="37"/>
      <c r="D43" s="37"/>
      <c r="E43" s="37"/>
      <c r="F43" s="37"/>
      <c r="G43" s="37"/>
      <c r="H43" s="37"/>
      <c r="I43" s="37"/>
      <c r="J43" s="37"/>
      <c r="K43" s="37"/>
      <c r="L43" s="37"/>
      <c r="M43" s="36"/>
    </row>
    <row r="44" spans="1:13" x14ac:dyDescent="0.2">
      <c r="B44" s="38"/>
      <c r="C44" s="37"/>
      <c r="D44" s="37"/>
      <c r="E44" s="37"/>
      <c r="F44" s="37"/>
      <c r="G44" s="37"/>
      <c r="H44" s="37"/>
      <c r="I44" s="37"/>
      <c r="J44" s="37"/>
      <c r="K44" s="37"/>
      <c r="L44" s="37"/>
      <c r="M44" s="36"/>
    </row>
    <row r="45" spans="1:13" x14ac:dyDescent="0.2">
      <c r="B45" s="38"/>
      <c r="C45" s="37" t="s">
        <v>3</v>
      </c>
      <c r="D45" s="37"/>
      <c r="E45" s="37">
        <v>13</v>
      </c>
      <c r="F45" s="37"/>
      <c r="G45" s="37"/>
      <c r="H45" s="37"/>
      <c r="I45" s="37"/>
      <c r="J45" s="37"/>
      <c r="K45" s="37"/>
      <c r="L45" s="37"/>
      <c r="M45" s="36"/>
    </row>
    <row r="46" spans="1:13" x14ac:dyDescent="0.2">
      <c r="B46" s="38"/>
      <c r="C46" s="37" t="s">
        <v>2</v>
      </c>
      <c r="D46" s="37"/>
      <c r="E46" s="37">
        <v>2</v>
      </c>
      <c r="F46" s="37"/>
      <c r="G46" s="37"/>
      <c r="H46" s="37"/>
      <c r="I46" s="37"/>
      <c r="J46" s="37"/>
      <c r="K46" s="37"/>
      <c r="L46" s="37"/>
      <c r="M46" s="36"/>
    </row>
    <row r="47" spans="1:13" x14ac:dyDescent="0.2">
      <c r="B47" s="38"/>
      <c r="C47" s="37" t="s">
        <v>1</v>
      </c>
      <c r="D47" s="37"/>
      <c r="E47" s="37">
        <v>15</v>
      </c>
      <c r="F47" s="37"/>
      <c r="G47" s="37"/>
      <c r="H47" s="37"/>
      <c r="I47" s="37"/>
      <c r="J47" s="37"/>
      <c r="K47" s="37"/>
      <c r="L47" s="37"/>
      <c r="M47" s="36"/>
    </row>
    <row r="48" spans="1:13" x14ac:dyDescent="0.2">
      <c r="B48" s="67"/>
      <c r="C48" s="68" t="s">
        <v>0</v>
      </c>
      <c r="D48" s="68"/>
      <c r="E48" s="51">
        <v>36.22</v>
      </c>
      <c r="F48" s="68"/>
      <c r="G48" s="68"/>
      <c r="H48" s="68"/>
      <c r="I48" s="68"/>
      <c r="J48" s="68"/>
      <c r="K48" s="68"/>
      <c r="L48" s="68"/>
      <c r="M48" s="69"/>
    </row>
  </sheetData>
  <mergeCells count="9">
    <mergeCell ref="M19:M22"/>
    <mergeCell ref="B20:C20"/>
    <mergeCell ref="J21:J22"/>
    <mergeCell ref="B23:M23"/>
    <mergeCell ref="B19:C19"/>
    <mergeCell ref="D19:H19"/>
    <mergeCell ref="J19:J20"/>
    <mergeCell ref="K19:K22"/>
    <mergeCell ref="L19:L22"/>
  </mergeCells>
  <pageMargins left="0.98425196850393704" right="0.39370078740157483" top="0.78740157480314965" bottom="0.98425196850393704" header="0.31496062992125984" footer="0.31496062992125984"/>
  <pageSetup paperSize="9"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4">
    <pageSetUpPr fitToPage="1"/>
  </sheetPr>
  <dimension ref="A5:Q41"/>
  <sheetViews>
    <sheetView topLeftCell="A16" workbookViewId="0">
      <selection activeCell="O13" sqref="O13"/>
    </sheetView>
  </sheetViews>
  <sheetFormatPr baseColWidth="10" defaultColWidth="11.42578125" defaultRowHeight="14.25" x14ac:dyDescent="0.2"/>
  <cols>
    <col min="1" max="10" width="11.42578125" style="57"/>
    <col min="11" max="12" width="8.7109375" style="57" customWidth="1"/>
    <col min="13" max="16384" width="11.42578125" style="57"/>
  </cols>
  <sheetData>
    <row r="5" spans="2:13" ht="15" x14ac:dyDescent="0.25">
      <c r="B5" s="43" t="s">
        <v>27</v>
      </c>
      <c r="C5" s="42"/>
      <c r="D5" s="42"/>
      <c r="E5" s="42"/>
      <c r="F5" s="42"/>
      <c r="G5" s="42"/>
      <c r="H5" s="41"/>
      <c r="I5" s="41"/>
      <c r="J5" s="41"/>
      <c r="K5" s="41"/>
      <c r="L5" s="41"/>
      <c r="M5" s="40"/>
    </row>
    <row r="6" spans="2:13" x14ac:dyDescent="0.2">
      <c r="B6" s="38" t="s">
        <v>26</v>
      </c>
      <c r="C6" s="37"/>
      <c r="D6" s="37"/>
      <c r="E6" s="37"/>
      <c r="F6" s="37"/>
      <c r="G6" s="37"/>
      <c r="H6" s="37"/>
      <c r="I6" s="37"/>
      <c r="J6" s="37"/>
      <c r="K6" s="37"/>
      <c r="L6" s="37"/>
      <c r="M6" s="36"/>
    </row>
    <row r="7" spans="2:13" x14ac:dyDescent="0.2">
      <c r="B7" s="38"/>
      <c r="C7" s="37"/>
      <c r="D7" s="37"/>
      <c r="E7" s="37"/>
      <c r="F7" s="37"/>
      <c r="G7" s="37"/>
      <c r="H7" s="37"/>
      <c r="I7" s="37"/>
      <c r="J7" s="37"/>
      <c r="K7" s="37"/>
      <c r="L7" s="37"/>
      <c r="M7" s="36"/>
    </row>
    <row r="8" spans="2:13" x14ac:dyDescent="0.2">
      <c r="B8" s="38" t="s">
        <v>201</v>
      </c>
      <c r="C8" s="37"/>
      <c r="D8" s="37"/>
      <c r="E8" s="37"/>
      <c r="F8" s="37"/>
      <c r="G8" s="37"/>
      <c r="H8" s="37"/>
      <c r="I8" s="37"/>
      <c r="J8" s="37"/>
      <c r="K8" s="37"/>
      <c r="L8" s="37"/>
      <c r="M8" s="36"/>
    </row>
    <row r="9" spans="2:13" x14ac:dyDescent="0.2">
      <c r="B9" s="38" t="s">
        <v>179</v>
      </c>
      <c r="C9" s="37"/>
      <c r="D9" s="37"/>
      <c r="E9" s="37"/>
      <c r="F9" s="37"/>
      <c r="G9" s="37"/>
      <c r="H9" s="37"/>
      <c r="I9" s="37"/>
      <c r="J9" s="37"/>
      <c r="K9" s="37"/>
      <c r="L9" s="37"/>
      <c r="M9" s="36"/>
    </row>
    <row r="10" spans="2:13" x14ac:dyDescent="0.2">
      <c r="B10" s="38" t="s">
        <v>25</v>
      </c>
      <c r="C10" s="37"/>
      <c r="D10" s="37"/>
      <c r="E10" s="37"/>
      <c r="F10" s="37"/>
      <c r="G10" s="37"/>
      <c r="H10" s="37"/>
      <c r="I10" s="37"/>
      <c r="J10" s="37"/>
      <c r="K10" s="37"/>
      <c r="L10" s="37"/>
      <c r="M10" s="36"/>
    </row>
    <row r="11" spans="2:13" x14ac:dyDescent="0.2">
      <c r="B11" s="38" t="s">
        <v>99</v>
      </c>
      <c r="C11" s="37"/>
      <c r="D11" s="37"/>
      <c r="E11" s="37"/>
      <c r="F11" s="37"/>
      <c r="G11" s="37"/>
      <c r="H11" s="37"/>
      <c r="I11" s="37"/>
      <c r="J11" s="37"/>
      <c r="K11" s="37"/>
      <c r="L11" s="37"/>
      <c r="M11" s="36"/>
    </row>
    <row r="12" spans="2:13" x14ac:dyDescent="0.2">
      <c r="B12" s="38" t="s">
        <v>98</v>
      </c>
      <c r="C12" s="37"/>
      <c r="D12" s="37"/>
      <c r="E12" s="37"/>
      <c r="F12" s="37"/>
      <c r="G12" s="37"/>
      <c r="H12" s="37"/>
      <c r="I12" s="37"/>
      <c r="J12" s="37"/>
      <c r="K12" s="37"/>
      <c r="L12" s="37"/>
      <c r="M12" s="36"/>
    </row>
    <row r="13" spans="2:13" x14ac:dyDescent="0.2">
      <c r="B13" s="38" t="s">
        <v>22</v>
      </c>
      <c r="C13" s="37"/>
      <c r="D13" s="37"/>
      <c r="E13" s="37"/>
      <c r="F13" s="37"/>
      <c r="G13" s="37"/>
      <c r="H13" s="37"/>
      <c r="I13" s="37"/>
      <c r="J13" s="37"/>
      <c r="K13" s="37"/>
      <c r="L13" s="37"/>
      <c r="M13" s="36"/>
    </row>
    <row r="14" spans="2:13" x14ac:dyDescent="0.2">
      <c r="B14" s="38"/>
      <c r="C14" s="37"/>
      <c r="D14" s="37"/>
      <c r="E14" s="37"/>
      <c r="F14" s="37"/>
      <c r="G14" s="37"/>
      <c r="H14" s="37"/>
      <c r="I14" s="37"/>
      <c r="J14" s="37"/>
      <c r="K14" s="37"/>
      <c r="L14" s="37"/>
      <c r="M14" s="36"/>
    </row>
    <row r="15" spans="2:13" x14ac:dyDescent="0.2">
      <c r="B15" s="38"/>
      <c r="C15" s="37"/>
      <c r="D15" s="37"/>
      <c r="E15" s="37"/>
      <c r="F15" s="37"/>
      <c r="G15" s="37"/>
      <c r="H15" s="37"/>
      <c r="I15" s="37"/>
      <c r="J15" s="37"/>
      <c r="K15" s="37"/>
      <c r="L15" s="37"/>
      <c r="M15" s="36"/>
    </row>
    <row r="16" spans="2:13" x14ac:dyDescent="0.2">
      <c r="B16" s="38"/>
      <c r="C16" s="37"/>
      <c r="D16" s="37"/>
      <c r="E16" s="37"/>
      <c r="F16" s="37"/>
      <c r="G16" s="37"/>
      <c r="H16" s="37"/>
      <c r="I16" s="37"/>
      <c r="J16" s="37"/>
      <c r="K16" s="37"/>
      <c r="L16" s="37"/>
      <c r="M16" s="36"/>
    </row>
    <row r="17" spans="1:17" x14ac:dyDescent="0.2">
      <c r="B17" s="38"/>
      <c r="C17" s="37"/>
      <c r="D17" s="37"/>
      <c r="E17" s="37"/>
      <c r="F17" s="37"/>
      <c r="G17" s="37"/>
      <c r="H17" s="37"/>
      <c r="I17" s="37"/>
      <c r="J17" s="37"/>
      <c r="K17" s="37"/>
      <c r="L17" s="37"/>
      <c r="M17" s="36"/>
    </row>
    <row r="18" spans="1:17" ht="26.25" customHeight="1" thickBot="1" x14ac:dyDescent="0.25">
      <c r="B18" s="38"/>
      <c r="C18" s="37"/>
      <c r="D18" s="37"/>
      <c r="E18" s="37"/>
      <c r="F18" s="37"/>
      <c r="G18" s="37"/>
      <c r="H18" s="37"/>
      <c r="I18" s="37"/>
      <c r="J18" s="37"/>
      <c r="K18" s="37"/>
      <c r="L18" s="37"/>
      <c r="M18" s="36"/>
    </row>
    <row r="19" spans="1:17" ht="15" customHeight="1" thickBot="1" x14ac:dyDescent="0.25">
      <c r="B19" s="624" t="s">
        <v>21</v>
      </c>
      <c r="C19" s="622"/>
      <c r="D19" s="624" t="s">
        <v>20</v>
      </c>
      <c r="E19" s="616"/>
      <c r="F19" s="616"/>
      <c r="G19" s="616"/>
      <c r="H19" s="616"/>
      <c r="I19" s="71" t="s">
        <v>19</v>
      </c>
      <c r="J19" s="617" t="s">
        <v>18</v>
      </c>
      <c r="K19" s="608" t="s">
        <v>17</v>
      </c>
      <c r="L19" s="608" t="s">
        <v>16</v>
      </c>
      <c r="M19" s="626" t="s">
        <v>15</v>
      </c>
    </row>
    <row r="20" spans="1:17" ht="51.75" thickBot="1" x14ac:dyDescent="0.25">
      <c r="B20" s="629" t="s">
        <v>202</v>
      </c>
      <c r="C20" s="612"/>
      <c r="D20" s="468" t="s">
        <v>70</v>
      </c>
      <c r="E20" s="468" t="s">
        <v>96</v>
      </c>
      <c r="F20" s="468" t="s">
        <v>97</v>
      </c>
      <c r="G20" s="468" t="s">
        <v>96</v>
      </c>
      <c r="H20" s="468" t="s">
        <v>70</v>
      </c>
      <c r="I20" s="468" t="s">
        <v>202</v>
      </c>
      <c r="J20" s="618"/>
      <c r="K20" s="609"/>
      <c r="L20" s="609"/>
      <c r="M20" s="627"/>
    </row>
    <row r="21" spans="1:17" ht="15" customHeight="1" x14ac:dyDescent="0.2">
      <c r="B21" s="72" t="s">
        <v>7</v>
      </c>
      <c r="C21" s="3">
        <v>0</v>
      </c>
      <c r="D21" s="5">
        <v>5.37</v>
      </c>
      <c r="E21" s="3">
        <v>3.81</v>
      </c>
      <c r="F21" s="3">
        <v>8.65</v>
      </c>
      <c r="G21" s="3">
        <v>9.5</v>
      </c>
      <c r="H21" s="3">
        <v>3.78</v>
      </c>
      <c r="I21" s="3">
        <v>5.24</v>
      </c>
      <c r="J21" s="613">
        <f>SUM(C21:I21)</f>
        <v>36.35</v>
      </c>
      <c r="K21" s="609"/>
      <c r="L21" s="609"/>
      <c r="M21" s="627"/>
    </row>
    <row r="22" spans="1:17" ht="39" thickBot="1" x14ac:dyDescent="0.25">
      <c r="B22" s="73" t="s">
        <v>6</v>
      </c>
      <c r="C22" s="2">
        <f>+C21</f>
        <v>0</v>
      </c>
      <c r="D22" s="2">
        <f>+D21+C22</f>
        <v>5.37</v>
      </c>
      <c r="E22" s="2">
        <f>+E21+D22</f>
        <v>9.18</v>
      </c>
      <c r="F22" s="2">
        <f>+F21+E22</f>
        <v>17.829999999999998</v>
      </c>
      <c r="G22" s="2">
        <f>+G21+F22</f>
        <v>27.33</v>
      </c>
      <c r="H22" s="2">
        <f>+H21+G22</f>
        <v>31.11</v>
      </c>
      <c r="I22" s="2">
        <f>H22+I21</f>
        <v>36.35</v>
      </c>
      <c r="J22" s="614"/>
      <c r="K22" s="610"/>
      <c r="L22" s="610"/>
      <c r="M22" s="628"/>
    </row>
    <row r="23" spans="1:17" ht="15.75" customHeight="1" thickBot="1" x14ac:dyDescent="0.25">
      <c r="B23" s="630" t="s">
        <v>5</v>
      </c>
      <c r="C23" s="606"/>
      <c r="D23" s="606"/>
      <c r="E23" s="606"/>
      <c r="F23" s="606"/>
      <c r="G23" s="606"/>
      <c r="H23" s="606"/>
      <c r="I23" s="606"/>
      <c r="J23" s="606"/>
      <c r="K23" s="606"/>
      <c r="L23" s="606"/>
      <c r="M23" s="631"/>
    </row>
    <row r="24" spans="1:17" ht="15.75" hidden="1" customHeight="1" x14ac:dyDescent="0.2">
      <c r="B24" s="38"/>
      <c r="C24" s="37"/>
      <c r="D24" s="74">
        <v>1.2499999999999999E-2</v>
      </c>
      <c r="E24" s="74">
        <v>8.3333333333333332E-3</v>
      </c>
      <c r="F24" s="74">
        <v>1.0416666666666666E-2</v>
      </c>
      <c r="G24" s="74">
        <v>1.0416666666666666E-2</v>
      </c>
      <c r="H24" s="74">
        <v>8.3333333333333332E-3</v>
      </c>
      <c r="I24" s="74">
        <v>1.2499999999999999E-2</v>
      </c>
      <c r="J24" s="37"/>
      <c r="K24" s="37"/>
      <c r="L24" s="37"/>
      <c r="M24" s="75">
        <f>SUM(D24:I24)</f>
        <v>6.2499999999999993E-2</v>
      </c>
      <c r="N24" s="65">
        <v>8.3333333333333329E-2</v>
      </c>
      <c r="O24" s="65">
        <f>N24-M24</f>
        <v>2.0833333333333336E-2</v>
      </c>
      <c r="P24" s="57">
        <v>33.26</v>
      </c>
      <c r="Q24" s="57" t="s">
        <v>28</v>
      </c>
    </row>
    <row r="25" spans="1:17" ht="15.75" hidden="1" customHeight="1" x14ac:dyDescent="0.2">
      <c r="B25" s="38"/>
      <c r="C25" s="37"/>
      <c r="D25" s="48">
        <v>1.1111111111111112E-2</v>
      </c>
      <c r="E25" s="48">
        <v>8.3333333333333332E-3</v>
      </c>
      <c r="F25" s="48">
        <v>9.0277777777777787E-3</v>
      </c>
      <c r="G25" s="48">
        <v>9.0277777777777787E-3</v>
      </c>
      <c r="H25" s="48">
        <v>8.3333333333333332E-3</v>
      </c>
      <c r="I25" s="48">
        <v>1.1111111111111112E-2</v>
      </c>
      <c r="J25" s="37"/>
      <c r="K25" s="37"/>
      <c r="L25" s="37"/>
      <c r="M25" s="75"/>
      <c r="N25" s="65"/>
      <c r="O25" s="65"/>
    </row>
    <row r="26" spans="1:17" x14ac:dyDescent="0.2">
      <c r="B26" s="33">
        <v>1</v>
      </c>
      <c r="C26" s="84">
        <v>0.20833333333333334</v>
      </c>
      <c r="D26" s="8">
        <f t="shared" ref="D26:D34" si="0">C26+$D$25</f>
        <v>0.21944444444444444</v>
      </c>
      <c r="E26" s="8">
        <f t="shared" ref="E26:E34" si="1">D26+$E$25</f>
        <v>0.22777777777777777</v>
      </c>
      <c r="F26" s="8">
        <f t="shared" ref="F26:F34" si="2">E26+$F$25</f>
        <v>0.23680555555555555</v>
      </c>
      <c r="G26" s="8">
        <f t="shared" ref="G26:G34" si="3">F26+$G$25</f>
        <v>0.24583333333333332</v>
      </c>
      <c r="H26" s="8">
        <f t="shared" ref="H26:H34" si="4">G26+$H$25</f>
        <v>0.25416666666666665</v>
      </c>
      <c r="I26" s="99">
        <f t="shared" ref="I26:I34" si="5">H26+$I$25</f>
        <v>0.26527777777777778</v>
      </c>
      <c r="J26" s="100">
        <f t="shared" ref="J26:J34" si="6">$J$21</f>
        <v>36.35</v>
      </c>
      <c r="K26" s="101">
        <f t="shared" ref="K26:K34" si="7">I26-C26</f>
        <v>5.6944444444444436E-2</v>
      </c>
      <c r="L26" s="27">
        <f t="shared" ref="L26:L34" si="8">(J26/(K26*24*60)*60)</f>
        <v>26.597560975609763</v>
      </c>
      <c r="M26" s="34"/>
    </row>
    <row r="27" spans="1:17" x14ac:dyDescent="0.2">
      <c r="A27" s="65">
        <f t="shared" ref="A27:A34" si="9">C27-C26</f>
        <v>9.3749999999999972E-2</v>
      </c>
      <c r="B27" s="34">
        <f t="shared" ref="B27:B34" si="10">B26+1</f>
        <v>2</v>
      </c>
      <c r="C27" s="8">
        <v>0.30208333333333331</v>
      </c>
      <c r="D27" s="8">
        <f t="shared" si="0"/>
        <v>0.31319444444444444</v>
      </c>
      <c r="E27" s="8">
        <f t="shared" si="1"/>
        <v>0.3215277777777778</v>
      </c>
      <c r="F27" s="8">
        <f t="shared" si="2"/>
        <v>0.3305555555555556</v>
      </c>
      <c r="G27" s="8">
        <f t="shared" si="3"/>
        <v>0.3395833333333334</v>
      </c>
      <c r="H27" s="8">
        <f t="shared" si="4"/>
        <v>0.34791666666666676</v>
      </c>
      <c r="I27" s="99">
        <f t="shared" si="5"/>
        <v>0.35902777777777789</v>
      </c>
      <c r="J27" s="100">
        <f t="shared" si="6"/>
        <v>36.35</v>
      </c>
      <c r="K27" s="101">
        <f t="shared" si="7"/>
        <v>5.6944444444444575E-2</v>
      </c>
      <c r="L27" s="27">
        <f t="shared" si="8"/>
        <v>26.597560975609696</v>
      </c>
      <c r="M27" s="34"/>
    </row>
    <row r="28" spans="1:17" x14ac:dyDescent="0.2">
      <c r="A28" s="65">
        <f t="shared" si="9"/>
        <v>9.3749999999999667E-2</v>
      </c>
      <c r="B28" s="34">
        <f t="shared" si="10"/>
        <v>3</v>
      </c>
      <c r="C28" s="84">
        <v>0.39583333333333298</v>
      </c>
      <c r="D28" s="8">
        <f t="shared" si="0"/>
        <v>0.40694444444444411</v>
      </c>
      <c r="E28" s="8">
        <f t="shared" si="1"/>
        <v>0.41527777777777747</v>
      </c>
      <c r="F28" s="8">
        <f t="shared" si="2"/>
        <v>0.42430555555555527</v>
      </c>
      <c r="G28" s="8">
        <f t="shared" si="3"/>
        <v>0.43333333333333307</v>
      </c>
      <c r="H28" s="8">
        <f t="shared" si="4"/>
        <v>0.44166666666666643</v>
      </c>
      <c r="I28" s="99">
        <f t="shared" si="5"/>
        <v>0.45277777777777756</v>
      </c>
      <c r="J28" s="100">
        <f t="shared" si="6"/>
        <v>36.35</v>
      </c>
      <c r="K28" s="84">
        <f t="shared" si="7"/>
        <v>5.6944444444444575E-2</v>
      </c>
      <c r="L28" s="27">
        <f t="shared" si="8"/>
        <v>26.597560975609696</v>
      </c>
      <c r="M28" s="34"/>
    </row>
    <row r="29" spans="1:17" x14ac:dyDescent="0.2">
      <c r="A29" s="65">
        <f t="shared" si="9"/>
        <v>9.375E-2</v>
      </c>
      <c r="B29" s="34">
        <f t="shared" si="10"/>
        <v>4</v>
      </c>
      <c r="C29" s="8">
        <v>0.48958333333333298</v>
      </c>
      <c r="D29" s="8">
        <f t="shared" si="0"/>
        <v>0.50069444444444411</v>
      </c>
      <c r="E29" s="8">
        <f t="shared" si="1"/>
        <v>0.50902777777777741</v>
      </c>
      <c r="F29" s="8">
        <f t="shared" si="2"/>
        <v>0.51805555555555516</v>
      </c>
      <c r="G29" s="8">
        <f t="shared" si="3"/>
        <v>0.5270833333333329</v>
      </c>
      <c r="H29" s="8">
        <f t="shared" si="4"/>
        <v>0.53541666666666621</v>
      </c>
      <c r="I29" s="99">
        <f t="shared" si="5"/>
        <v>0.54652777777777728</v>
      </c>
      <c r="J29" s="100">
        <f t="shared" si="6"/>
        <v>36.35</v>
      </c>
      <c r="K29" s="84">
        <f t="shared" si="7"/>
        <v>5.6944444444444298E-2</v>
      </c>
      <c r="L29" s="27">
        <f t="shared" si="8"/>
        <v>26.597560975609827</v>
      </c>
      <c r="M29" s="34"/>
    </row>
    <row r="30" spans="1:17" x14ac:dyDescent="0.2">
      <c r="A30" s="65">
        <f t="shared" si="9"/>
        <v>9.3750000000000056E-2</v>
      </c>
      <c r="B30" s="34">
        <f t="shared" si="10"/>
        <v>5</v>
      </c>
      <c r="C30" s="84">
        <v>0.58333333333333304</v>
      </c>
      <c r="D30" s="8">
        <f t="shared" si="0"/>
        <v>0.59444444444444411</v>
      </c>
      <c r="E30" s="8">
        <f t="shared" si="1"/>
        <v>0.60277777777777741</v>
      </c>
      <c r="F30" s="8">
        <f t="shared" si="2"/>
        <v>0.61180555555555516</v>
      </c>
      <c r="G30" s="8">
        <f t="shared" si="3"/>
        <v>0.6208333333333329</v>
      </c>
      <c r="H30" s="8">
        <f t="shared" si="4"/>
        <v>0.62916666666666621</v>
      </c>
      <c r="I30" s="99">
        <f t="shared" si="5"/>
        <v>0.64027777777777728</v>
      </c>
      <c r="J30" s="100">
        <f t="shared" si="6"/>
        <v>36.35</v>
      </c>
      <c r="K30" s="84">
        <f t="shared" si="7"/>
        <v>5.6944444444444242E-2</v>
      </c>
      <c r="L30" s="27">
        <f t="shared" si="8"/>
        <v>26.597560975609849</v>
      </c>
      <c r="M30" s="34"/>
    </row>
    <row r="31" spans="1:17" x14ac:dyDescent="0.2">
      <c r="A31" s="65">
        <f t="shared" si="9"/>
        <v>9.375E-2</v>
      </c>
      <c r="B31" s="34">
        <f t="shared" si="10"/>
        <v>6</v>
      </c>
      <c r="C31" s="8">
        <v>0.67708333333333304</v>
      </c>
      <c r="D31" s="8">
        <f t="shared" si="0"/>
        <v>0.68819444444444411</v>
      </c>
      <c r="E31" s="8">
        <f t="shared" si="1"/>
        <v>0.69652777777777741</v>
      </c>
      <c r="F31" s="8">
        <f t="shared" si="2"/>
        <v>0.70555555555555516</v>
      </c>
      <c r="G31" s="8">
        <f t="shared" si="3"/>
        <v>0.7145833333333329</v>
      </c>
      <c r="H31" s="8">
        <f t="shared" si="4"/>
        <v>0.72291666666666621</v>
      </c>
      <c r="I31" s="99">
        <f t="shared" si="5"/>
        <v>0.73402777777777728</v>
      </c>
      <c r="J31" s="100">
        <f t="shared" si="6"/>
        <v>36.35</v>
      </c>
      <c r="K31" s="84">
        <f t="shared" si="7"/>
        <v>5.6944444444444242E-2</v>
      </c>
      <c r="L31" s="27">
        <f t="shared" si="8"/>
        <v>26.597560975609849</v>
      </c>
      <c r="M31" s="34"/>
    </row>
    <row r="32" spans="1:17" x14ac:dyDescent="0.2">
      <c r="A32" s="65">
        <f t="shared" si="9"/>
        <v>9.375E-2</v>
      </c>
      <c r="B32" s="34">
        <f t="shared" si="10"/>
        <v>7</v>
      </c>
      <c r="C32" s="84">
        <v>0.77083333333333304</v>
      </c>
      <c r="D32" s="8">
        <f t="shared" si="0"/>
        <v>0.78194444444444411</v>
      </c>
      <c r="E32" s="8">
        <f t="shared" si="1"/>
        <v>0.79027777777777741</v>
      </c>
      <c r="F32" s="8">
        <f t="shared" si="2"/>
        <v>0.79930555555555516</v>
      </c>
      <c r="G32" s="8">
        <f t="shared" si="3"/>
        <v>0.8083333333333329</v>
      </c>
      <c r="H32" s="8">
        <f t="shared" si="4"/>
        <v>0.81666666666666621</v>
      </c>
      <c r="I32" s="99">
        <f t="shared" si="5"/>
        <v>0.82777777777777728</v>
      </c>
      <c r="J32" s="100">
        <f t="shared" si="6"/>
        <v>36.35</v>
      </c>
      <c r="K32" s="84">
        <f t="shared" si="7"/>
        <v>5.6944444444444242E-2</v>
      </c>
      <c r="L32" s="27">
        <f t="shared" si="8"/>
        <v>26.597560975609849</v>
      </c>
      <c r="M32" s="34"/>
    </row>
    <row r="33" spans="1:13" x14ac:dyDescent="0.2">
      <c r="A33" s="65">
        <f t="shared" si="9"/>
        <v>9.375E-2</v>
      </c>
      <c r="B33" s="34">
        <f t="shared" si="10"/>
        <v>8</v>
      </c>
      <c r="C33" s="8">
        <v>0.86458333333333304</v>
      </c>
      <c r="D33" s="8">
        <f t="shared" si="0"/>
        <v>0.87569444444444411</v>
      </c>
      <c r="E33" s="8">
        <f t="shared" si="1"/>
        <v>0.88402777777777741</v>
      </c>
      <c r="F33" s="8">
        <f t="shared" si="2"/>
        <v>0.89305555555555516</v>
      </c>
      <c r="G33" s="8">
        <f t="shared" si="3"/>
        <v>0.9020833333333329</v>
      </c>
      <c r="H33" s="8">
        <f t="shared" si="4"/>
        <v>0.91041666666666621</v>
      </c>
      <c r="I33" s="99">
        <f t="shared" si="5"/>
        <v>0.92152777777777728</v>
      </c>
      <c r="J33" s="100">
        <f t="shared" si="6"/>
        <v>36.35</v>
      </c>
      <c r="K33" s="84">
        <f t="shared" si="7"/>
        <v>5.6944444444444242E-2</v>
      </c>
      <c r="L33" s="27">
        <f t="shared" si="8"/>
        <v>26.597560975609849</v>
      </c>
      <c r="M33" s="34"/>
    </row>
    <row r="34" spans="1:13" x14ac:dyDescent="0.2">
      <c r="A34" s="65">
        <f t="shared" si="9"/>
        <v>8.3333333333333592E-2</v>
      </c>
      <c r="B34" s="34">
        <f t="shared" si="10"/>
        <v>9</v>
      </c>
      <c r="C34" s="360">
        <v>0.94791666666666663</v>
      </c>
      <c r="D34" s="241">
        <f t="shared" si="0"/>
        <v>0.9590277777777777</v>
      </c>
      <c r="E34" s="241">
        <f t="shared" si="1"/>
        <v>0.96736111111111101</v>
      </c>
      <c r="F34" s="241">
        <f t="shared" si="2"/>
        <v>0.97638888888888875</v>
      </c>
      <c r="G34" s="241">
        <f t="shared" si="3"/>
        <v>0.9854166666666665</v>
      </c>
      <c r="H34" s="241">
        <f t="shared" si="4"/>
        <v>0.9937499999999998</v>
      </c>
      <c r="I34" s="361">
        <f t="shared" si="5"/>
        <v>1.004861111111111</v>
      </c>
      <c r="J34" s="359">
        <f t="shared" si="6"/>
        <v>36.35</v>
      </c>
      <c r="K34" s="360">
        <f t="shared" si="7"/>
        <v>5.6944444444444353E-2</v>
      </c>
      <c r="L34" s="273">
        <f t="shared" si="8"/>
        <v>26.597560975609799</v>
      </c>
      <c r="M34" s="34"/>
    </row>
    <row r="35" spans="1:13" x14ac:dyDescent="0.2">
      <c r="A35" s="37"/>
      <c r="B35" s="38"/>
      <c r="C35" s="37"/>
      <c r="D35" s="37"/>
      <c r="E35" s="74"/>
      <c r="F35" s="74"/>
      <c r="G35" s="74"/>
      <c r="H35" s="74"/>
      <c r="I35" s="74"/>
      <c r="J35" s="37"/>
      <c r="K35" s="37"/>
      <c r="L35" s="37"/>
      <c r="M35" s="36"/>
    </row>
    <row r="36" spans="1:13" x14ac:dyDescent="0.2">
      <c r="B36" s="38"/>
      <c r="C36" s="37"/>
      <c r="D36" s="37"/>
      <c r="E36" s="37"/>
      <c r="F36" s="37"/>
      <c r="G36" s="37"/>
      <c r="H36" s="37"/>
      <c r="I36" s="37"/>
      <c r="J36" s="37"/>
      <c r="K36" s="37"/>
      <c r="L36" s="37"/>
      <c r="M36" s="36"/>
    </row>
    <row r="37" spans="1:13" x14ac:dyDescent="0.2">
      <c r="B37" s="38"/>
      <c r="C37" s="37"/>
      <c r="D37" s="37"/>
      <c r="E37" s="37"/>
      <c r="F37" s="313"/>
      <c r="G37" s="313"/>
      <c r="H37" s="313"/>
      <c r="I37" s="313"/>
      <c r="J37" s="313"/>
      <c r="K37" s="313"/>
      <c r="L37" s="313"/>
      <c r="M37" s="358"/>
    </row>
    <row r="38" spans="1:13" x14ac:dyDescent="0.2">
      <c r="B38" s="38"/>
      <c r="C38" s="37" t="s">
        <v>3</v>
      </c>
      <c r="D38" s="37"/>
      <c r="E38" s="37">
        <v>8</v>
      </c>
      <c r="F38" s="37"/>
      <c r="G38" s="37"/>
      <c r="H38" s="37"/>
      <c r="I38" s="37"/>
      <c r="J38" s="37"/>
      <c r="K38" s="37"/>
      <c r="L38" s="37"/>
      <c r="M38" s="36"/>
    </row>
    <row r="39" spans="1:13" x14ac:dyDescent="0.2">
      <c r="B39" s="38"/>
      <c r="C39" s="37" t="s">
        <v>2</v>
      </c>
      <c r="D39" s="37"/>
      <c r="E39" s="37">
        <v>1</v>
      </c>
      <c r="F39" s="37"/>
      <c r="G39" s="37"/>
      <c r="H39" s="37"/>
      <c r="I39" s="37"/>
      <c r="J39" s="37"/>
      <c r="K39" s="37"/>
      <c r="L39" s="37"/>
      <c r="M39" s="36"/>
    </row>
    <row r="40" spans="1:13" x14ac:dyDescent="0.2">
      <c r="B40" s="38"/>
      <c r="C40" s="37" t="s">
        <v>1</v>
      </c>
      <c r="D40" s="37"/>
      <c r="E40" s="37">
        <f>E38+E39</f>
        <v>9</v>
      </c>
      <c r="F40" s="37"/>
      <c r="G40" s="37"/>
      <c r="H40" s="37"/>
      <c r="I40" s="37"/>
      <c r="J40" s="37"/>
      <c r="K40" s="37"/>
      <c r="L40" s="37"/>
      <c r="M40" s="36"/>
    </row>
    <row r="41" spans="1:13" x14ac:dyDescent="0.2">
      <c r="B41" s="67"/>
      <c r="C41" s="68" t="s">
        <v>0</v>
      </c>
      <c r="D41" s="68"/>
      <c r="E41" s="51">
        <v>36.22</v>
      </c>
      <c r="F41" s="68"/>
      <c r="G41" s="68"/>
      <c r="H41" s="68"/>
      <c r="I41" s="68"/>
      <c r="J41" s="68"/>
      <c r="K41" s="68"/>
      <c r="L41" s="68"/>
      <c r="M41" s="69"/>
    </row>
  </sheetData>
  <mergeCells count="9">
    <mergeCell ref="M19:M22"/>
    <mergeCell ref="B20:C20"/>
    <mergeCell ref="J21:J22"/>
    <mergeCell ref="B23:M23"/>
    <mergeCell ref="B19:C19"/>
    <mergeCell ref="D19:H19"/>
    <mergeCell ref="J19:J20"/>
    <mergeCell ref="K19:K22"/>
    <mergeCell ref="L19:L22"/>
  </mergeCells>
  <pageMargins left="0.98425196850393704" right="0.39370078740157483" top="0.78740157480314965" bottom="0.98425196850393704" header="0.31496062992125984" footer="0.31496062992125984"/>
  <pageSetup paperSize="9" scale="83"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71">
    <pageSetUpPr fitToPage="1"/>
  </sheetPr>
  <dimension ref="A5:Q39"/>
  <sheetViews>
    <sheetView topLeftCell="A11" workbookViewId="0">
      <selection activeCell="O13" sqref="O13"/>
    </sheetView>
  </sheetViews>
  <sheetFormatPr baseColWidth="10" defaultColWidth="11.42578125" defaultRowHeight="14.25" x14ac:dyDescent="0.2"/>
  <cols>
    <col min="1" max="10" width="11.42578125" style="57"/>
    <col min="11" max="12" width="8.7109375" style="57" customWidth="1"/>
    <col min="13" max="16384" width="11.42578125" style="57"/>
  </cols>
  <sheetData>
    <row r="5" spans="2:13" ht="15" x14ac:dyDescent="0.25">
      <c r="B5" s="43" t="s">
        <v>27</v>
      </c>
      <c r="C5" s="42"/>
      <c r="D5" s="42"/>
      <c r="E5" s="42"/>
      <c r="F5" s="42"/>
      <c r="G5" s="42"/>
      <c r="H5" s="41"/>
      <c r="I5" s="41"/>
      <c r="J5" s="41"/>
      <c r="K5" s="41"/>
      <c r="L5" s="41"/>
      <c r="M5" s="40"/>
    </row>
    <row r="6" spans="2:13" x14ac:dyDescent="0.2">
      <c r="B6" s="38" t="s">
        <v>26</v>
      </c>
      <c r="C6" s="37"/>
      <c r="D6" s="37"/>
      <c r="E6" s="37"/>
      <c r="F6" s="37"/>
      <c r="G6" s="37"/>
      <c r="H6" s="37"/>
      <c r="I6" s="37"/>
      <c r="J6" s="37"/>
      <c r="K6" s="37"/>
      <c r="L6" s="37"/>
      <c r="M6" s="36"/>
    </row>
    <row r="7" spans="2:13" x14ac:dyDescent="0.2">
      <c r="B7" s="38"/>
      <c r="C7" s="37"/>
      <c r="D7" s="37"/>
      <c r="E7" s="37"/>
      <c r="F7" s="37"/>
      <c r="G7" s="37"/>
      <c r="H7" s="37"/>
      <c r="I7" s="37"/>
      <c r="J7" s="37"/>
      <c r="K7" s="37"/>
      <c r="L7" s="37"/>
      <c r="M7" s="36"/>
    </row>
    <row r="8" spans="2:13" x14ac:dyDescent="0.2">
      <c r="B8" s="38" t="s">
        <v>201</v>
      </c>
      <c r="C8" s="37"/>
      <c r="D8" s="37"/>
      <c r="E8" s="37"/>
      <c r="F8" s="37"/>
      <c r="G8" s="37"/>
      <c r="H8" s="37"/>
      <c r="I8" s="37"/>
      <c r="J8" s="37"/>
      <c r="K8" s="37"/>
      <c r="L8" s="37"/>
      <c r="M8" s="36"/>
    </row>
    <row r="9" spans="2:13" x14ac:dyDescent="0.2">
      <c r="B9" s="38" t="s">
        <v>180</v>
      </c>
      <c r="C9" s="37"/>
      <c r="D9" s="37"/>
      <c r="E9" s="37"/>
      <c r="F9" s="37"/>
      <c r="G9" s="37"/>
      <c r="H9" s="37"/>
      <c r="I9" s="37"/>
      <c r="J9" s="37"/>
      <c r="K9" s="37"/>
      <c r="L9" s="37"/>
      <c r="M9" s="36"/>
    </row>
    <row r="10" spans="2:13" x14ac:dyDescent="0.2">
      <c r="B10" s="38" t="s">
        <v>25</v>
      </c>
      <c r="C10" s="37"/>
      <c r="D10" s="37"/>
      <c r="E10" s="37"/>
      <c r="F10" s="37"/>
      <c r="G10" s="37"/>
      <c r="H10" s="37"/>
      <c r="I10" s="37"/>
      <c r="J10" s="37"/>
      <c r="K10" s="37"/>
      <c r="L10" s="37"/>
      <c r="M10" s="36"/>
    </row>
    <row r="11" spans="2:13" x14ac:dyDescent="0.2">
      <c r="B11" s="38" t="s">
        <v>99</v>
      </c>
      <c r="C11" s="37"/>
      <c r="D11" s="37"/>
      <c r="E11" s="37"/>
      <c r="F11" s="37"/>
      <c r="G11" s="37"/>
      <c r="H11" s="37"/>
      <c r="I11" s="37"/>
      <c r="J11" s="37"/>
      <c r="K11" s="37"/>
      <c r="L11" s="37"/>
      <c r="M11" s="36"/>
    </row>
    <row r="12" spans="2:13" x14ac:dyDescent="0.2">
      <c r="B12" s="38" t="s">
        <v>98</v>
      </c>
      <c r="C12" s="37"/>
      <c r="D12" s="37"/>
      <c r="E12" s="37"/>
      <c r="F12" s="37"/>
      <c r="G12" s="37"/>
      <c r="H12" s="37"/>
      <c r="I12" s="37"/>
      <c r="J12" s="37"/>
      <c r="K12" s="37"/>
      <c r="L12" s="37"/>
      <c r="M12" s="36"/>
    </row>
    <row r="13" spans="2:13" x14ac:dyDescent="0.2">
      <c r="B13" s="38" t="s">
        <v>22</v>
      </c>
      <c r="C13" s="37"/>
      <c r="D13" s="37"/>
      <c r="E13" s="37"/>
      <c r="F13" s="37"/>
      <c r="G13" s="37"/>
      <c r="H13" s="37"/>
      <c r="I13" s="37"/>
      <c r="J13" s="37"/>
      <c r="K13" s="37"/>
      <c r="L13" s="37"/>
      <c r="M13" s="36"/>
    </row>
    <row r="14" spans="2:13" x14ac:dyDescent="0.2">
      <c r="B14" s="38"/>
      <c r="C14" s="37"/>
      <c r="D14" s="37"/>
      <c r="E14" s="37"/>
      <c r="F14" s="37"/>
      <c r="G14" s="37"/>
      <c r="H14" s="37"/>
      <c r="I14" s="37"/>
      <c r="J14" s="37"/>
      <c r="K14" s="37"/>
      <c r="L14" s="37"/>
      <c r="M14" s="36"/>
    </row>
    <row r="15" spans="2:13" x14ac:dyDescent="0.2">
      <c r="B15" s="38"/>
      <c r="C15" s="37"/>
      <c r="D15" s="37"/>
      <c r="E15" s="37"/>
      <c r="F15" s="37"/>
      <c r="G15" s="37"/>
      <c r="H15" s="37"/>
      <c r="I15" s="37"/>
      <c r="J15" s="37"/>
      <c r="K15" s="37"/>
      <c r="L15" s="37"/>
      <c r="M15" s="36"/>
    </row>
    <row r="16" spans="2:13" x14ac:dyDescent="0.2">
      <c r="B16" s="38"/>
      <c r="C16" s="37"/>
      <c r="D16" s="37"/>
      <c r="E16" s="37"/>
      <c r="F16" s="37"/>
      <c r="G16" s="37"/>
      <c r="H16" s="37"/>
      <c r="I16" s="37"/>
      <c r="J16" s="37"/>
      <c r="K16" s="37"/>
      <c r="L16" s="37"/>
      <c r="M16" s="36"/>
    </row>
    <row r="17" spans="1:17" x14ac:dyDescent="0.2">
      <c r="B17" s="38"/>
      <c r="C17" s="37"/>
      <c r="D17" s="37"/>
      <c r="E17" s="37"/>
      <c r="F17" s="37"/>
      <c r="G17" s="37"/>
      <c r="H17" s="37"/>
      <c r="I17" s="37"/>
      <c r="J17" s="37"/>
      <c r="K17" s="37"/>
      <c r="L17" s="37"/>
      <c r="M17" s="36"/>
    </row>
    <row r="18" spans="1:17" ht="26.25" customHeight="1" thickBot="1" x14ac:dyDescent="0.25">
      <c r="B18" s="38"/>
      <c r="C18" s="37"/>
      <c r="D18" s="37"/>
      <c r="E18" s="37"/>
      <c r="F18" s="37"/>
      <c r="G18" s="37"/>
      <c r="H18" s="37"/>
      <c r="I18" s="37"/>
      <c r="J18" s="37"/>
      <c r="K18" s="37"/>
      <c r="L18" s="37"/>
      <c r="M18" s="36"/>
    </row>
    <row r="19" spans="1:17" ht="15" customHeight="1" thickBot="1" x14ac:dyDescent="0.25">
      <c r="B19" s="624" t="s">
        <v>21</v>
      </c>
      <c r="C19" s="622"/>
      <c r="D19" s="624" t="s">
        <v>20</v>
      </c>
      <c r="E19" s="616"/>
      <c r="F19" s="616"/>
      <c r="G19" s="616"/>
      <c r="H19" s="616"/>
      <c r="I19" s="71" t="s">
        <v>19</v>
      </c>
      <c r="J19" s="617" t="s">
        <v>18</v>
      </c>
      <c r="K19" s="608" t="s">
        <v>17</v>
      </c>
      <c r="L19" s="608" t="s">
        <v>16</v>
      </c>
      <c r="M19" s="626" t="s">
        <v>15</v>
      </c>
    </row>
    <row r="20" spans="1:17" ht="51.75" thickBot="1" x14ac:dyDescent="0.25">
      <c r="B20" s="629" t="s">
        <v>202</v>
      </c>
      <c r="C20" s="612"/>
      <c r="D20" s="468" t="s">
        <v>70</v>
      </c>
      <c r="E20" s="468" t="s">
        <v>96</v>
      </c>
      <c r="F20" s="468" t="s">
        <v>97</v>
      </c>
      <c r="G20" s="468" t="s">
        <v>96</v>
      </c>
      <c r="H20" s="468" t="s">
        <v>70</v>
      </c>
      <c r="I20" s="468" t="s">
        <v>202</v>
      </c>
      <c r="J20" s="618"/>
      <c r="K20" s="609"/>
      <c r="L20" s="609"/>
      <c r="M20" s="627"/>
    </row>
    <row r="21" spans="1:17" ht="15" customHeight="1" x14ac:dyDescent="0.2">
      <c r="B21" s="72" t="s">
        <v>7</v>
      </c>
      <c r="C21" s="3">
        <v>0</v>
      </c>
      <c r="D21" s="5">
        <v>5.37</v>
      </c>
      <c r="E21" s="3">
        <v>3.81</v>
      </c>
      <c r="F21" s="3">
        <v>8.65</v>
      </c>
      <c r="G21" s="3">
        <v>9.5</v>
      </c>
      <c r="H21" s="3">
        <v>3.78</v>
      </c>
      <c r="I21" s="3">
        <v>5.24</v>
      </c>
      <c r="J21" s="613">
        <f>SUM(C21:I21)</f>
        <v>36.35</v>
      </c>
      <c r="K21" s="609"/>
      <c r="L21" s="609"/>
      <c r="M21" s="627"/>
    </row>
    <row r="22" spans="1:17" ht="39" thickBot="1" x14ac:dyDescent="0.25">
      <c r="B22" s="73" t="s">
        <v>6</v>
      </c>
      <c r="C22" s="2">
        <f>+C21</f>
        <v>0</v>
      </c>
      <c r="D22" s="2">
        <f>+D21+C22</f>
        <v>5.37</v>
      </c>
      <c r="E22" s="2">
        <f>+E21+D22</f>
        <v>9.18</v>
      </c>
      <c r="F22" s="2">
        <f>+F21+E22</f>
        <v>17.829999999999998</v>
      </c>
      <c r="G22" s="2">
        <f>+G21+F22</f>
        <v>27.33</v>
      </c>
      <c r="H22" s="2">
        <f>+H21+G22</f>
        <v>31.11</v>
      </c>
      <c r="I22" s="2">
        <f>H22+I21</f>
        <v>36.35</v>
      </c>
      <c r="J22" s="614"/>
      <c r="K22" s="610"/>
      <c r="L22" s="610"/>
      <c r="M22" s="628"/>
    </row>
    <row r="23" spans="1:17" ht="15.75" customHeight="1" thickBot="1" x14ac:dyDescent="0.25">
      <c r="B23" s="630" t="s">
        <v>5</v>
      </c>
      <c r="C23" s="606"/>
      <c r="D23" s="606"/>
      <c r="E23" s="606"/>
      <c r="F23" s="606"/>
      <c r="G23" s="606"/>
      <c r="H23" s="606"/>
      <c r="I23" s="606"/>
      <c r="J23" s="606"/>
      <c r="K23" s="606"/>
      <c r="L23" s="606"/>
      <c r="M23" s="631"/>
    </row>
    <row r="24" spans="1:17" ht="15.75" hidden="1" customHeight="1" x14ac:dyDescent="0.2">
      <c r="B24" s="38"/>
      <c r="C24" s="37"/>
      <c r="D24" s="74">
        <v>1.2499999999999999E-2</v>
      </c>
      <c r="E24" s="74">
        <v>8.3333333333333332E-3</v>
      </c>
      <c r="F24" s="74">
        <v>1.0416666666666666E-2</v>
      </c>
      <c r="G24" s="74">
        <v>1.0416666666666666E-2</v>
      </c>
      <c r="H24" s="74">
        <v>8.3333333333333332E-3</v>
      </c>
      <c r="I24" s="74">
        <v>1.2499999999999999E-2</v>
      </c>
      <c r="J24" s="37"/>
      <c r="K24" s="37"/>
      <c r="L24" s="37"/>
      <c r="M24" s="75">
        <f>SUM(D24:I24)</f>
        <v>6.2499999999999993E-2</v>
      </c>
      <c r="N24" s="65">
        <v>8.3333333333333329E-2</v>
      </c>
      <c r="O24" s="65">
        <f>N24-M24</f>
        <v>2.0833333333333336E-2</v>
      </c>
      <c r="P24" s="57">
        <v>33.26</v>
      </c>
      <c r="Q24" s="57" t="s">
        <v>28</v>
      </c>
    </row>
    <row r="25" spans="1:17" ht="15.75" hidden="1" customHeight="1" thickBot="1" x14ac:dyDescent="0.25">
      <c r="B25" s="38"/>
      <c r="C25" s="37"/>
      <c r="D25" s="236">
        <v>1.1111111111111112E-2</v>
      </c>
      <c r="E25" s="236">
        <v>8.3333333333333332E-3</v>
      </c>
      <c r="F25" s="236">
        <v>9.0277777777777787E-3</v>
      </c>
      <c r="G25" s="236">
        <v>9.0277777777777787E-3</v>
      </c>
      <c r="H25" s="236">
        <v>8.3333333333333332E-3</v>
      </c>
      <c r="I25" s="236">
        <v>1.1111111111111112E-2</v>
      </c>
      <c r="J25" s="37"/>
      <c r="K25" s="37"/>
      <c r="L25" s="37"/>
      <c r="M25" s="75"/>
      <c r="N25" s="65"/>
      <c r="O25" s="65"/>
    </row>
    <row r="26" spans="1:17" x14ac:dyDescent="0.2">
      <c r="B26" s="259">
        <v>1</v>
      </c>
      <c r="C26" s="8">
        <v>0.20833333333333334</v>
      </c>
      <c r="D26" s="238">
        <f>C26+$D$25</f>
        <v>0.21944444444444444</v>
      </c>
      <c r="E26" s="238">
        <f>D26+$E$25</f>
        <v>0.22777777777777777</v>
      </c>
      <c r="F26" s="238">
        <f>E26+$F$25</f>
        <v>0.23680555555555555</v>
      </c>
      <c r="G26" s="238">
        <f>F26+$G$25</f>
        <v>0.24583333333333332</v>
      </c>
      <c r="H26" s="238">
        <f>G26+$H$25</f>
        <v>0.25416666666666665</v>
      </c>
      <c r="I26" s="341">
        <f>H26+$I$25</f>
        <v>0.26527777777777778</v>
      </c>
      <c r="J26" s="239">
        <f t="shared" ref="J26:J31" si="0">$J$21</f>
        <v>36.35</v>
      </c>
      <c r="K26" s="342">
        <f t="shared" ref="K26:K31" si="1">I26-C26</f>
        <v>5.6944444444444436E-2</v>
      </c>
      <c r="L26" s="239">
        <f t="shared" ref="L26:L31" si="2">(J26/(K26*24*60)*60)</f>
        <v>26.597560975609763</v>
      </c>
      <c r="M26" s="240"/>
    </row>
    <row r="27" spans="1:17" x14ac:dyDescent="0.2">
      <c r="A27" s="65">
        <f>C27-C26</f>
        <v>0.14583333333333334</v>
      </c>
      <c r="B27" s="260">
        <f>B26+1</f>
        <v>2</v>
      </c>
      <c r="C27" s="8">
        <v>0.35416666666666669</v>
      </c>
      <c r="D27" s="8">
        <f t="shared" ref="D27:I27" si="3">C27+D25</f>
        <v>0.36527777777777781</v>
      </c>
      <c r="E27" s="8">
        <f t="shared" si="3"/>
        <v>0.37361111111111117</v>
      </c>
      <c r="F27" s="8">
        <f t="shared" si="3"/>
        <v>0.38263888888888897</v>
      </c>
      <c r="G27" s="8">
        <f t="shared" si="3"/>
        <v>0.39166666666666677</v>
      </c>
      <c r="H27" s="8">
        <f t="shared" si="3"/>
        <v>0.40000000000000013</v>
      </c>
      <c r="I27" s="8">
        <f t="shared" si="3"/>
        <v>0.41111111111111126</v>
      </c>
      <c r="J27" s="100">
        <f t="shared" si="0"/>
        <v>36.35</v>
      </c>
      <c r="K27" s="101">
        <f t="shared" si="1"/>
        <v>5.6944444444444575E-2</v>
      </c>
      <c r="L27" s="27">
        <f t="shared" si="2"/>
        <v>26.597560975609696</v>
      </c>
      <c r="M27" s="216"/>
    </row>
    <row r="28" spans="1:17" x14ac:dyDescent="0.2">
      <c r="A28" s="65">
        <f>C28-C27</f>
        <v>0.14583333333333331</v>
      </c>
      <c r="B28" s="260">
        <f>B27+1</f>
        <v>3</v>
      </c>
      <c r="C28" s="8">
        <v>0.5</v>
      </c>
      <c r="D28" s="8">
        <f t="shared" ref="D28:I28" si="4">C28+D25</f>
        <v>0.51111111111111107</v>
      </c>
      <c r="E28" s="8">
        <f t="shared" si="4"/>
        <v>0.51944444444444438</v>
      </c>
      <c r="F28" s="8">
        <f t="shared" si="4"/>
        <v>0.52847222222222212</v>
      </c>
      <c r="G28" s="8">
        <f t="shared" si="4"/>
        <v>0.53749999999999987</v>
      </c>
      <c r="H28" s="8">
        <f t="shared" si="4"/>
        <v>0.54583333333333317</v>
      </c>
      <c r="I28" s="8">
        <f t="shared" si="4"/>
        <v>0.55694444444444424</v>
      </c>
      <c r="J28" s="100">
        <f t="shared" si="0"/>
        <v>36.35</v>
      </c>
      <c r="K28" s="84">
        <f t="shared" si="1"/>
        <v>5.6944444444444242E-2</v>
      </c>
      <c r="L28" s="27">
        <f t="shared" si="2"/>
        <v>26.597560975609849</v>
      </c>
      <c r="M28" s="216"/>
    </row>
    <row r="29" spans="1:17" x14ac:dyDescent="0.2">
      <c r="A29" s="65">
        <f>C29-C28</f>
        <v>0.14583333333333304</v>
      </c>
      <c r="B29" s="260">
        <f>B28+1</f>
        <v>4</v>
      </c>
      <c r="C29" s="8">
        <v>0.64583333333333304</v>
      </c>
      <c r="D29" s="8">
        <f>C29+$D$25</f>
        <v>0.65694444444444411</v>
      </c>
      <c r="E29" s="8">
        <f>D29+$E$25</f>
        <v>0.66527777777777741</v>
      </c>
      <c r="F29" s="8">
        <f>E29+$F$25</f>
        <v>0.67430555555555516</v>
      </c>
      <c r="G29" s="8">
        <f>F29+$G$25</f>
        <v>0.6833333333333329</v>
      </c>
      <c r="H29" s="8">
        <f>G29+$H$25</f>
        <v>0.69166666666666621</v>
      </c>
      <c r="I29" s="99">
        <f>H29+$I$25</f>
        <v>0.70277777777777728</v>
      </c>
      <c r="J29" s="100">
        <f t="shared" si="0"/>
        <v>36.35</v>
      </c>
      <c r="K29" s="84">
        <f t="shared" si="1"/>
        <v>5.6944444444444242E-2</v>
      </c>
      <c r="L29" s="27">
        <f t="shared" si="2"/>
        <v>26.597560975609849</v>
      </c>
      <c r="M29" s="216"/>
    </row>
    <row r="30" spans="1:17" x14ac:dyDescent="0.2">
      <c r="A30" s="65">
        <f>C30-C29</f>
        <v>0.14583333333333293</v>
      </c>
      <c r="B30" s="260">
        <f>B29+1</f>
        <v>5</v>
      </c>
      <c r="C30" s="8">
        <v>0.79166666666666596</v>
      </c>
      <c r="D30" s="8">
        <f>C30+$D$25</f>
        <v>0.80277777777777704</v>
      </c>
      <c r="E30" s="8">
        <f>D30+$E$25</f>
        <v>0.81111111111111034</v>
      </c>
      <c r="F30" s="8">
        <f>E30+$F$25</f>
        <v>0.82013888888888808</v>
      </c>
      <c r="G30" s="8">
        <f>F30+$G$25</f>
        <v>0.82916666666666583</v>
      </c>
      <c r="H30" s="8">
        <f>G30+$H$25</f>
        <v>0.83749999999999913</v>
      </c>
      <c r="I30" s="99">
        <f>H30+$I$25</f>
        <v>0.84861111111111021</v>
      </c>
      <c r="J30" s="100">
        <f t="shared" si="0"/>
        <v>36.35</v>
      </c>
      <c r="K30" s="84">
        <f t="shared" si="1"/>
        <v>5.6944444444444242E-2</v>
      </c>
      <c r="L30" s="27">
        <f t="shared" si="2"/>
        <v>26.597560975609849</v>
      </c>
      <c r="M30" s="216"/>
    </row>
    <row r="31" spans="1:17" x14ac:dyDescent="0.2">
      <c r="A31" s="65">
        <f>C31-C30</f>
        <v>8.3333333333334036E-2</v>
      </c>
      <c r="B31" s="260">
        <f>B30+1</f>
        <v>6</v>
      </c>
      <c r="C31" s="241">
        <v>0.875</v>
      </c>
      <c r="D31" s="241">
        <f>C31+$D$25</f>
        <v>0.88611111111111107</v>
      </c>
      <c r="E31" s="241">
        <f>D31+$E$25</f>
        <v>0.89444444444444438</v>
      </c>
      <c r="F31" s="241">
        <f>E31+$F$25</f>
        <v>0.90347222222222212</v>
      </c>
      <c r="G31" s="241">
        <f>F31+$G$25</f>
        <v>0.91249999999999987</v>
      </c>
      <c r="H31" s="241">
        <f>G31+$H$25</f>
        <v>0.92083333333333317</v>
      </c>
      <c r="I31" s="361">
        <f>H31+$I$25</f>
        <v>0.93194444444444424</v>
      </c>
      <c r="J31" s="359">
        <f t="shared" si="0"/>
        <v>36.35</v>
      </c>
      <c r="K31" s="360">
        <f t="shared" si="1"/>
        <v>5.6944444444444242E-2</v>
      </c>
      <c r="L31" s="273">
        <f t="shared" si="2"/>
        <v>26.597560975609849</v>
      </c>
      <c r="M31" s="216"/>
    </row>
    <row r="32" spans="1:17" x14ac:dyDescent="0.2">
      <c r="A32" s="38"/>
      <c r="B32" s="187"/>
      <c r="C32" s="37"/>
      <c r="D32" s="37"/>
      <c r="E32" s="37"/>
      <c r="F32" s="37"/>
      <c r="G32" s="37"/>
      <c r="H32" s="37"/>
      <c r="I32" s="37"/>
      <c r="J32" s="37"/>
      <c r="K32" s="37"/>
      <c r="L32" s="36"/>
      <c r="M32" s="204"/>
    </row>
    <row r="33" spans="1:13" x14ac:dyDescent="0.2">
      <c r="A33" s="38"/>
      <c r="B33" s="187"/>
      <c r="C33" s="37"/>
      <c r="D33" s="37"/>
      <c r="E33" s="37"/>
      <c r="F33" s="37"/>
      <c r="G33" s="37"/>
      <c r="H33" s="37"/>
      <c r="I33" s="37"/>
      <c r="J33" s="37"/>
      <c r="K33" s="37"/>
      <c r="L33" s="36"/>
      <c r="M33" s="204"/>
    </row>
    <row r="34" spans="1:13" x14ac:dyDescent="0.2">
      <c r="B34" s="187"/>
      <c r="C34" s="37"/>
      <c r="D34" s="37"/>
      <c r="E34" s="37"/>
      <c r="F34" s="37"/>
      <c r="G34" s="37"/>
      <c r="H34" s="37"/>
      <c r="I34" s="37"/>
      <c r="J34" s="37"/>
      <c r="K34" s="37"/>
      <c r="L34" s="37"/>
      <c r="M34" s="204"/>
    </row>
    <row r="35" spans="1:13" x14ac:dyDescent="0.2">
      <c r="B35" s="187"/>
      <c r="C35" s="37"/>
      <c r="D35" s="37"/>
      <c r="E35" s="37"/>
      <c r="F35" s="313"/>
      <c r="G35" s="313"/>
      <c r="H35" s="313"/>
      <c r="I35" s="313"/>
      <c r="J35" s="313"/>
      <c r="K35" s="313"/>
      <c r="L35" s="313"/>
      <c r="M35" s="337"/>
    </row>
    <row r="36" spans="1:13" x14ac:dyDescent="0.2">
      <c r="B36" s="187"/>
      <c r="C36" s="37" t="s">
        <v>3</v>
      </c>
      <c r="D36" s="37"/>
      <c r="E36" s="37">
        <v>5</v>
      </c>
      <c r="F36" s="313"/>
      <c r="G36" s="313"/>
      <c r="H36" s="313"/>
      <c r="I36" s="313"/>
      <c r="J36" s="313"/>
      <c r="K36" s="313"/>
      <c r="L36" s="313"/>
      <c r="M36" s="337"/>
    </row>
    <row r="37" spans="1:13" x14ac:dyDescent="0.2">
      <c r="B37" s="187"/>
      <c r="C37" s="37" t="s">
        <v>2</v>
      </c>
      <c r="D37" s="37"/>
      <c r="E37" s="37">
        <v>1</v>
      </c>
      <c r="F37" s="313"/>
      <c r="G37" s="313"/>
      <c r="H37" s="313"/>
      <c r="I37" s="313"/>
      <c r="J37" s="313"/>
      <c r="K37" s="313"/>
      <c r="L37" s="313"/>
      <c r="M37" s="337"/>
    </row>
    <row r="38" spans="1:13" x14ac:dyDescent="0.2">
      <c r="B38" s="187"/>
      <c r="C38" s="37" t="s">
        <v>1</v>
      </c>
      <c r="D38" s="37"/>
      <c r="E38" s="37">
        <f>E36+E37</f>
        <v>6</v>
      </c>
      <c r="F38" s="37"/>
      <c r="G38" s="37"/>
      <c r="H38" s="37"/>
      <c r="I38" s="37"/>
      <c r="J38" s="37"/>
      <c r="K38" s="37"/>
      <c r="L38" s="37"/>
      <c r="M38" s="204"/>
    </row>
    <row r="39" spans="1:13" ht="15" thickBot="1" x14ac:dyDescent="0.25">
      <c r="B39" s="217"/>
      <c r="C39" s="211" t="s">
        <v>0</v>
      </c>
      <c r="D39" s="211"/>
      <c r="E39" s="212">
        <v>36.22</v>
      </c>
      <c r="F39" s="211"/>
      <c r="G39" s="211"/>
      <c r="H39" s="211"/>
      <c r="I39" s="211"/>
      <c r="J39" s="211"/>
      <c r="K39" s="211"/>
      <c r="L39" s="211"/>
      <c r="M39" s="218"/>
    </row>
  </sheetData>
  <mergeCells count="9">
    <mergeCell ref="M19:M22"/>
    <mergeCell ref="B20:C20"/>
    <mergeCell ref="J21:J22"/>
    <mergeCell ref="B23:M23"/>
    <mergeCell ref="B19:C19"/>
    <mergeCell ref="D19:H19"/>
    <mergeCell ref="J19:J20"/>
    <mergeCell ref="K19:K22"/>
    <mergeCell ref="L19:L22"/>
  </mergeCells>
  <pageMargins left="0.98425196850393704" right="0.39370078740157483" top="0.78740157480314965" bottom="0.98425196850393704" header="0.31496062992125984" footer="0.31496062992125984"/>
  <pageSetup paperSize="9" scale="8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2">
    <pageSetUpPr fitToPage="1"/>
  </sheetPr>
  <dimension ref="A5:S123"/>
  <sheetViews>
    <sheetView topLeftCell="A86" zoomScale="75" zoomScaleNormal="75" workbookViewId="0">
      <selection activeCell="O13" sqref="O13"/>
    </sheetView>
  </sheetViews>
  <sheetFormatPr baseColWidth="10" defaultColWidth="11.42578125" defaultRowHeight="14.25" x14ac:dyDescent="0.2"/>
  <cols>
    <col min="1" max="3" width="11.42578125" style="492"/>
    <col min="4" max="12" width="11.42578125" style="492" customWidth="1"/>
    <col min="13" max="14" width="11.42578125" style="492"/>
    <col min="15" max="15" width="8.5703125" style="492" customWidth="1"/>
    <col min="16" max="16" width="8.7109375" style="492" customWidth="1"/>
    <col min="17" max="16384" width="11.42578125" style="492"/>
  </cols>
  <sheetData>
    <row r="5" spans="2:17" ht="15" x14ac:dyDescent="0.25">
      <c r="B5" s="488" t="s">
        <v>27</v>
      </c>
      <c r="C5" s="489"/>
      <c r="D5" s="489"/>
      <c r="E5" s="489"/>
      <c r="F5" s="489"/>
      <c r="G5" s="489"/>
      <c r="H5" s="489"/>
      <c r="I5" s="489"/>
      <c r="J5" s="489"/>
      <c r="K5" s="490"/>
      <c r="L5" s="490"/>
      <c r="M5" s="490"/>
      <c r="N5" s="490"/>
      <c r="O5" s="490"/>
      <c r="P5" s="490"/>
      <c r="Q5" s="491"/>
    </row>
    <row r="6" spans="2:17" x14ac:dyDescent="0.2">
      <c r="B6" s="493" t="s">
        <v>26</v>
      </c>
      <c r="Q6" s="494"/>
    </row>
    <row r="7" spans="2:17" x14ac:dyDescent="0.2">
      <c r="B7" s="493"/>
      <c r="Q7" s="494"/>
    </row>
    <row r="8" spans="2:17" x14ac:dyDescent="0.2">
      <c r="B8" s="493" t="s">
        <v>201</v>
      </c>
      <c r="Q8" s="494"/>
    </row>
    <row r="9" spans="2:17" x14ac:dyDescent="0.2">
      <c r="B9" s="493" t="s">
        <v>136</v>
      </c>
      <c r="Q9" s="494"/>
    </row>
    <row r="10" spans="2:17" x14ac:dyDescent="0.2">
      <c r="B10" s="493" t="s">
        <v>25</v>
      </c>
      <c r="Q10" s="494"/>
    </row>
    <row r="11" spans="2:17" x14ac:dyDescent="0.2">
      <c r="B11" s="493" t="s">
        <v>103</v>
      </c>
      <c r="Q11" s="494"/>
    </row>
    <row r="12" spans="2:17" x14ac:dyDescent="0.2">
      <c r="B12" s="493" t="s">
        <v>102</v>
      </c>
      <c r="Q12" s="494"/>
    </row>
    <row r="13" spans="2:17" x14ac:dyDescent="0.2">
      <c r="B13" s="493" t="s">
        <v>22</v>
      </c>
      <c r="Q13" s="494"/>
    </row>
    <row r="14" spans="2:17" x14ac:dyDescent="0.2">
      <c r="B14" s="493"/>
      <c r="Q14" s="494"/>
    </row>
    <row r="15" spans="2:17" x14ac:dyDescent="0.2">
      <c r="B15" s="493"/>
      <c r="Q15" s="494"/>
    </row>
    <row r="16" spans="2:17" x14ac:dyDescent="0.2">
      <c r="B16" s="493"/>
      <c r="Q16" s="494"/>
    </row>
    <row r="17" spans="1:19" x14ac:dyDescent="0.2">
      <c r="B17" s="493"/>
      <c r="Q17" s="494"/>
    </row>
    <row r="18" spans="1:19" x14ac:dyDescent="0.2">
      <c r="B18" s="493"/>
      <c r="Q18" s="494"/>
    </row>
    <row r="19" spans="1:19" x14ac:dyDescent="0.2">
      <c r="B19" s="493"/>
      <c r="Q19" s="494"/>
    </row>
    <row r="20" spans="1:19" ht="15" thickBot="1" x14ac:dyDescent="0.25">
      <c r="B20" s="493"/>
      <c r="Q20" s="494"/>
    </row>
    <row r="21" spans="1:19" ht="15.75" customHeight="1" thickBot="1" x14ac:dyDescent="0.25">
      <c r="B21" s="692" t="s">
        <v>21</v>
      </c>
      <c r="C21" s="694"/>
      <c r="D21" s="495"/>
      <c r="E21" s="714" t="s">
        <v>20</v>
      </c>
      <c r="F21" s="694"/>
      <c r="G21" s="694"/>
      <c r="H21" s="694"/>
      <c r="I21" s="694"/>
      <c r="J21" s="694"/>
      <c r="K21" s="694"/>
      <c r="L21" s="495"/>
      <c r="M21" s="496" t="s">
        <v>19</v>
      </c>
      <c r="N21" s="695" t="s">
        <v>18</v>
      </c>
      <c r="O21" s="697" t="s">
        <v>17</v>
      </c>
      <c r="P21" s="697" t="s">
        <v>16</v>
      </c>
      <c r="Q21" s="684" t="s">
        <v>15</v>
      </c>
    </row>
    <row r="22" spans="1:19" ht="51.75" thickBot="1" x14ac:dyDescent="0.25">
      <c r="B22" s="629" t="s">
        <v>221</v>
      </c>
      <c r="C22" s="612"/>
      <c r="D22" s="476" t="s">
        <v>200</v>
      </c>
      <c r="E22" s="472" t="s">
        <v>222</v>
      </c>
      <c r="F22" s="472" t="s">
        <v>101</v>
      </c>
      <c r="G22" s="472" t="s">
        <v>198</v>
      </c>
      <c r="H22" s="472" t="s">
        <v>100</v>
      </c>
      <c r="I22" s="472" t="s">
        <v>197</v>
      </c>
      <c r="J22" s="472" t="s">
        <v>223</v>
      </c>
      <c r="K22" s="472" t="s">
        <v>222</v>
      </c>
      <c r="L22" s="476" t="s">
        <v>200</v>
      </c>
      <c r="M22" s="497" t="s">
        <v>221</v>
      </c>
      <c r="N22" s="696"/>
      <c r="O22" s="698"/>
      <c r="P22" s="698"/>
      <c r="Q22" s="685"/>
    </row>
    <row r="23" spans="1:19" x14ac:dyDescent="0.2">
      <c r="B23" s="498" t="s">
        <v>7</v>
      </c>
      <c r="C23" s="499">
        <v>0</v>
      </c>
      <c r="D23" s="500">
        <v>4.7</v>
      </c>
      <c r="E23" s="500">
        <v>6.01</v>
      </c>
      <c r="F23" s="500">
        <v>3.28</v>
      </c>
      <c r="G23" s="499">
        <v>2.81</v>
      </c>
      <c r="H23" s="499">
        <v>4.18</v>
      </c>
      <c r="I23" s="499">
        <v>3.25</v>
      </c>
      <c r="J23" s="499">
        <v>3.04</v>
      </c>
      <c r="K23" s="499">
        <v>3.28</v>
      </c>
      <c r="L23" s="501">
        <v>6.01</v>
      </c>
      <c r="M23" s="501">
        <v>4.7</v>
      </c>
      <c r="N23" s="687">
        <f>SUM(C23:M23)</f>
        <v>41.260000000000005</v>
      </c>
      <c r="O23" s="698"/>
      <c r="P23" s="698"/>
      <c r="Q23" s="685"/>
    </row>
    <row r="24" spans="1:19" ht="39" thickBot="1" x14ac:dyDescent="0.25">
      <c r="B24" s="502" t="s">
        <v>6</v>
      </c>
      <c r="C24" s="503">
        <f>+C23</f>
        <v>0</v>
      </c>
      <c r="D24" s="503">
        <f t="shared" ref="D24:M24" si="0">C24+D23</f>
        <v>4.7</v>
      </c>
      <c r="E24" s="503">
        <f t="shared" si="0"/>
        <v>10.71</v>
      </c>
      <c r="F24" s="503">
        <f t="shared" si="0"/>
        <v>13.99</v>
      </c>
      <c r="G24" s="503">
        <f t="shared" si="0"/>
        <v>16.8</v>
      </c>
      <c r="H24" s="503">
        <f t="shared" si="0"/>
        <v>20.98</v>
      </c>
      <c r="I24" s="503">
        <f t="shared" si="0"/>
        <v>24.23</v>
      </c>
      <c r="J24" s="503">
        <f t="shared" si="0"/>
        <v>27.27</v>
      </c>
      <c r="K24" s="503">
        <f t="shared" si="0"/>
        <v>30.55</v>
      </c>
      <c r="L24" s="503">
        <f t="shared" si="0"/>
        <v>36.56</v>
      </c>
      <c r="M24" s="503">
        <f t="shared" si="0"/>
        <v>41.260000000000005</v>
      </c>
      <c r="N24" s="688"/>
      <c r="O24" s="699"/>
      <c r="P24" s="699"/>
      <c r="Q24" s="686"/>
    </row>
    <row r="25" spans="1:19" ht="15.75" x14ac:dyDescent="0.2">
      <c r="B25" s="711" t="s">
        <v>5</v>
      </c>
      <c r="C25" s="712"/>
      <c r="D25" s="712"/>
      <c r="E25" s="712"/>
      <c r="F25" s="712"/>
      <c r="G25" s="712"/>
      <c r="H25" s="712"/>
      <c r="I25" s="712"/>
      <c r="J25" s="712"/>
      <c r="K25" s="712"/>
      <c r="L25" s="712"/>
      <c r="M25" s="712"/>
      <c r="N25" s="712"/>
      <c r="O25" s="712"/>
      <c r="P25" s="712"/>
      <c r="Q25" s="713"/>
    </row>
    <row r="26" spans="1:19" ht="18" hidden="1" customHeight="1" x14ac:dyDescent="0.25">
      <c r="B26" s="504"/>
      <c r="C26" s="505"/>
      <c r="D26" s="466">
        <v>6.2499999999999995E-3</v>
      </c>
      <c r="E26" s="466">
        <v>1.0416666666666666E-2</v>
      </c>
      <c r="F26" s="466">
        <v>6.9444444444444441E-3</v>
      </c>
      <c r="G26" s="466">
        <v>5.5555555555555558E-3</v>
      </c>
      <c r="H26" s="466">
        <v>9.0277777777777787E-3</v>
      </c>
      <c r="I26" s="466">
        <v>5.5555555555555558E-3</v>
      </c>
      <c r="J26" s="466">
        <v>5.5555555555555558E-3</v>
      </c>
      <c r="K26" s="466">
        <v>6.9444444444444441E-3</v>
      </c>
      <c r="L26" s="466">
        <v>1.0416666666666666E-2</v>
      </c>
      <c r="M26" s="466">
        <v>6.9444444444444441E-3</v>
      </c>
      <c r="N26" s="504"/>
      <c r="O26" s="466">
        <f>SUM(D26:M26)</f>
        <v>7.3611111111111127E-2</v>
      </c>
      <c r="P26" s="504"/>
      <c r="Q26" s="466"/>
    </row>
    <row r="27" spans="1:19" ht="18" hidden="1" customHeight="1" x14ac:dyDescent="0.25">
      <c r="B27" s="504"/>
      <c r="C27" s="505"/>
      <c r="D27" s="466">
        <v>5.5555555555555558E-3</v>
      </c>
      <c r="E27" s="466">
        <v>9.7222222222222224E-3</v>
      </c>
      <c r="F27" s="466">
        <v>6.2499999999999995E-3</v>
      </c>
      <c r="G27" s="466">
        <v>5.5555555555555558E-3</v>
      </c>
      <c r="H27" s="466">
        <v>8.3333333333333332E-3</v>
      </c>
      <c r="I27" s="466">
        <v>5.5555555555555558E-3</v>
      </c>
      <c r="J27" s="466">
        <v>5.5555555555555558E-3</v>
      </c>
      <c r="K27" s="466">
        <v>6.9444444444444441E-3</v>
      </c>
      <c r="L27" s="466">
        <v>9.7222222222222224E-3</v>
      </c>
      <c r="M27" s="466">
        <v>5.5555555555555558E-3</v>
      </c>
      <c r="O27" s="466">
        <f>SUM(D27:M27)</f>
        <v>6.8749999999999992E-2</v>
      </c>
      <c r="P27" s="504"/>
      <c r="Q27" s="466"/>
    </row>
    <row r="28" spans="1:19" ht="18" hidden="1" customHeight="1" x14ac:dyDescent="0.25">
      <c r="B28" s="504"/>
      <c r="C28" s="505"/>
      <c r="D28" s="466">
        <v>6.2499999999999995E-3</v>
      </c>
      <c r="E28" s="466">
        <v>1.0416666666666666E-2</v>
      </c>
      <c r="F28" s="466">
        <v>6.9444444444444441E-3</v>
      </c>
      <c r="G28" s="466">
        <v>4.8611111111111112E-3</v>
      </c>
      <c r="H28" s="466">
        <v>8.3333333333333332E-3</v>
      </c>
      <c r="I28" s="466">
        <v>5.5555555555555558E-3</v>
      </c>
      <c r="J28" s="466">
        <v>4.8611111111111112E-3</v>
      </c>
      <c r="K28" s="466">
        <v>6.9444444444444441E-3</v>
      </c>
      <c r="L28" s="466">
        <v>1.0416666666666666E-2</v>
      </c>
      <c r="M28" s="466">
        <v>6.9444444444444441E-3</v>
      </c>
      <c r="N28" s="504"/>
      <c r="O28" s="466">
        <f>SUM(D28:M28)</f>
        <v>7.1527777777777787E-2</v>
      </c>
      <c r="P28" s="504"/>
      <c r="Q28" s="466"/>
    </row>
    <row r="29" spans="1:19" ht="15" x14ac:dyDescent="0.25">
      <c r="B29" s="506">
        <v>1</v>
      </c>
      <c r="C29" s="445">
        <v>0.20833333333333334</v>
      </c>
      <c r="D29" s="445">
        <f>C29+$D$27</f>
        <v>0.21388888888888891</v>
      </c>
      <c r="E29" s="445">
        <f>D29+$E$27</f>
        <v>0.22361111111111112</v>
      </c>
      <c r="F29" s="445">
        <f>E29+$F$27</f>
        <v>0.22986111111111113</v>
      </c>
      <c r="G29" s="445">
        <f>F29+$G$27</f>
        <v>0.23541666666666669</v>
      </c>
      <c r="H29" s="445">
        <f>G29+$H$27</f>
        <v>0.24375000000000002</v>
      </c>
      <c r="I29" s="445">
        <f>H29+$I$27</f>
        <v>0.24930555555555559</v>
      </c>
      <c r="J29" s="445">
        <f>I29+$J$27</f>
        <v>0.25486111111111115</v>
      </c>
      <c r="K29" s="445">
        <f>J29+$K$27</f>
        <v>0.26180555555555557</v>
      </c>
      <c r="L29" s="445">
        <f>K29+$L$27</f>
        <v>0.27152777777777781</v>
      </c>
      <c r="M29" s="445">
        <f>L29+$M$27</f>
        <v>0.27708333333333335</v>
      </c>
      <c r="N29" s="507">
        <f t="shared" ref="N29:N92" si="1">$N$23</f>
        <v>41.260000000000005</v>
      </c>
      <c r="O29" s="445">
        <f t="shared" ref="O29:O92" si="2">M29-C29</f>
        <v>6.8750000000000006E-2</v>
      </c>
      <c r="P29" s="507">
        <f t="shared" ref="P29:P92" si="3">(N29/(O29*24*60)*60)</f>
        <v>25.006060606060608</v>
      </c>
      <c r="Q29" s="506"/>
      <c r="R29"/>
      <c r="S29"/>
    </row>
    <row r="30" spans="1:19" ht="15" x14ac:dyDescent="0.25">
      <c r="A30" s="508">
        <f t="shared" ref="A30:A93" si="4">C30-C29</f>
        <v>1.4583333333333309E-2</v>
      </c>
      <c r="B30" s="506">
        <v>2</v>
      </c>
      <c r="C30" s="445">
        <v>0.22291666666666665</v>
      </c>
      <c r="D30" s="445">
        <f t="shared" ref="D30:D32" si="5">C30+$D$27</f>
        <v>0.22847222222222222</v>
      </c>
      <c r="E30" s="445">
        <f t="shared" ref="E30:E32" si="6">D30+$E$27</f>
        <v>0.23819444444444443</v>
      </c>
      <c r="F30" s="445">
        <f t="shared" ref="F30:F32" si="7">E30+$F$27</f>
        <v>0.24444444444444444</v>
      </c>
      <c r="G30" s="445">
        <f t="shared" ref="G30:G32" si="8">F30+$G$27</f>
        <v>0.25</v>
      </c>
      <c r="H30" s="445">
        <f t="shared" ref="H30:H32" si="9">G30+$H$27</f>
        <v>0.25833333333333336</v>
      </c>
      <c r="I30" s="445">
        <f t="shared" ref="I30:I32" si="10">H30+$I$27</f>
        <v>0.2638888888888889</v>
      </c>
      <c r="J30" s="445">
        <f t="shared" ref="J30:J32" si="11">I30+$J$27</f>
        <v>0.26944444444444443</v>
      </c>
      <c r="K30" s="445">
        <f t="shared" ref="K30:K32" si="12">J30+$K$27</f>
        <v>0.27638888888888885</v>
      </c>
      <c r="L30" s="445">
        <f t="shared" ref="L30:L32" si="13">K30+$L$27</f>
        <v>0.28611111111111109</v>
      </c>
      <c r="M30" s="445">
        <f t="shared" ref="M30:M32" si="14">L30+$M$27</f>
        <v>0.29166666666666663</v>
      </c>
      <c r="N30" s="507">
        <f t="shared" si="1"/>
        <v>41.260000000000005</v>
      </c>
      <c r="O30" s="445">
        <f t="shared" si="2"/>
        <v>6.8749999999999978E-2</v>
      </c>
      <c r="P30" s="507">
        <f t="shared" si="3"/>
        <v>25.006060606060618</v>
      </c>
      <c r="Q30" s="506"/>
      <c r="R30"/>
      <c r="S30"/>
    </row>
    <row r="31" spans="1:19" x14ac:dyDescent="0.2">
      <c r="A31" s="508">
        <f t="shared" si="4"/>
        <v>1.4583333333333337E-2</v>
      </c>
      <c r="B31" s="506">
        <v>3</v>
      </c>
      <c r="C31" s="445">
        <v>0.23749999999999999</v>
      </c>
      <c r="D31" s="445">
        <f t="shared" si="5"/>
        <v>0.24305555555555555</v>
      </c>
      <c r="E31" s="445">
        <f t="shared" si="6"/>
        <v>0.25277777777777777</v>
      </c>
      <c r="F31" s="445">
        <f t="shared" si="7"/>
        <v>0.25902777777777775</v>
      </c>
      <c r="G31" s="445">
        <f t="shared" si="8"/>
        <v>0.26458333333333328</v>
      </c>
      <c r="H31" s="445">
        <f t="shared" si="9"/>
        <v>0.27291666666666664</v>
      </c>
      <c r="I31" s="445">
        <f t="shared" si="10"/>
        <v>0.27847222222222218</v>
      </c>
      <c r="J31" s="445">
        <f t="shared" si="11"/>
        <v>0.28402777777777771</v>
      </c>
      <c r="K31" s="445">
        <f t="shared" si="12"/>
        <v>0.29097222222222213</v>
      </c>
      <c r="L31" s="445">
        <f t="shared" si="13"/>
        <v>0.30069444444444438</v>
      </c>
      <c r="M31" s="445">
        <f t="shared" si="14"/>
        <v>0.30624999999999991</v>
      </c>
      <c r="N31" s="507">
        <f t="shared" si="1"/>
        <v>41.260000000000005</v>
      </c>
      <c r="O31" s="445">
        <f t="shared" si="2"/>
        <v>6.8749999999999922E-2</v>
      </c>
      <c r="P31" s="507">
        <f t="shared" si="3"/>
        <v>25.006060606060636</v>
      </c>
      <c r="Q31" s="506"/>
    </row>
    <row r="32" spans="1:19" x14ac:dyDescent="0.2">
      <c r="A32" s="508">
        <f t="shared" si="4"/>
        <v>1.4583333333333004E-2</v>
      </c>
      <c r="B32" s="506">
        <v>4</v>
      </c>
      <c r="C32" s="445">
        <v>0.25208333333333299</v>
      </c>
      <c r="D32" s="445">
        <f t="shared" si="5"/>
        <v>0.25763888888888853</v>
      </c>
      <c r="E32" s="445">
        <f t="shared" si="6"/>
        <v>0.26736111111111077</v>
      </c>
      <c r="F32" s="445">
        <f t="shared" si="7"/>
        <v>0.27361111111111075</v>
      </c>
      <c r="G32" s="445">
        <f t="shared" si="8"/>
        <v>0.27916666666666629</v>
      </c>
      <c r="H32" s="445">
        <f t="shared" si="9"/>
        <v>0.28749999999999964</v>
      </c>
      <c r="I32" s="445">
        <f t="shared" si="10"/>
        <v>0.29305555555555518</v>
      </c>
      <c r="J32" s="445">
        <f t="shared" si="11"/>
        <v>0.29861111111111072</v>
      </c>
      <c r="K32" s="445">
        <f t="shared" si="12"/>
        <v>0.30555555555555514</v>
      </c>
      <c r="L32" s="445">
        <f t="shared" si="13"/>
        <v>0.31527777777777738</v>
      </c>
      <c r="M32" s="445">
        <f t="shared" si="14"/>
        <v>0.32083333333333292</v>
      </c>
      <c r="N32" s="507">
        <f t="shared" si="1"/>
        <v>41.260000000000005</v>
      </c>
      <c r="O32" s="445">
        <f t="shared" si="2"/>
        <v>6.8749999999999922E-2</v>
      </c>
      <c r="P32" s="507">
        <f t="shared" si="3"/>
        <v>25.006060606060636</v>
      </c>
      <c r="Q32" s="506"/>
    </row>
    <row r="33" spans="1:17" x14ac:dyDescent="0.2">
      <c r="A33" s="508">
        <f t="shared" si="4"/>
        <v>1.4583333333334003E-2</v>
      </c>
      <c r="B33" s="506">
        <v>5</v>
      </c>
      <c r="C33" s="445">
        <v>0.266666666666667</v>
      </c>
      <c r="D33" s="445">
        <f>C33+$D$27</f>
        <v>0.27222222222222253</v>
      </c>
      <c r="E33" s="445">
        <f>D33+$E$27</f>
        <v>0.28194444444444478</v>
      </c>
      <c r="F33" s="445">
        <f>E33+$F$27</f>
        <v>0.28819444444444475</v>
      </c>
      <c r="G33" s="445">
        <f>F33+$G$27</f>
        <v>0.29375000000000029</v>
      </c>
      <c r="H33" s="445">
        <f>G33+$H$27</f>
        <v>0.30208333333333365</v>
      </c>
      <c r="I33" s="445">
        <f>H33+$I$27</f>
        <v>0.30763888888888918</v>
      </c>
      <c r="J33" s="445">
        <f>I33+$J$27</f>
        <v>0.31319444444444472</v>
      </c>
      <c r="K33" s="445">
        <f>J33+$K$27</f>
        <v>0.32013888888888914</v>
      </c>
      <c r="L33" s="445">
        <f>K33+$L$27</f>
        <v>0.32986111111111138</v>
      </c>
      <c r="M33" s="445">
        <f>L33+$M$27</f>
        <v>0.33541666666666692</v>
      </c>
      <c r="N33" s="507">
        <f t="shared" si="1"/>
        <v>41.260000000000005</v>
      </c>
      <c r="O33" s="445">
        <f t="shared" si="2"/>
        <v>6.8749999999999922E-2</v>
      </c>
      <c r="P33" s="507">
        <f t="shared" si="3"/>
        <v>25.006060606060636</v>
      </c>
      <c r="Q33" s="506"/>
    </row>
    <row r="34" spans="1:17" x14ac:dyDescent="0.2">
      <c r="A34" s="508">
        <f t="shared" si="4"/>
        <v>7.6388888888885287E-3</v>
      </c>
      <c r="B34" s="506">
        <v>6</v>
      </c>
      <c r="C34" s="445">
        <v>0.27430555555555552</v>
      </c>
      <c r="D34" s="445">
        <f t="shared" ref="D34:D38" si="15">C34+$D$27</f>
        <v>0.27986111111111106</v>
      </c>
      <c r="E34" s="445">
        <f t="shared" ref="E34:E38" si="16">D34+$E$27</f>
        <v>0.2895833333333333</v>
      </c>
      <c r="F34" s="445">
        <f t="shared" ref="F34:F38" si="17">E34+$F$27</f>
        <v>0.29583333333333328</v>
      </c>
      <c r="G34" s="445">
        <f t="shared" ref="G34:G38" si="18">F34+$G$27</f>
        <v>0.30138888888888882</v>
      </c>
      <c r="H34" s="445">
        <f t="shared" ref="H34:H38" si="19">G34+$H$27</f>
        <v>0.30972222222222218</v>
      </c>
      <c r="I34" s="445">
        <f t="shared" ref="I34:I38" si="20">H34+$I$27</f>
        <v>0.31527777777777771</v>
      </c>
      <c r="J34" s="445">
        <f t="shared" ref="J34:J38" si="21">I34+$J$27</f>
        <v>0.32083333333333325</v>
      </c>
      <c r="K34" s="445">
        <f t="shared" ref="K34:K38" si="22">J34+$K$27</f>
        <v>0.32777777777777767</v>
      </c>
      <c r="L34" s="445">
        <f t="shared" ref="L34:L38" si="23">K34+$L$27</f>
        <v>0.33749999999999991</v>
      </c>
      <c r="M34" s="445">
        <f t="shared" ref="M34:M38" si="24">L34+$M$27</f>
        <v>0.34305555555555545</v>
      </c>
      <c r="N34" s="507">
        <f t="shared" si="1"/>
        <v>41.260000000000005</v>
      </c>
      <c r="O34" s="445">
        <f t="shared" si="2"/>
        <v>6.8749999999999922E-2</v>
      </c>
      <c r="P34" s="507">
        <f t="shared" si="3"/>
        <v>25.006060606060636</v>
      </c>
      <c r="Q34" s="506"/>
    </row>
    <row r="35" spans="1:17" x14ac:dyDescent="0.2">
      <c r="A35" s="508">
        <f>C35-C34</f>
        <v>3.4722222222222654E-3</v>
      </c>
      <c r="B35" s="506">
        <v>7</v>
      </c>
      <c r="C35" s="410">
        <v>0.27777777777777779</v>
      </c>
      <c r="D35" s="445">
        <f t="shared" si="15"/>
        <v>0.28333333333333333</v>
      </c>
      <c r="E35" s="445">
        <f t="shared" si="16"/>
        <v>0.29305555555555557</v>
      </c>
      <c r="F35" s="445">
        <f t="shared" si="17"/>
        <v>0.29930555555555555</v>
      </c>
      <c r="G35" s="445">
        <f t="shared" si="18"/>
        <v>0.30486111111111108</v>
      </c>
      <c r="H35" s="445">
        <f t="shared" si="19"/>
        <v>0.31319444444444444</v>
      </c>
      <c r="I35" s="445">
        <f t="shared" si="20"/>
        <v>0.31874999999999998</v>
      </c>
      <c r="J35" s="445">
        <f t="shared" si="21"/>
        <v>0.32430555555555551</v>
      </c>
      <c r="K35" s="445">
        <f t="shared" si="22"/>
        <v>0.33124999999999993</v>
      </c>
      <c r="L35" s="445">
        <f t="shared" si="23"/>
        <v>0.34097222222222218</v>
      </c>
      <c r="M35" s="445">
        <f t="shared" si="24"/>
        <v>0.34652777777777771</v>
      </c>
      <c r="N35" s="507">
        <f t="shared" si="1"/>
        <v>41.260000000000005</v>
      </c>
      <c r="O35" s="445">
        <f t="shared" si="2"/>
        <v>6.8749999999999922E-2</v>
      </c>
      <c r="P35" s="507">
        <f t="shared" si="3"/>
        <v>25.006060606060636</v>
      </c>
      <c r="Q35" s="506"/>
    </row>
    <row r="36" spans="1:17" x14ac:dyDescent="0.2">
      <c r="A36" s="508">
        <f t="shared" si="4"/>
        <v>3.4722222222222099E-3</v>
      </c>
      <c r="B36" s="506">
        <v>8</v>
      </c>
      <c r="C36" s="445">
        <v>0.28125</v>
      </c>
      <c r="D36" s="445">
        <f t="shared" si="15"/>
        <v>0.28680555555555554</v>
      </c>
      <c r="E36" s="445">
        <f t="shared" si="16"/>
        <v>0.29652777777777778</v>
      </c>
      <c r="F36" s="445">
        <f t="shared" si="17"/>
        <v>0.30277777777777776</v>
      </c>
      <c r="G36" s="445">
        <f t="shared" si="18"/>
        <v>0.30833333333333329</v>
      </c>
      <c r="H36" s="445">
        <f t="shared" si="19"/>
        <v>0.31666666666666665</v>
      </c>
      <c r="I36" s="445">
        <f t="shared" si="20"/>
        <v>0.32222222222222219</v>
      </c>
      <c r="J36" s="445">
        <f t="shared" si="21"/>
        <v>0.32777777777777772</v>
      </c>
      <c r="K36" s="445">
        <f t="shared" si="22"/>
        <v>0.33472222222222214</v>
      </c>
      <c r="L36" s="445">
        <f t="shared" si="23"/>
        <v>0.34444444444444439</v>
      </c>
      <c r="M36" s="445">
        <f t="shared" si="24"/>
        <v>0.34999999999999992</v>
      </c>
      <c r="N36" s="507">
        <f t="shared" si="1"/>
        <v>41.260000000000005</v>
      </c>
      <c r="O36" s="445">
        <f t="shared" si="2"/>
        <v>6.8749999999999922E-2</v>
      </c>
      <c r="P36" s="507">
        <f t="shared" si="3"/>
        <v>25.006060606060636</v>
      </c>
      <c r="Q36" s="506"/>
    </row>
    <row r="37" spans="1:17" x14ac:dyDescent="0.2">
      <c r="A37" s="508">
        <f t="shared" si="4"/>
        <v>3.4722222222222099E-3</v>
      </c>
      <c r="B37" s="506">
        <v>9</v>
      </c>
      <c r="C37" s="410">
        <v>0.28472222222222221</v>
      </c>
      <c r="D37" s="445">
        <f t="shared" si="15"/>
        <v>0.29027777777777775</v>
      </c>
      <c r="E37" s="445">
        <f t="shared" si="16"/>
        <v>0.3</v>
      </c>
      <c r="F37" s="445">
        <f t="shared" si="17"/>
        <v>0.30624999999999997</v>
      </c>
      <c r="G37" s="445">
        <f t="shared" si="18"/>
        <v>0.3118055555555555</v>
      </c>
      <c r="H37" s="445">
        <f t="shared" si="19"/>
        <v>0.32013888888888886</v>
      </c>
      <c r="I37" s="445">
        <f t="shared" si="20"/>
        <v>0.3256944444444444</v>
      </c>
      <c r="J37" s="445">
        <f t="shared" si="21"/>
        <v>0.33124999999999993</v>
      </c>
      <c r="K37" s="445">
        <f t="shared" si="22"/>
        <v>0.33819444444444435</v>
      </c>
      <c r="L37" s="445">
        <f t="shared" si="23"/>
        <v>0.3479166666666666</v>
      </c>
      <c r="M37" s="445">
        <f t="shared" si="24"/>
        <v>0.35347222222222213</v>
      </c>
      <c r="N37" s="507">
        <f t="shared" si="1"/>
        <v>41.260000000000005</v>
      </c>
      <c r="O37" s="445">
        <f t="shared" si="2"/>
        <v>6.8749999999999922E-2</v>
      </c>
      <c r="P37" s="507">
        <f t="shared" si="3"/>
        <v>25.006060606060636</v>
      </c>
      <c r="Q37" s="506"/>
    </row>
    <row r="38" spans="1:17" x14ac:dyDescent="0.2">
      <c r="A38" s="508">
        <f t="shared" si="4"/>
        <v>4.1666666666667074E-3</v>
      </c>
      <c r="B38" s="506">
        <v>10</v>
      </c>
      <c r="C38" s="445">
        <v>0.28888888888888892</v>
      </c>
      <c r="D38" s="445">
        <f t="shared" si="15"/>
        <v>0.29444444444444445</v>
      </c>
      <c r="E38" s="445">
        <f t="shared" si="16"/>
        <v>0.3041666666666667</v>
      </c>
      <c r="F38" s="445">
        <f t="shared" si="17"/>
        <v>0.31041666666666667</v>
      </c>
      <c r="G38" s="445">
        <f t="shared" si="18"/>
        <v>0.31597222222222221</v>
      </c>
      <c r="H38" s="445">
        <f t="shared" si="19"/>
        <v>0.32430555555555557</v>
      </c>
      <c r="I38" s="445">
        <f t="shared" si="20"/>
        <v>0.3298611111111111</v>
      </c>
      <c r="J38" s="445">
        <f t="shared" si="21"/>
        <v>0.33541666666666664</v>
      </c>
      <c r="K38" s="445">
        <f t="shared" si="22"/>
        <v>0.34236111111111106</v>
      </c>
      <c r="L38" s="445">
        <f t="shared" si="23"/>
        <v>0.3520833333333333</v>
      </c>
      <c r="M38" s="445">
        <f t="shared" si="24"/>
        <v>0.35763888888888884</v>
      </c>
      <c r="N38" s="507">
        <f t="shared" si="1"/>
        <v>41.260000000000005</v>
      </c>
      <c r="O38" s="445">
        <f t="shared" si="2"/>
        <v>6.8749999999999922E-2</v>
      </c>
      <c r="P38" s="507">
        <f t="shared" si="3"/>
        <v>25.006060606060636</v>
      </c>
      <c r="Q38" s="506"/>
    </row>
    <row r="39" spans="1:17" x14ac:dyDescent="0.2">
      <c r="A39" s="508">
        <f t="shared" si="4"/>
        <v>6.9444444444440867E-3</v>
      </c>
      <c r="B39" s="506">
        <v>11</v>
      </c>
      <c r="C39" s="445">
        <v>0.295833333333333</v>
      </c>
      <c r="D39" s="445">
        <f>C39+$D$26</f>
        <v>0.30208333333333298</v>
      </c>
      <c r="E39" s="445">
        <f>D39+$E$26</f>
        <v>0.31249999999999967</v>
      </c>
      <c r="F39" s="445">
        <f>E39+$F$26</f>
        <v>0.31944444444444409</v>
      </c>
      <c r="G39" s="445">
        <f>F39+$G$26</f>
        <v>0.32499999999999962</v>
      </c>
      <c r="H39" s="445">
        <f>G39+$H$26</f>
        <v>0.33402777777777742</v>
      </c>
      <c r="I39" s="445">
        <f>H39+$I$26</f>
        <v>0.33958333333333296</v>
      </c>
      <c r="J39" s="445">
        <f>I39+$J$26</f>
        <v>0.3451388888888885</v>
      </c>
      <c r="K39" s="445">
        <f>J39+$K$26</f>
        <v>0.35208333333333292</v>
      </c>
      <c r="L39" s="445">
        <f>K39+$L$26</f>
        <v>0.3624999999999996</v>
      </c>
      <c r="M39" s="445">
        <f>L39+$M$26</f>
        <v>0.36944444444444402</v>
      </c>
      <c r="N39" s="507">
        <f t="shared" si="1"/>
        <v>41.260000000000005</v>
      </c>
      <c r="O39" s="445">
        <f t="shared" si="2"/>
        <v>7.3611111111111016E-2</v>
      </c>
      <c r="P39" s="507">
        <f t="shared" si="3"/>
        <v>23.35471698113211</v>
      </c>
      <c r="Q39" s="506"/>
    </row>
    <row r="40" spans="1:17" x14ac:dyDescent="0.2">
      <c r="A40" s="508">
        <f t="shared" si="4"/>
        <v>7.6388888888891948E-3</v>
      </c>
      <c r="B40" s="506">
        <v>12</v>
      </c>
      <c r="C40" s="445">
        <v>0.3034722222222222</v>
      </c>
      <c r="D40" s="445">
        <f>C40+$D$26</f>
        <v>0.30972222222222218</v>
      </c>
      <c r="E40" s="445">
        <f>D40+$E$26</f>
        <v>0.32013888888888886</v>
      </c>
      <c r="F40" s="445">
        <f>E40+$F$26</f>
        <v>0.32708333333333328</v>
      </c>
      <c r="G40" s="445">
        <f>F40+$G$26</f>
        <v>0.33263888888888882</v>
      </c>
      <c r="H40" s="445">
        <f>G40+$H$26</f>
        <v>0.34166666666666662</v>
      </c>
      <c r="I40" s="445">
        <f>H40+$I$26</f>
        <v>0.34722222222222215</v>
      </c>
      <c r="J40" s="445">
        <f>I40+$J$26</f>
        <v>0.35277777777777769</v>
      </c>
      <c r="K40" s="445">
        <f>J40+$K$26</f>
        <v>0.35972222222222211</v>
      </c>
      <c r="L40" s="445">
        <f>K40+$L$26</f>
        <v>0.3701388888888888</v>
      </c>
      <c r="M40" s="445">
        <f>L40+$M$26</f>
        <v>0.37708333333333321</v>
      </c>
      <c r="N40" s="507">
        <f t="shared" si="1"/>
        <v>41.260000000000005</v>
      </c>
      <c r="O40" s="445">
        <f t="shared" si="2"/>
        <v>7.3611111111111016E-2</v>
      </c>
      <c r="P40" s="507">
        <f t="shared" si="3"/>
        <v>23.35471698113211</v>
      </c>
      <c r="Q40" s="506"/>
    </row>
    <row r="41" spans="1:17" x14ac:dyDescent="0.2">
      <c r="A41" s="508">
        <f t="shared" si="4"/>
        <v>6.9444444444438092E-3</v>
      </c>
      <c r="B41" s="506">
        <v>13</v>
      </c>
      <c r="C41" s="445">
        <v>0.31041666666666601</v>
      </c>
      <c r="D41" s="445">
        <f t="shared" ref="D41:D70" si="25">C41+$D$26</f>
        <v>0.31666666666666599</v>
      </c>
      <c r="E41" s="445">
        <f t="shared" ref="E41:E70" si="26">D41+$E$26</f>
        <v>0.32708333333333267</v>
      </c>
      <c r="F41" s="445">
        <f t="shared" ref="F41:F70" si="27">E41+$F$26</f>
        <v>0.33402777777777709</v>
      </c>
      <c r="G41" s="445">
        <f t="shared" ref="G41:G70" si="28">F41+$G$26</f>
        <v>0.33958333333333263</v>
      </c>
      <c r="H41" s="445">
        <f t="shared" ref="H41:H70" si="29">G41+$H$26</f>
        <v>0.34861111111111043</v>
      </c>
      <c r="I41" s="445">
        <f t="shared" ref="I41:I70" si="30">H41+$I$26</f>
        <v>0.35416666666666596</v>
      </c>
      <c r="J41" s="445">
        <f t="shared" ref="J41:J70" si="31">I41+$J$26</f>
        <v>0.3597222222222215</v>
      </c>
      <c r="K41" s="445">
        <f t="shared" ref="K41:K70" si="32">J41+$K$26</f>
        <v>0.36666666666666592</v>
      </c>
      <c r="L41" s="445">
        <f t="shared" ref="L41:L70" si="33">K41+$L$26</f>
        <v>0.3770833333333326</v>
      </c>
      <c r="M41" s="445">
        <f t="shared" ref="M41:M70" si="34">L41+$M$26</f>
        <v>0.38402777777777702</v>
      </c>
      <c r="N41" s="507">
        <f t="shared" si="1"/>
        <v>41.260000000000005</v>
      </c>
      <c r="O41" s="445">
        <f t="shared" si="2"/>
        <v>7.3611111111111016E-2</v>
      </c>
      <c r="P41" s="507">
        <f t="shared" si="3"/>
        <v>23.35471698113211</v>
      </c>
      <c r="Q41" s="506"/>
    </row>
    <row r="42" spans="1:17" x14ac:dyDescent="0.2">
      <c r="A42" s="508">
        <f t="shared" si="4"/>
        <v>7.6388888888895279E-3</v>
      </c>
      <c r="B42" s="506">
        <v>14</v>
      </c>
      <c r="C42" s="445">
        <v>0.31805555555555554</v>
      </c>
      <c r="D42" s="445">
        <f t="shared" si="25"/>
        <v>0.32430555555555551</v>
      </c>
      <c r="E42" s="445">
        <f t="shared" si="26"/>
        <v>0.3347222222222222</v>
      </c>
      <c r="F42" s="445">
        <f t="shared" si="27"/>
        <v>0.34166666666666662</v>
      </c>
      <c r="G42" s="445">
        <f t="shared" si="28"/>
        <v>0.34722222222222215</v>
      </c>
      <c r="H42" s="445">
        <f t="shared" si="29"/>
        <v>0.35624999999999996</v>
      </c>
      <c r="I42" s="445">
        <f t="shared" si="30"/>
        <v>0.36180555555555549</v>
      </c>
      <c r="J42" s="445">
        <f t="shared" si="31"/>
        <v>0.36736111111111103</v>
      </c>
      <c r="K42" s="445">
        <f t="shared" si="32"/>
        <v>0.37430555555555545</v>
      </c>
      <c r="L42" s="445">
        <f t="shared" si="33"/>
        <v>0.38472222222222213</v>
      </c>
      <c r="M42" s="445">
        <f t="shared" si="34"/>
        <v>0.39166666666666655</v>
      </c>
      <c r="N42" s="273">
        <f t="shared" si="1"/>
        <v>41.260000000000005</v>
      </c>
      <c r="O42" s="445">
        <f t="shared" si="2"/>
        <v>7.3611111111111016E-2</v>
      </c>
      <c r="P42" s="507">
        <f t="shared" si="3"/>
        <v>23.35471698113211</v>
      </c>
      <c r="Q42" s="506"/>
    </row>
    <row r="43" spans="1:17" x14ac:dyDescent="0.2">
      <c r="A43" s="508">
        <f t="shared" si="4"/>
        <v>7.6388888888894724E-3</v>
      </c>
      <c r="B43" s="506">
        <v>15</v>
      </c>
      <c r="C43" s="445">
        <v>0.32569444444444501</v>
      </c>
      <c r="D43" s="445">
        <f t="shared" si="25"/>
        <v>0.33194444444444499</v>
      </c>
      <c r="E43" s="445">
        <f t="shared" si="26"/>
        <v>0.34236111111111167</v>
      </c>
      <c r="F43" s="445">
        <f t="shared" si="27"/>
        <v>0.34930555555555609</v>
      </c>
      <c r="G43" s="445">
        <f t="shared" si="28"/>
        <v>0.35486111111111163</v>
      </c>
      <c r="H43" s="445">
        <f t="shared" si="29"/>
        <v>0.36388888888888943</v>
      </c>
      <c r="I43" s="445">
        <f t="shared" si="30"/>
        <v>0.36944444444444496</v>
      </c>
      <c r="J43" s="445">
        <f t="shared" si="31"/>
        <v>0.3750000000000005</v>
      </c>
      <c r="K43" s="445">
        <f t="shared" si="32"/>
        <v>0.38194444444444492</v>
      </c>
      <c r="L43" s="445">
        <f t="shared" si="33"/>
        <v>0.3923611111111116</v>
      </c>
      <c r="M43" s="445">
        <f t="shared" si="34"/>
        <v>0.39930555555555602</v>
      </c>
      <c r="N43" s="273">
        <f t="shared" si="1"/>
        <v>41.260000000000005</v>
      </c>
      <c r="O43" s="445">
        <f t="shared" si="2"/>
        <v>7.3611111111111016E-2</v>
      </c>
      <c r="P43" s="507">
        <f t="shared" si="3"/>
        <v>23.35471698113211</v>
      </c>
      <c r="Q43" s="506"/>
    </row>
    <row r="44" spans="1:17" x14ac:dyDescent="0.2">
      <c r="A44" s="508">
        <f t="shared" si="4"/>
        <v>7.638888888889972E-3</v>
      </c>
      <c r="B44" s="506">
        <v>16</v>
      </c>
      <c r="C44" s="445">
        <v>0.33333333333333498</v>
      </c>
      <c r="D44" s="445">
        <f t="shared" si="25"/>
        <v>0.33958333333333496</v>
      </c>
      <c r="E44" s="445">
        <f t="shared" si="26"/>
        <v>0.35000000000000164</v>
      </c>
      <c r="F44" s="445">
        <f t="shared" si="27"/>
        <v>0.35694444444444606</v>
      </c>
      <c r="G44" s="445">
        <f t="shared" si="28"/>
        <v>0.3625000000000016</v>
      </c>
      <c r="H44" s="445">
        <f t="shared" si="29"/>
        <v>0.3715277777777794</v>
      </c>
      <c r="I44" s="445">
        <f t="shared" si="30"/>
        <v>0.37708333333333494</v>
      </c>
      <c r="J44" s="445">
        <f t="shared" si="31"/>
        <v>0.38263888888889047</v>
      </c>
      <c r="K44" s="445">
        <f t="shared" si="32"/>
        <v>0.38958333333333489</v>
      </c>
      <c r="L44" s="445">
        <f t="shared" si="33"/>
        <v>0.40000000000000158</v>
      </c>
      <c r="M44" s="445">
        <f t="shared" si="34"/>
        <v>0.406944444444446</v>
      </c>
      <c r="N44" s="273">
        <f t="shared" si="1"/>
        <v>41.260000000000005</v>
      </c>
      <c r="O44" s="241">
        <f t="shared" si="2"/>
        <v>7.3611111111111016E-2</v>
      </c>
      <c r="P44" s="273">
        <f t="shared" si="3"/>
        <v>23.35471698113211</v>
      </c>
      <c r="Q44" s="321"/>
    </row>
    <row r="45" spans="1:17" x14ac:dyDescent="0.2">
      <c r="A45" s="508">
        <f t="shared" si="4"/>
        <v>7.6388888888890283E-3</v>
      </c>
      <c r="B45" s="506">
        <v>17</v>
      </c>
      <c r="C45" s="445">
        <v>0.34097222222222401</v>
      </c>
      <c r="D45" s="445">
        <f t="shared" si="25"/>
        <v>0.34722222222222399</v>
      </c>
      <c r="E45" s="445">
        <f t="shared" si="26"/>
        <v>0.35763888888889067</v>
      </c>
      <c r="F45" s="445">
        <f t="shared" si="27"/>
        <v>0.36458333333333509</v>
      </c>
      <c r="G45" s="445">
        <f t="shared" si="28"/>
        <v>0.37013888888889063</v>
      </c>
      <c r="H45" s="445">
        <f t="shared" si="29"/>
        <v>0.37916666666666843</v>
      </c>
      <c r="I45" s="445">
        <f t="shared" si="30"/>
        <v>0.38472222222222396</v>
      </c>
      <c r="J45" s="445">
        <f t="shared" si="31"/>
        <v>0.3902777777777795</v>
      </c>
      <c r="K45" s="445">
        <f t="shared" si="32"/>
        <v>0.39722222222222392</v>
      </c>
      <c r="L45" s="445">
        <f t="shared" si="33"/>
        <v>0.4076388888888906</v>
      </c>
      <c r="M45" s="445">
        <f t="shared" si="34"/>
        <v>0.41458333333333502</v>
      </c>
      <c r="N45" s="273">
        <f t="shared" si="1"/>
        <v>41.260000000000005</v>
      </c>
      <c r="O45" s="241">
        <f t="shared" si="2"/>
        <v>7.3611111111111016E-2</v>
      </c>
      <c r="P45" s="273">
        <f t="shared" si="3"/>
        <v>23.35471698113211</v>
      </c>
      <c r="Q45" s="321"/>
    </row>
    <row r="46" spans="1:17" x14ac:dyDescent="0.2">
      <c r="A46" s="508">
        <f t="shared" si="4"/>
        <v>7.638888888889972E-3</v>
      </c>
      <c r="B46" s="506">
        <v>18</v>
      </c>
      <c r="C46" s="445">
        <v>0.34861111111111398</v>
      </c>
      <c r="D46" s="445">
        <f t="shared" si="25"/>
        <v>0.35486111111111396</v>
      </c>
      <c r="E46" s="445">
        <f t="shared" si="26"/>
        <v>0.36527777777778064</v>
      </c>
      <c r="F46" s="445">
        <f t="shared" si="27"/>
        <v>0.37222222222222506</v>
      </c>
      <c r="G46" s="445">
        <f t="shared" si="28"/>
        <v>0.3777777777777806</v>
      </c>
      <c r="H46" s="445">
        <f t="shared" si="29"/>
        <v>0.3868055555555584</v>
      </c>
      <c r="I46" s="445">
        <f t="shared" si="30"/>
        <v>0.39236111111111394</v>
      </c>
      <c r="J46" s="445">
        <f t="shared" si="31"/>
        <v>0.39791666666666947</v>
      </c>
      <c r="K46" s="445">
        <f t="shared" si="32"/>
        <v>0.40486111111111389</v>
      </c>
      <c r="L46" s="445">
        <f t="shared" si="33"/>
        <v>0.41527777777778058</v>
      </c>
      <c r="M46" s="445">
        <f t="shared" si="34"/>
        <v>0.422222222222225</v>
      </c>
      <c r="N46" s="273">
        <f t="shared" si="1"/>
        <v>41.260000000000005</v>
      </c>
      <c r="O46" s="241">
        <f t="shared" si="2"/>
        <v>7.3611111111111016E-2</v>
      </c>
      <c r="P46" s="273">
        <f t="shared" si="3"/>
        <v>23.35471698113211</v>
      </c>
      <c r="Q46" s="321"/>
    </row>
    <row r="47" spans="1:17" x14ac:dyDescent="0.2">
      <c r="A47" s="508">
        <f t="shared" si="4"/>
        <v>7.6388888888890283E-3</v>
      </c>
      <c r="B47" s="506">
        <v>19</v>
      </c>
      <c r="C47" s="445">
        <v>0.35625000000000301</v>
      </c>
      <c r="D47" s="445">
        <f t="shared" si="25"/>
        <v>0.36250000000000299</v>
      </c>
      <c r="E47" s="445">
        <f t="shared" si="26"/>
        <v>0.37291666666666967</v>
      </c>
      <c r="F47" s="445">
        <f t="shared" si="27"/>
        <v>0.37986111111111409</v>
      </c>
      <c r="G47" s="445">
        <f t="shared" si="28"/>
        <v>0.38541666666666963</v>
      </c>
      <c r="H47" s="445">
        <f t="shared" si="29"/>
        <v>0.39444444444444743</v>
      </c>
      <c r="I47" s="445">
        <f t="shared" si="30"/>
        <v>0.40000000000000296</v>
      </c>
      <c r="J47" s="445">
        <f t="shared" si="31"/>
        <v>0.4055555555555585</v>
      </c>
      <c r="K47" s="445">
        <f t="shared" si="32"/>
        <v>0.41250000000000292</v>
      </c>
      <c r="L47" s="445">
        <f t="shared" si="33"/>
        <v>0.42291666666666961</v>
      </c>
      <c r="M47" s="445">
        <f t="shared" si="34"/>
        <v>0.42986111111111402</v>
      </c>
      <c r="N47" s="273">
        <f t="shared" si="1"/>
        <v>41.260000000000005</v>
      </c>
      <c r="O47" s="241">
        <f t="shared" si="2"/>
        <v>7.3611111111111016E-2</v>
      </c>
      <c r="P47" s="273">
        <f t="shared" si="3"/>
        <v>23.35471698113211</v>
      </c>
      <c r="Q47" s="321"/>
    </row>
    <row r="48" spans="1:17" x14ac:dyDescent="0.2">
      <c r="A48" s="508">
        <f t="shared" si="4"/>
        <v>7.638888888889972E-3</v>
      </c>
      <c r="B48" s="506">
        <v>20</v>
      </c>
      <c r="C48" s="445">
        <v>0.36388888888889298</v>
      </c>
      <c r="D48" s="445">
        <f t="shared" si="25"/>
        <v>0.37013888888889296</v>
      </c>
      <c r="E48" s="445">
        <f t="shared" si="26"/>
        <v>0.38055555555555964</v>
      </c>
      <c r="F48" s="445">
        <f t="shared" si="27"/>
        <v>0.38750000000000406</v>
      </c>
      <c r="G48" s="445">
        <f t="shared" si="28"/>
        <v>0.3930555555555596</v>
      </c>
      <c r="H48" s="445">
        <f t="shared" si="29"/>
        <v>0.4020833333333374</v>
      </c>
      <c r="I48" s="445">
        <f t="shared" si="30"/>
        <v>0.40763888888889294</v>
      </c>
      <c r="J48" s="445">
        <f t="shared" si="31"/>
        <v>0.41319444444444847</v>
      </c>
      <c r="K48" s="445">
        <f t="shared" si="32"/>
        <v>0.42013888888889289</v>
      </c>
      <c r="L48" s="445">
        <f t="shared" si="33"/>
        <v>0.43055555555555958</v>
      </c>
      <c r="M48" s="445">
        <f t="shared" si="34"/>
        <v>0.437500000000004</v>
      </c>
      <c r="N48" s="273">
        <f t="shared" si="1"/>
        <v>41.260000000000005</v>
      </c>
      <c r="O48" s="241">
        <f t="shared" si="2"/>
        <v>7.3611111111111016E-2</v>
      </c>
      <c r="P48" s="273">
        <f t="shared" si="3"/>
        <v>23.35471698113211</v>
      </c>
      <c r="Q48" s="321"/>
    </row>
    <row r="49" spans="1:17" x14ac:dyDescent="0.2">
      <c r="A49" s="508">
        <f t="shared" si="4"/>
        <v>7.6388888888890283E-3</v>
      </c>
      <c r="B49" s="506">
        <v>21</v>
      </c>
      <c r="C49" s="445">
        <v>0.37152777777778201</v>
      </c>
      <c r="D49" s="445">
        <f t="shared" si="25"/>
        <v>0.37777777777778199</v>
      </c>
      <c r="E49" s="445">
        <f t="shared" si="26"/>
        <v>0.38819444444444867</v>
      </c>
      <c r="F49" s="445">
        <f t="shared" si="27"/>
        <v>0.39513888888889309</v>
      </c>
      <c r="G49" s="445">
        <f t="shared" si="28"/>
        <v>0.40069444444444863</v>
      </c>
      <c r="H49" s="445">
        <f t="shared" si="29"/>
        <v>0.40972222222222643</v>
      </c>
      <c r="I49" s="445">
        <f t="shared" si="30"/>
        <v>0.41527777777778196</v>
      </c>
      <c r="J49" s="445">
        <f t="shared" si="31"/>
        <v>0.4208333333333375</v>
      </c>
      <c r="K49" s="445">
        <f t="shared" si="32"/>
        <v>0.42777777777778192</v>
      </c>
      <c r="L49" s="445">
        <f t="shared" si="33"/>
        <v>0.43819444444444861</v>
      </c>
      <c r="M49" s="445">
        <f t="shared" si="34"/>
        <v>0.44513888888889303</v>
      </c>
      <c r="N49" s="273">
        <f t="shared" si="1"/>
        <v>41.260000000000005</v>
      </c>
      <c r="O49" s="241">
        <f t="shared" si="2"/>
        <v>7.3611111111111016E-2</v>
      </c>
      <c r="P49" s="273">
        <f t="shared" si="3"/>
        <v>23.35471698113211</v>
      </c>
      <c r="Q49" s="321"/>
    </row>
    <row r="50" spans="1:17" x14ac:dyDescent="0.2">
      <c r="A50" s="508">
        <f t="shared" si="4"/>
        <v>1.4583333333329118E-2</v>
      </c>
      <c r="B50" s="506">
        <v>22</v>
      </c>
      <c r="C50" s="445">
        <v>0.38611111111111113</v>
      </c>
      <c r="D50" s="445">
        <f t="shared" si="25"/>
        <v>0.3923611111111111</v>
      </c>
      <c r="E50" s="445">
        <f t="shared" si="26"/>
        <v>0.40277777777777779</v>
      </c>
      <c r="F50" s="445">
        <f t="shared" si="27"/>
        <v>0.40972222222222221</v>
      </c>
      <c r="G50" s="445">
        <f t="shared" si="28"/>
        <v>0.41527777777777775</v>
      </c>
      <c r="H50" s="445">
        <f t="shared" si="29"/>
        <v>0.42430555555555555</v>
      </c>
      <c r="I50" s="445">
        <f t="shared" si="30"/>
        <v>0.42986111111111108</v>
      </c>
      <c r="J50" s="445">
        <f t="shared" si="31"/>
        <v>0.43541666666666662</v>
      </c>
      <c r="K50" s="445">
        <f t="shared" si="32"/>
        <v>0.44236111111111104</v>
      </c>
      <c r="L50" s="445">
        <f t="shared" si="33"/>
        <v>0.45277777777777772</v>
      </c>
      <c r="M50" s="445">
        <f t="shared" si="34"/>
        <v>0.45972222222222214</v>
      </c>
      <c r="N50" s="273">
        <f t="shared" si="1"/>
        <v>41.260000000000005</v>
      </c>
      <c r="O50" s="241">
        <f t="shared" si="2"/>
        <v>7.3611111111111016E-2</v>
      </c>
      <c r="P50" s="273">
        <f t="shared" si="3"/>
        <v>23.35471698113211</v>
      </c>
      <c r="Q50" s="321"/>
    </row>
    <row r="51" spans="1:17" x14ac:dyDescent="0.2">
      <c r="A51" s="508">
        <f t="shared" si="4"/>
        <v>1.4583333333328896E-2</v>
      </c>
      <c r="B51" s="506">
        <v>23</v>
      </c>
      <c r="C51" s="445">
        <v>0.40069444444444002</v>
      </c>
      <c r="D51" s="445">
        <f t="shared" si="25"/>
        <v>0.40694444444444</v>
      </c>
      <c r="E51" s="445">
        <f t="shared" si="26"/>
        <v>0.41736111111110669</v>
      </c>
      <c r="F51" s="445">
        <f t="shared" si="27"/>
        <v>0.42430555555555111</v>
      </c>
      <c r="G51" s="445">
        <f t="shared" si="28"/>
        <v>0.42986111111110664</v>
      </c>
      <c r="H51" s="445">
        <f t="shared" si="29"/>
        <v>0.43888888888888444</v>
      </c>
      <c r="I51" s="445">
        <f t="shared" si="30"/>
        <v>0.44444444444443998</v>
      </c>
      <c r="J51" s="445">
        <f t="shared" si="31"/>
        <v>0.44999999999999551</v>
      </c>
      <c r="K51" s="445">
        <f t="shared" si="32"/>
        <v>0.45694444444443993</v>
      </c>
      <c r="L51" s="445">
        <f t="shared" si="33"/>
        <v>0.46736111111110662</v>
      </c>
      <c r="M51" s="445">
        <f t="shared" si="34"/>
        <v>0.47430555555555104</v>
      </c>
      <c r="N51" s="273">
        <f t="shared" si="1"/>
        <v>41.260000000000005</v>
      </c>
      <c r="O51" s="241">
        <f t="shared" si="2"/>
        <v>7.3611111111111016E-2</v>
      </c>
      <c r="P51" s="273">
        <f t="shared" si="3"/>
        <v>23.35471698113211</v>
      </c>
      <c r="Q51" s="321"/>
    </row>
    <row r="52" spans="1:17" x14ac:dyDescent="0.2">
      <c r="A52" s="508">
        <f t="shared" si="4"/>
        <v>1.4583333333328952E-2</v>
      </c>
      <c r="B52" s="506">
        <v>24</v>
      </c>
      <c r="C52" s="445">
        <v>0.41527777777776897</v>
      </c>
      <c r="D52" s="445">
        <f t="shared" si="25"/>
        <v>0.42152777777776895</v>
      </c>
      <c r="E52" s="445">
        <f t="shared" si="26"/>
        <v>0.43194444444443564</v>
      </c>
      <c r="F52" s="445">
        <f t="shared" si="27"/>
        <v>0.43888888888888006</v>
      </c>
      <c r="G52" s="445">
        <f t="shared" si="28"/>
        <v>0.44444444444443559</v>
      </c>
      <c r="H52" s="445">
        <f t="shared" si="29"/>
        <v>0.45347222222221339</v>
      </c>
      <c r="I52" s="445">
        <f t="shared" si="30"/>
        <v>0.45902777777776893</v>
      </c>
      <c r="J52" s="445">
        <f t="shared" si="31"/>
        <v>0.46458333333332447</v>
      </c>
      <c r="K52" s="445">
        <f t="shared" si="32"/>
        <v>0.47152777777776889</v>
      </c>
      <c r="L52" s="445">
        <f t="shared" si="33"/>
        <v>0.48194444444443557</v>
      </c>
      <c r="M52" s="445">
        <f t="shared" si="34"/>
        <v>0.48888888888887999</v>
      </c>
      <c r="N52" s="273">
        <f t="shared" si="1"/>
        <v>41.260000000000005</v>
      </c>
      <c r="O52" s="241">
        <f t="shared" si="2"/>
        <v>7.3611111111111016E-2</v>
      </c>
      <c r="P52" s="273">
        <f t="shared" si="3"/>
        <v>23.35471698113211</v>
      </c>
      <c r="Q52" s="321"/>
    </row>
    <row r="53" spans="1:17" x14ac:dyDescent="0.2">
      <c r="A53" s="508">
        <f t="shared" si="4"/>
        <v>1.4583333333329007E-2</v>
      </c>
      <c r="B53" s="506">
        <v>25</v>
      </c>
      <c r="C53" s="445">
        <v>0.42986111111109798</v>
      </c>
      <c r="D53" s="445">
        <f t="shared" si="25"/>
        <v>0.43611111111109796</v>
      </c>
      <c r="E53" s="445">
        <f t="shared" si="26"/>
        <v>0.44652777777776465</v>
      </c>
      <c r="F53" s="445">
        <f t="shared" si="27"/>
        <v>0.45347222222220906</v>
      </c>
      <c r="G53" s="445">
        <f t="shared" si="28"/>
        <v>0.4590277777777646</v>
      </c>
      <c r="H53" s="445">
        <f t="shared" si="29"/>
        <v>0.4680555555555424</v>
      </c>
      <c r="I53" s="445">
        <f t="shared" si="30"/>
        <v>0.47361111111109794</v>
      </c>
      <c r="J53" s="445">
        <f t="shared" si="31"/>
        <v>0.47916666666665347</v>
      </c>
      <c r="K53" s="445">
        <f t="shared" si="32"/>
        <v>0.48611111111109789</v>
      </c>
      <c r="L53" s="445">
        <f t="shared" si="33"/>
        <v>0.49652777777776458</v>
      </c>
      <c r="M53" s="445">
        <f t="shared" si="34"/>
        <v>0.503472222222209</v>
      </c>
      <c r="N53" s="273">
        <f t="shared" si="1"/>
        <v>41.260000000000005</v>
      </c>
      <c r="O53" s="241">
        <f t="shared" si="2"/>
        <v>7.3611111111111016E-2</v>
      </c>
      <c r="P53" s="273">
        <f t="shared" si="3"/>
        <v>23.35471698113211</v>
      </c>
      <c r="Q53" s="321"/>
    </row>
    <row r="54" spans="1:17" x14ac:dyDescent="0.2">
      <c r="A54" s="508">
        <f t="shared" si="4"/>
        <v>1.4583333333330006E-2</v>
      </c>
      <c r="B54" s="506">
        <v>26</v>
      </c>
      <c r="C54" s="445">
        <v>0.44444444444442799</v>
      </c>
      <c r="D54" s="445">
        <f t="shared" si="25"/>
        <v>0.45069444444442797</v>
      </c>
      <c r="E54" s="445">
        <f t="shared" si="26"/>
        <v>0.46111111111109465</v>
      </c>
      <c r="F54" s="445">
        <f t="shared" si="27"/>
        <v>0.46805555555553907</v>
      </c>
      <c r="G54" s="445">
        <f t="shared" si="28"/>
        <v>0.47361111111109461</v>
      </c>
      <c r="H54" s="445">
        <f t="shared" si="29"/>
        <v>0.48263888888887241</v>
      </c>
      <c r="I54" s="445">
        <f t="shared" si="30"/>
        <v>0.48819444444442794</v>
      </c>
      <c r="J54" s="445">
        <f t="shared" si="31"/>
        <v>0.49374999999998348</v>
      </c>
      <c r="K54" s="445">
        <f t="shared" si="32"/>
        <v>0.5006944444444279</v>
      </c>
      <c r="L54" s="445">
        <f t="shared" si="33"/>
        <v>0.51111111111109453</v>
      </c>
      <c r="M54" s="445">
        <f t="shared" si="34"/>
        <v>0.51805555555553895</v>
      </c>
      <c r="N54" s="273">
        <f t="shared" si="1"/>
        <v>41.260000000000005</v>
      </c>
      <c r="O54" s="241">
        <f t="shared" si="2"/>
        <v>7.3611111111110961E-2</v>
      </c>
      <c r="P54" s="273">
        <f t="shared" si="3"/>
        <v>23.354716981132125</v>
      </c>
      <c r="Q54" s="321"/>
    </row>
    <row r="55" spans="1:17" x14ac:dyDescent="0.2">
      <c r="A55" s="508">
        <f t="shared" si="4"/>
        <v>1.4583333333329007E-2</v>
      </c>
      <c r="B55" s="506">
        <v>27</v>
      </c>
      <c r="C55" s="445">
        <v>0.459027777777757</v>
      </c>
      <c r="D55" s="445">
        <f t="shared" si="25"/>
        <v>0.46527777777775697</v>
      </c>
      <c r="E55" s="445">
        <f t="shared" si="26"/>
        <v>0.47569444444442366</v>
      </c>
      <c r="F55" s="445">
        <f t="shared" si="27"/>
        <v>0.48263888888886808</v>
      </c>
      <c r="G55" s="445">
        <f t="shared" si="28"/>
        <v>0.48819444444442361</v>
      </c>
      <c r="H55" s="445">
        <f t="shared" si="29"/>
        <v>0.49722222222220142</v>
      </c>
      <c r="I55" s="445">
        <f t="shared" si="30"/>
        <v>0.50277777777775701</v>
      </c>
      <c r="J55" s="445">
        <f t="shared" si="31"/>
        <v>0.50833333333331254</v>
      </c>
      <c r="K55" s="445">
        <f t="shared" si="32"/>
        <v>0.51527777777775696</v>
      </c>
      <c r="L55" s="445">
        <f t="shared" si="33"/>
        <v>0.52569444444442359</v>
      </c>
      <c r="M55" s="445">
        <f t="shared" si="34"/>
        <v>0.53263888888886801</v>
      </c>
      <c r="N55" s="273">
        <f t="shared" si="1"/>
        <v>41.260000000000005</v>
      </c>
      <c r="O55" s="241">
        <f t="shared" si="2"/>
        <v>7.3611111111111016E-2</v>
      </c>
      <c r="P55" s="273">
        <f t="shared" si="3"/>
        <v>23.35471698113211</v>
      </c>
      <c r="Q55" s="321"/>
    </row>
    <row r="56" spans="1:17" x14ac:dyDescent="0.2">
      <c r="A56" s="508">
        <f t="shared" si="4"/>
        <v>1.4583333333329007E-2</v>
      </c>
      <c r="B56" s="506">
        <v>28</v>
      </c>
      <c r="C56" s="445">
        <v>0.473611111111086</v>
      </c>
      <c r="D56" s="445">
        <f t="shared" si="25"/>
        <v>0.47986111111108598</v>
      </c>
      <c r="E56" s="445">
        <f t="shared" si="26"/>
        <v>0.49027777777775267</v>
      </c>
      <c r="F56" s="445">
        <f t="shared" si="27"/>
        <v>0.49722222222219709</v>
      </c>
      <c r="G56" s="445">
        <f t="shared" si="28"/>
        <v>0.50277777777775268</v>
      </c>
      <c r="H56" s="445">
        <f t="shared" si="29"/>
        <v>0.51180555555553042</v>
      </c>
      <c r="I56" s="445">
        <f t="shared" si="30"/>
        <v>0.51736111111108596</v>
      </c>
      <c r="J56" s="445">
        <f t="shared" si="31"/>
        <v>0.52291666666664149</v>
      </c>
      <c r="K56" s="445">
        <f t="shared" si="32"/>
        <v>0.52986111111108591</v>
      </c>
      <c r="L56" s="445">
        <f t="shared" si="33"/>
        <v>0.54027777777775254</v>
      </c>
      <c r="M56" s="445">
        <f t="shared" si="34"/>
        <v>0.54722222222219696</v>
      </c>
      <c r="N56" s="273">
        <f t="shared" si="1"/>
        <v>41.260000000000005</v>
      </c>
      <c r="O56" s="241">
        <f t="shared" si="2"/>
        <v>7.3611111111110961E-2</v>
      </c>
      <c r="P56" s="273">
        <f t="shared" si="3"/>
        <v>23.354716981132125</v>
      </c>
      <c r="Q56" s="506"/>
    </row>
    <row r="57" spans="1:17" x14ac:dyDescent="0.2">
      <c r="A57" s="508">
        <f t="shared" si="4"/>
        <v>1.4583333333329007E-2</v>
      </c>
      <c r="B57" s="506">
        <v>29</v>
      </c>
      <c r="C57" s="445">
        <v>0.48819444444441501</v>
      </c>
      <c r="D57" s="445">
        <f t="shared" si="25"/>
        <v>0.49444444444441499</v>
      </c>
      <c r="E57" s="445">
        <f t="shared" si="26"/>
        <v>0.50486111111108167</v>
      </c>
      <c r="F57" s="445">
        <f t="shared" si="27"/>
        <v>0.51180555555552609</v>
      </c>
      <c r="G57" s="445">
        <f t="shared" si="28"/>
        <v>0.51736111111108163</v>
      </c>
      <c r="H57" s="445">
        <f t="shared" si="29"/>
        <v>0.52638888888885937</v>
      </c>
      <c r="I57" s="445">
        <f t="shared" si="30"/>
        <v>0.53194444444441491</v>
      </c>
      <c r="J57" s="445">
        <f t="shared" si="31"/>
        <v>0.53749999999997045</v>
      </c>
      <c r="K57" s="445">
        <f t="shared" si="32"/>
        <v>0.54444444444441487</v>
      </c>
      <c r="L57" s="445">
        <f t="shared" si="33"/>
        <v>0.5548611111110815</v>
      </c>
      <c r="M57" s="445">
        <f t="shared" si="34"/>
        <v>0.56180555555552592</v>
      </c>
      <c r="N57" s="273">
        <f t="shared" si="1"/>
        <v>41.260000000000005</v>
      </c>
      <c r="O57" s="241">
        <f t="shared" si="2"/>
        <v>7.3611111111110905E-2</v>
      </c>
      <c r="P57" s="273">
        <f t="shared" si="3"/>
        <v>23.354716981132142</v>
      </c>
      <c r="Q57" s="506"/>
    </row>
    <row r="58" spans="1:17" x14ac:dyDescent="0.2">
      <c r="A58" s="508">
        <f t="shared" si="4"/>
        <v>1.4583333333329007E-2</v>
      </c>
      <c r="B58" s="506">
        <v>30</v>
      </c>
      <c r="C58" s="445">
        <v>0.50277777777774402</v>
      </c>
      <c r="D58" s="445">
        <f t="shared" si="25"/>
        <v>0.50902777777774399</v>
      </c>
      <c r="E58" s="445">
        <f t="shared" si="26"/>
        <v>0.51944444444441062</v>
      </c>
      <c r="F58" s="445">
        <f t="shared" si="27"/>
        <v>0.52638888888885504</v>
      </c>
      <c r="G58" s="445">
        <f t="shared" si="28"/>
        <v>0.53194444444441058</v>
      </c>
      <c r="H58" s="445">
        <f t="shared" si="29"/>
        <v>0.54097222222218833</v>
      </c>
      <c r="I58" s="445">
        <f t="shared" si="30"/>
        <v>0.54652777777774386</v>
      </c>
      <c r="J58" s="445">
        <f t="shared" si="31"/>
        <v>0.5520833333332994</v>
      </c>
      <c r="K58" s="445">
        <f t="shared" si="32"/>
        <v>0.55902777777774382</v>
      </c>
      <c r="L58" s="445">
        <f t="shared" si="33"/>
        <v>0.56944444444441045</v>
      </c>
      <c r="M58" s="445">
        <f t="shared" si="34"/>
        <v>0.57638888888885487</v>
      </c>
      <c r="N58" s="273">
        <f t="shared" si="1"/>
        <v>41.260000000000005</v>
      </c>
      <c r="O58" s="241">
        <f t="shared" si="2"/>
        <v>7.361111111111085E-2</v>
      </c>
      <c r="P58" s="273">
        <f t="shared" si="3"/>
        <v>23.35471698113216</v>
      </c>
      <c r="Q58" s="506"/>
    </row>
    <row r="59" spans="1:17" x14ac:dyDescent="0.2">
      <c r="A59" s="508">
        <f t="shared" si="4"/>
        <v>4.1666666667004026E-3</v>
      </c>
      <c r="B59" s="506">
        <v>31</v>
      </c>
      <c r="C59" s="410">
        <v>0.50694444444444442</v>
      </c>
      <c r="D59" s="445">
        <f t="shared" si="25"/>
        <v>0.5131944444444444</v>
      </c>
      <c r="E59" s="445">
        <f t="shared" si="26"/>
        <v>0.52361111111111103</v>
      </c>
      <c r="F59" s="445">
        <f t="shared" si="27"/>
        <v>0.53055555555555545</v>
      </c>
      <c r="G59" s="445">
        <f t="shared" si="28"/>
        <v>0.53611111111111098</v>
      </c>
      <c r="H59" s="445">
        <f t="shared" si="29"/>
        <v>0.54513888888888873</v>
      </c>
      <c r="I59" s="445">
        <f t="shared" si="30"/>
        <v>0.55069444444444426</v>
      </c>
      <c r="J59" s="445">
        <f t="shared" si="31"/>
        <v>0.5562499999999998</v>
      </c>
      <c r="K59" s="445">
        <f t="shared" si="32"/>
        <v>0.56319444444444422</v>
      </c>
      <c r="L59" s="445">
        <f t="shared" si="33"/>
        <v>0.57361111111111085</v>
      </c>
      <c r="M59" s="445">
        <f t="shared" si="34"/>
        <v>0.58055555555555527</v>
      </c>
      <c r="N59" s="273">
        <f t="shared" si="1"/>
        <v>41.260000000000005</v>
      </c>
      <c r="O59" s="241">
        <f t="shared" si="2"/>
        <v>7.361111111111085E-2</v>
      </c>
      <c r="P59" s="273">
        <f t="shared" si="3"/>
        <v>23.35471698113216</v>
      </c>
      <c r="Q59" s="506"/>
    </row>
    <row r="60" spans="1:17" x14ac:dyDescent="0.2">
      <c r="A60" s="508">
        <f t="shared" si="4"/>
        <v>3.4722222222222099E-3</v>
      </c>
      <c r="B60" s="506">
        <v>32</v>
      </c>
      <c r="C60" s="445">
        <v>0.51041666666666663</v>
      </c>
      <c r="D60" s="445">
        <f t="shared" si="25"/>
        <v>0.51666666666666661</v>
      </c>
      <c r="E60" s="445">
        <f t="shared" si="26"/>
        <v>0.52708333333333324</v>
      </c>
      <c r="F60" s="445">
        <f t="shared" si="27"/>
        <v>0.53402777777777766</v>
      </c>
      <c r="G60" s="445">
        <f t="shared" si="28"/>
        <v>0.53958333333333319</v>
      </c>
      <c r="H60" s="445">
        <f t="shared" si="29"/>
        <v>0.54861111111111094</v>
      </c>
      <c r="I60" s="445">
        <f t="shared" si="30"/>
        <v>0.55416666666666647</v>
      </c>
      <c r="J60" s="445">
        <f t="shared" si="31"/>
        <v>0.55972222222222201</v>
      </c>
      <c r="K60" s="445">
        <f t="shared" si="32"/>
        <v>0.56666666666666643</v>
      </c>
      <c r="L60" s="445">
        <f t="shared" si="33"/>
        <v>0.57708333333333306</v>
      </c>
      <c r="M60" s="445">
        <f t="shared" si="34"/>
        <v>0.58402777777777748</v>
      </c>
      <c r="N60" s="273">
        <f t="shared" si="1"/>
        <v>41.260000000000005</v>
      </c>
      <c r="O60" s="241">
        <f t="shared" si="2"/>
        <v>7.361111111111085E-2</v>
      </c>
      <c r="P60" s="273">
        <f t="shared" si="3"/>
        <v>23.35471698113216</v>
      </c>
      <c r="Q60" s="506"/>
    </row>
    <row r="61" spans="1:17" x14ac:dyDescent="0.2">
      <c r="A61" s="508">
        <f t="shared" si="4"/>
        <v>3.4722222222223209E-3</v>
      </c>
      <c r="B61" s="506">
        <v>33</v>
      </c>
      <c r="C61" s="445">
        <v>0.51388888888888895</v>
      </c>
      <c r="D61" s="445">
        <f t="shared" si="25"/>
        <v>0.52013888888888893</v>
      </c>
      <c r="E61" s="445">
        <f t="shared" si="26"/>
        <v>0.53055555555555556</v>
      </c>
      <c r="F61" s="445">
        <f t="shared" si="27"/>
        <v>0.53749999999999998</v>
      </c>
      <c r="G61" s="445">
        <f t="shared" si="28"/>
        <v>0.54305555555555551</v>
      </c>
      <c r="H61" s="445">
        <f t="shared" si="29"/>
        <v>0.55208333333333326</v>
      </c>
      <c r="I61" s="445">
        <f t="shared" si="30"/>
        <v>0.5576388888888888</v>
      </c>
      <c r="J61" s="445">
        <f t="shared" si="31"/>
        <v>0.56319444444444433</v>
      </c>
      <c r="K61" s="445">
        <f t="shared" si="32"/>
        <v>0.57013888888888875</v>
      </c>
      <c r="L61" s="445">
        <f t="shared" si="33"/>
        <v>0.58055555555555538</v>
      </c>
      <c r="M61" s="445">
        <f t="shared" si="34"/>
        <v>0.5874999999999998</v>
      </c>
      <c r="N61" s="273">
        <f t="shared" si="1"/>
        <v>41.260000000000005</v>
      </c>
      <c r="O61" s="241">
        <f t="shared" si="2"/>
        <v>7.361111111111085E-2</v>
      </c>
      <c r="P61" s="273">
        <f t="shared" si="3"/>
        <v>23.35471698113216</v>
      </c>
      <c r="Q61" s="506"/>
    </row>
    <row r="62" spans="1:17" x14ac:dyDescent="0.2">
      <c r="A62" s="508">
        <f t="shared" si="4"/>
        <v>3.4722222221840182E-3</v>
      </c>
      <c r="B62" s="506">
        <v>34</v>
      </c>
      <c r="C62" s="410">
        <v>0.51736111111107297</v>
      </c>
      <c r="D62" s="445">
        <f t="shared" si="25"/>
        <v>0.52361111111107295</v>
      </c>
      <c r="E62" s="445">
        <f t="shared" si="26"/>
        <v>0.53402777777773958</v>
      </c>
      <c r="F62" s="445">
        <f t="shared" si="27"/>
        <v>0.540972222222184</v>
      </c>
      <c r="G62" s="445">
        <f t="shared" si="28"/>
        <v>0.54652777777773953</v>
      </c>
      <c r="H62" s="445">
        <f t="shared" si="29"/>
        <v>0.55555555555551728</v>
      </c>
      <c r="I62" s="445">
        <f t="shared" si="30"/>
        <v>0.56111111111107281</v>
      </c>
      <c r="J62" s="445">
        <f t="shared" si="31"/>
        <v>0.56666666666662835</v>
      </c>
      <c r="K62" s="445">
        <f t="shared" si="32"/>
        <v>0.57361111111107277</v>
      </c>
      <c r="L62" s="445">
        <f t="shared" si="33"/>
        <v>0.5840277777777394</v>
      </c>
      <c r="M62" s="445">
        <f t="shared" si="34"/>
        <v>0.59097222222218382</v>
      </c>
      <c r="N62" s="273">
        <f t="shared" si="1"/>
        <v>41.260000000000005</v>
      </c>
      <c r="O62" s="241">
        <f t="shared" si="2"/>
        <v>7.361111111111085E-2</v>
      </c>
      <c r="P62" s="273">
        <f t="shared" si="3"/>
        <v>23.35471698113216</v>
      </c>
      <c r="Q62" s="506"/>
    </row>
    <row r="63" spans="1:17" x14ac:dyDescent="0.2">
      <c r="A63" s="508">
        <f t="shared" si="4"/>
        <v>3.4722222222604016E-3</v>
      </c>
      <c r="B63" s="506">
        <v>35</v>
      </c>
      <c r="C63" s="445">
        <v>0.52083333333333337</v>
      </c>
      <c r="D63" s="445">
        <f t="shared" si="25"/>
        <v>0.52708333333333335</v>
      </c>
      <c r="E63" s="445">
        <f t="shared" si="26"/>
        <v>0.53749999999999998</v>
      </c>
      <c r="F63" s="445">
        <f t="shared" si="27"/>
        <v>0.5444444444444444</v>
      </c>
      <c r="G63" s="445">
        <f t="shared" si="28"/>
        <v>0.54999999999999993</v>
      </c>
      <c r="H63" s="445">
        <f t="shared" si="29"/>
        <v>0.55902777777777768</v>
      </c>
      <c r="I63" s="445">
        <f t="shared" si="30"/>
        <v>0.56458333333333321</v>
      </c>
      <c r="J63" s="445">
        <f t="shared" si="31"/>
        <v>0.57013888888888875</v>
      </c>
      <c r="K63" s="445">
        <f t="shared" si="32"/>
        <v>0.57708333333333317</v>
      </c>
      <c r="L63" s="445">
        <f t="shared" si="33"/>
        <v>0.5874999999999998</v>
      </c>
      <c r="M63" s="445">
        <f t="shared" si="34"/>
        <v>0.59444444444444422</v>
      </c>
      <c r="N63" s="273">
        <f t="shared" si="1"/>
        <v>41.260000000000005</v>
      </c>
      <c r="O63" s="241">
        <f t="shared" si="2"/>
        <v>7.361111111111085E-2</v>
      </c>
      <c r="P63" s="273">
        <f t="shared" si="3"/>
        <v>23.35471698113216</v>
      </c>
      <c r="Q63" s="506"/>
    </row>
    <row r="64" spans="1:17" x14ac:dyDescent="0.2">
      <c r="A64" s="508">
        <f t="shared" si="4"/>
        <v>4.1666666666666519E-3</v>
      </c>
      <c r="B64" s="506">
        <v>36</v>
      </c>
      <c r="C64" s="410">
        <v>0.52500000000000002</v>
      </c>
      <c r="D64" s="445">
        <f t="shared" si="25"/>
        <v>0.53125</v>
      </c>
      <c r="E64" s="445">
        <f t="shared" si="26"/>
        <v>0.54166666666666663</v>
      </c>
      <c r="F64" s="445">
        <f t="shared" si="27"/>
        <v>0.54861111111111105</v>
      </c>
      <c r="G64" s="445">
        <f t="shared" si="28"/>
        <v>0.55416666666666659</v>
      </c>
      <c r="H64" s="445">
        <f t="shared" si="29"/>
        <v>0.56319444444444433</v>
      </c>
      <c r="I64" s="445">
        <f t="shared" si="30"/>
        <v>0.56874999999999987</v>
      </c>
      <c r="J64" s="445">
        <f t="shared" si="31"/>
        <v>0.5743055555555554</v>
      </c>
      <c r="K64" s="445">
        <f t="shared" si="32"/>
        <v>0.58124999999999982</v>
      </c>
      <c r="L64" s="445">
        <f t="shared" si="33"/>
        <v>0.59166666666666645</v>
      </c>
      <c r="M64" s="445">
        <f t="shared" si="34"/>
        <v>0.59861111111111087</v>
      </c>
      <c r="N64" s="273">
        <f t="shared" si="1"/>
        <v>41.260000000000005</v>
      </c>
      <c r="O64" s="241">
        <f t="shared" si="2"/>
        <v>7.361111111111085E-2</v>
      </c>
      <c r="P64" s="273">
        <f t="shared" si="3"/>
        <v>23.35471698113216</v>
      </c>
      <c r="Q64" s="506"/>
    </row>
    <row r="65" spans="1:17" x14ac:dyDescent="0.2">
      <c r="A65" s="508">
        <f t="shared" si="4"/>
        <v>6.9444444444020093E-3</v>
      </c>
      <c r="B65" s="506">
        <v>37</v>
      </c>
      <c r="C65" s="445">
        <v>0.53194444444440203</v>
      </c>
      <c r="D65" s="445">
        <f t="shared" si="25"/>
        <v>0.53819444444440201</v>
      </c>
      <c r="E65" s="445">
        <f t="shared" si="26"/>
        <v>0.54861111111106864</v>
      </c>
      <c r="F65" s="445">
        <f t="shared" si="27"/>
        <v>0.55555555555551306</v>
      </c>
      <c r="G65" s="445">
        <f t="shared" si="28"/>
        <v>0.56111111111106859</v>
      </c>
      <c r="H65" s="445">
        <f t="shared" si="29"/>
        <v>0.57013888888884634</v>
      </c>
      <c r="I65" s="445">
        <f t="shared" si="30"/>
        <v>0.57569444444440188</v>
      </c>
      <c r="J65" s="445">
        <f t="shared" si="31"/>
        <v>0.58124999999995741</v>
      </c>
      <c r="K65" s="445">
        <f t="shared" si="32"/>
        <v>0.58819444444440183</v>
      </c>
      <c r="L65" s="445">
        <f t="shared" si="33"/>
        <v>0.59861111111106846</v>
      </c>
      <c r="M65" s="445">
        <f t="shared" si="34"/>
        <v>0.60555555555551288</v>
      </c>
      <c r="N65" s="273">
        <f t="shared" si="1"/>
        <v>41.260000000000005</v>
      </c>
      <c r="O65" s="241">
        <f t="shared" si="2"/>
        <v>7.361111111111085E-2</v>
      </c>
      <c r="P65" s="273">
        <f t="shared" si="3"/>
        <v>23.35471698113216</v>
      </c>
      <c r="Q65" s="506"/>
    </row>
    <row r="66" spans="1:17" x14ac:dyDescent="0.2">
      <c r="A66" s="508">
        <f t="shared" si="4"/>
        <v>7.6388888889312723E-3</v>
      </c>
      <c r="B66" s="506">
        <v>38</v>
      </c>
      <c r="C66" s="445">
        <v>0.5395833333333333</v>
      </c>
      <c r="D66" s="445">
        <f t="shared" si="25"/>
        <v>0.54583333333333328</v>
      </c>
      <c r="E66" s="445">
        <f t="shared" si="26"/>
        <v>0.55624999999999991</v>
      </c>
      <c r="F66" s="445">
        <f t="shared" si="27"/>
        <v>0.56319444444444433</v>
      </c>
      <c r="G66" s="445">
        <f t="shared" si="28"/>
        <v>0.56874999999999987</v>
      </c>
      <c r="H66" s="445">
        <f t="shared" si="29"/>
        <v>0.57777777777777761</v>
      </c>
      <c r="I66" s="445">
        <f t="shared" si="30"/>
        <v>0.58333333333333315</v>
      </c>
      <c r="J66" s="445">
        <f t="shared" si="31"/>
        <v>0.58888888888888868</v>
      </c>
      <c r="K66" s="445">
        <f t="shared" si="32"/>
        <v>0.5958333333333331</v>
      </c>
      <c r="L66" s="445">
        <f t="shared" si="33"/>
        <v>0.60624999999999973</v>
      </c>
      <c r="M66" s="445">
        <f t="shared" si="34"/>
        <v>0.61319444444444415</v>
      </c>
      <c r="N66" s="273">
        <f t="shared" si="1"/>
        <v>41.260000000000005</v>
      </c>
      <c r="O66" s="241">
        <f t="shared" si="2"/>
        <v>7.361111111111085E-2</v>
      </c>
      <c r="P66" s="273">
        <f t="shared" si="3"/>
        <v>23.35471698113216</v>
      </c>
      <c r="Q66" s="506"/>
    </row>
    <row r="67" spans="1:17" x14ac:dyDescent="0.2">
      <c r="A67" s="508">
        <f t="shared" si="4"/>
        <v>6.9444444443976794E-3</v>
      </c>
      <c r="B67" s="506">
        <v>39</v>
      </c>
      <c r="C67" s="445">
        <v>0.54652777777773098</v>
      </c>
      <c r="D67" s="445">
        <f t="shared" si="25"/>
        <v>0.55277777777773096</v>
      </c>
      <c r="E67" s="445">
        <f t="shared" si="26"/>
        <v>0.56319444444439759</v>
      </c>
      <c r="F67" s="445">
        <f t="shared" si="27"/>
        <v>0.57013888888884201</v>
      </c>
      <c r="G67" s="445">
        <f t="shared" si="28"/>
        <v>0.57569444444439755</v>
      </c>
      <c r="H67" s="445">
        <f t="shared" si="29"/>
        <v>0.58472222222217529</v>
      </c>
      <c r="I67" s="445">
        <f t="shared" si="30"/>
        <v>0.59027777777773083</v>
      </c>
      <c r="J67" s="445">
        <f t="shared" si="31"/>
        <v>0.59583333333328636</v>
      </c>
      <c r="K67" s="445">
        <f t="shared" si="32"/>
        <v>0.60277777777773078</v>
      </c>
      <c r="L67" s="445">
        <f t="shared" si="33"/>
        <v>0.61319444444439741</v>
      </c>
      <c r="M67" s="445">
        <f t="shared" si="34"/>
        <v>0.62013888888884183</v>
      </c>
      <c r="N67" s="273">
        <f t="shared" si="1"/>
        <v>41.260000000000005</v>
      </c>
      <c r="O67" s="241">
        <f t="shared" si="2"/>
        <v>7.361111111111085E-2</v>
      </c>
      <c r="P67" s="273">
        <f t="shared" si="3"/>
        <v>23.35471698113216</v>
      </c>
      <c r="Q67" s="506"/>
    </row>
    <row r="68" spans="1:17" x14ac:dyDescent="0.2">
      <c r="A68" s="508">
        <f t="shared" si="4"/>
        <v>1.4583333333330062E-2</v>
      </c>
      <c r="B68" s="506">
        <v>40</v>
      </c>
      <c r="C68" s="445">
        <v>0.56111111111106104</v>
      </c>
      <c r="D68" s="445">
        <f t="shared" si="25"/>
        <v>0.56736111111106102</v>
      </c>
      <c r="E68" s="445">
        <f t="shared" si="26"/>
        <v>0.57777777777772765</v>
      </c>
      <c r="F68" s="445">
        <f t="shared" si="27"/>
        <v>0.58472222222217207</v>
      </c>
      <c r="G68" s="445">
        <f t="shared" si="28"/>
        <v>0.59027777777772761</v>
      </c>
      <c r="H68" s="445">
        <f t="shared" si="29"/>
        <v>0.59930555555550535</v>
      </c>
      <c r="I68" s="445">
        <f t="shared" si="30"/>
        <v>0.60486111111106089</v>
      </c>
      <c r="J68" s="445">
        <f t="shared" si="31"/>
        <v>0.61041666666661643</v>
      </c>
      <c r="K68" s="445">
        <f t="shared" si="32"/>
        <v>0.61736111111106085</v>
      </c>
      <c r="L68" s="445">
        <f t="shared" si="33"/>
        <v>0.62777777777772747</v>
      </c>
      <c r="M68" s="445">
        <f t="shared" si="34"/>
        <v>0.63472222222217189</v>
      </c>
      <c r="N68" s="273">
        <f t="shared" si="1"/>
        <v>41.260000000000005</v>
      </c>
      <c r="O68" s="241">
        <f t="shared" si="2"/>
        <v>7.361111111111085E-2</v>
      </c>
      <c r="P68" s="273">
        <f t="shared" si="3"/>
        <v>23.35471698113216</v>
      </c>
      <c r="Q68" s="506"/>
    </row>
    <row r="69" spans="1:17" x14ac:dyDescent="0.2">
      <c r="A69" s="508">
        <f t="shared" si="4"/>
        <v>1.4583333333328952E-2</v>
      </c>
      <c r="B69" s="506">
        <v>41</v>
      </c>
      <c r="C69" s="445">
        <v>0.57569444444439</v>
      </c>
      <c r="D69" s="445">
        <f t="shared" si="25"/>
        <v>0.58194444444438997</v>
      </c>
      <c r="E69" s="445">
        <f t="shared" si="26"/>
        <v>0.5923611111110566</v>
      </c>
      <c r="F69" s="445">
        <f t="shared" si="27"/>
        <v>0.59930555555550102</v>
      </c>
      <c r="G69" s="445">
        <f t="shared" si="28"/>
        <v>0.60486111111105656</v>
      </c>
      <c r="H69" s="445">
        <f t="shared" si="29"/>
        <v>0.61388888888883431</v>
      </c>
      <c r="I69" s="445">
        <f t="shared" si="30"/>
        <v>0.61944444444438984</v>
      </c>
      <c r="J69" s="445">
        <f t="shared" si="31"/>
        <v>0.62499999999994538</v>
      </c>
      <c r="K69" s="445">
        <f t="shared" si="32"/>
        <v>0.6319444444443898</v>
      </c>
      <c r="L69" s="445">
        <f t="shared" si="33"/>
        <v>0.64236111111105643</v>
      </c>
      <c r="M69" s="445">
        <f t="shared" si="34"/>
        <v>0.64930555555550085</v>
      </c>
      <c r="N69" s="273">
        <f t="shared" si="1"/>
        <v>41.260000000000005</v>
      </c>
      <c r="O69" s="241">
        <f t="shared" si="2"/>
        <v>7.361111111111085E-2</v>
      </c>
      <c r="P69" s="273">
        <f t="shared" si="3"/>
        <v>23.35471698113216</v>
      </c>
      <c r="Q69" s="506"/>
    </row>
    <row r="70" spans="1:17" x14ac:dyDescent="0.2">
      <c r="A70" s="508">
        <f t="shared" si="4"/>
        <v>1.4583333333328952E-2</v>
      </c>
      <c r="B70" s="506">
        <v>42</v>
      </c>
      <c r="C70" s="445">
        <v>0.59027777777771895</v>
      </c>
      <c r="D70" s="445">
        <f t="shared" si="25"/>
        <v>0.59652777777771893</v>
      </c>
      <c r="E70" s="445">
        <f t="shared" si="26"/>
        <v>0.60694444444438556</v>
      </c>
      <c r="F70" s="445">
        <f t="shared" si="27"/>
        <v>0.61388888888882998</v>
      </c>
      <c r="G70" s="445">
        <f t="shared" si="28"/>
        <v>0.61944444444438551</v>
      </c>
      <c r="H70" s="445">
        <f t="shared" si="29"/>
        <v>0.62847222222216326</v>
      </c>
      <c r="I70" s="445">
        <f t="shared" si="30"/>
        <v>0.63402777777771879</v>
      </c>
      <c r="J70" s="445">
        <f t="shared" si="31"/>
        <v>0.63958333333327433</v>
      </c>
      <c r="K70" s="445">
        <f t="shared" si="32"/>
        <v>0.64652777777771875</v>
      </c>
      <c r="L70" s="445">
        <f t="shared" si="33"/>
        <v>0.65694444444438538</v>
      </c>
      <c r="M70" s="445">
        <f t="shared" si="34"/>
        <v>0.6638888888888298</v>
      </c>
      <c r="N70" s="507">
        <f t="shared" si="1"/>
        <v>41.260000000000005</v>
      </c>
      <c r="O70" s="241">
        <f t="shared" si="2"/>
        <v>7.361111111111085E-2</v>
      </c>
      <c r="P70" s="273">
        <f t="shared" si="3"/>
        <v>23.35471698113216</v>
      </c>
      <c r="Q70" s="506"/>
    </row>
    <row r="71" spans="1:17" x14ac:dyDescent="0.2">
      <c r="A71" s="508">
        <f t="shared" si="4"/>
        <v>1.4583333333329063E-2</v>
      </c>
      <c r="B71" s="506">
        <v>43</v>
      </c>
      <c r="C71" s="445">
        <v>0.60486111111104801</v>
      </c>
      <c r="D71" s="445">
        <f t="shared" ref="D71:D80" si="35">C71+$D$28</f>
        <v>0.61111111111104799</v>
      </c>
      <c r="E71" s="445">
        <f t="shared" ref="E71:E80" si="36">D71+$E$28</f>
        <v>0.62152777777771462</v>
      </c>
      <c r="F71" s="445">
        <f t="shared" ref="F71:F80" si="37">E71+$F$28</f>
        <v>0.62847222222215904</v>
      </c>
      <c r="G71" s="445">
        <f t="shared" ref="G71:G80" si="38">F71+$G$28</f>
        <v>0.63333333333327013</v>
      </c>
      <c r="H71" s="445">
        <f t="shared" ref="H71:H80" si="39">G71+$H$28</f>
        <v>0.64166666666660344</v>
      </c>
      <c r="I71" s="445">
        <f t="shared" ref="I71:I80" si="40">H71+$I$28</f>
        <v>0.64722222222215897</v>
      </c>
      <c r="J71" s="445">
        <f t="shared" ref="J71:J80" si="41">I71+$J$28</f>
        <v>0.65208333333327007</v>
      </c>
      <c r="K71" s="445">
        <f t="shared" ref="K71:K80" si="42">J71+$K$28</f>
        <v>0.65902777777771449</v>
      </c>
      <c r="L71" s="445">
        <f t="shared" ref="L71:L80" si="43">K71+$L$28</f>
        <v>0.66944444444438111</v>
      </c>
      <c r="M71" s="445">
        <f t="shared" ref="M71:M80" si="44">L71+$M$28</f>
        <v>0.67638888888882553</v>
      </c>
      <c r="N71" s="507">
        <f t="shared" si="1"/>
        <v>41.260000000000005</v>
      </c>
      <c r="O71" s="241">
        <f t="shared" si="2"/>
        <v>7.1527777777777524E-2</v>
      </c>
      <c r="P71" s="273">
        <f t="shared" si="3"/>
        <v>24.034951456310768</v>
      </c>
      <c r="Q71" s="506"/>
    </row>
    <row r="72" spans="1:17" x14ac:dyDescent="0.2">
      <c r="A72" s="508">
        <f t="shared" si="4"/>
        <v>1.4583333333328952E-2</v>
      </c>
      <c r="B72" s="506">
        <v>44</v>
      </c>
      <c r="C72" s="445">
        <v>0.61944444444437696</v>
      </c>
      <c r="D72" s="445">
        <f t="shared" si="35"/>
        <v>0.62569444444437694</v>
      </c>
      <c r="E72" s="445">
        <f t="shared" si="36"/>
        <v>0.63611111111104357</v>
      </c>
      <c r="F72" s="445">
        <f t="shared" si="37"/>
        <v>0.64305555555548799</v>
      </c>
      <c r="G72" s="445">
        <f t="shared" si="38"/>
        <v>0.64791666666659908</v>
      </c>
      <c r="H72" s="445">
        <f t="shared" si="39"/>
        <v>0.65624999999993239</v>
      </c>
      <c r="I72" s="445">
        <f t="shared" si="40"/>
        <v>0.66180555555548792</v>
      </c>
      <c r="J72" s="445">
        <f t="shared" si="41"/>
        <v>0.66666666666659902</v>
      </c>
      <c r="K72" s="445">
        <f t="shared" si="42"/>
        <v>0.67361111111104344</v>
      </c>
      <c r="L72" s="445">
        <f t="shared" si="43"/>
        <v>0.68402777777771007</v>
      </c>
      <c r="M72" s="445">
        <f t="shared" si="44"/>
        <v>0.69097222222215449</v>
      </c>
      <c r="N72" s="507">
        <f t="shared" si="1"/>
        <v>41.260000000000005</v>
      </c>
      <c r="O72" s="241">
        <f t="shared" si="2"/>
        <v>7.1527777777777524E-2</v>
      </c>
      <c r="P72" s="273">
        <f t="shared" si="3"/>
        <v>24.034951456310768</v>
      </c>
      <c r="Q72" s="506"/>
    </row>
    <row r="73" spans="1:17" x14ac:dyDescent="0.2">
      <c r="A73" s="508">
        <f t="shared" si="4"/>
        <v>1.4583333333329063E-2</v>
      </c>
      <c r="B73" s="506">
        <v>45</v>
      </c>
      <c r="C73" s="445">
        <v>0.63402777777770603</v>
      </c>
      <c r="D73" s="445">
        <f t="shared" si="35"/>
        <v>0.640277777777706</v>
      </c>
      <c r="E73" s="445">
        <f t="shared" si="36"/>
        <v>0.65069444444437263</v>
      </c>
      <c r="F73" s="445">
        <f t="shared" si="37"/>
        <v>0.65763888888881705</v>
      </c>
      <c r="G73" s="445">
        <f t="shared" si="38"/>
        <v>0.66249999999992815</v>
      </c>
      <c r="H73" s="445">
        <f t="shared" si="39"/>
        <v>0.67083333333326145</v>
      </c>
      <c r="I73" s="445">
        <f t="shared" si="40"/>
        <v>0.67638888888881699</v>
      </c>
      <c r="J73" s="445">
        <f t="shared" si="41"/>
        <v>0.68124999999992808</v>
      </c>
      <c r="K73" s="445">
        <f t="shared" si="42"/>
        <v>0.6881944444443725</v>
      </c>
      <c r="L73" s="445">
        <f t="shared" si="43"/>
        <v>0.69861111111103913</v>
      </c>
      <c r="M73" s="445">
        <f t="shared" si="44"/>
        <v>0.70555555555548355</v>
      </c>
      <c r="N73" s="507">
        <f t="shared" si="1"/>
        <v>41.260000000000005</v>
      </c>
      <c r="O73" s="241">
        <f t="shared" si="2"/>
        <v>7.1527777777777524E-2</v>
      </c>
      <c r="P73" s="273">
        <f t="shared" si="3"/>
        <v>24.034951456310768</v>
      </c>
      <c r="Q73" s="506"/>
    </row>
    <row r="74" spans="1:17" x14ac:dyDescent="0.2">
      <c r="A74" s="508">
        <f t="shared" si="4"/>
        <v>1.4583333333328952E-2</v>
      </c>
      <c r="B74" s="506">
        <v>46</v>
      </c>
      <c r="C74" s="445">
        <v>0.64861111111103498</v>
      </c>
      <c r="D74" s="445">
        <f t="shared" si="35"/>
        <v>0.65486111111103495</v>
      </c>
      <c r="E74" s="445">
        <f t="shared" si="36"/>
        <v>0.66527777777770158</v>
      </c>
      <c r="F74" s="445">
        <f t="shared" si="37"/>
        <v>0.672222222222146</v>
      </c>
      <c r="G74" s="445">
        <f t="shared" si="38"/>
        <v>0.6770833333332571</v>
      </c>
      <c r="H74" s="445">
        <f t="shared" si="39"/>
        <v>0.6854166666665904</v>
      </c>
      <c r="I74" s="445">
        <f t="shared" si="40"/>
        <v>0.69097222222214594</v>
      </c>
      <c r="J74" s="445">
        <f t="shared" si="41"/>
        <v>0.69583333333325703</v>
      </c>
      <c r="K74" s="445">
        <f t="shared" si="42"/>
        <v>0.70277777777770145</v>
      </c>
      <c r="L74" s="445">
        <f t="shared" si="43"/>
        <v>0.71319444444436808</v>
      </c>
      <c r="M74" s="445">
        <f t="shared" si="44"/>
        <v>0.7201388888888125</v>
      </c>
      <c r="N74" s="507">
        <f t="shared" si="1"/>
        <v>41.260000000000005</v>
      </c>
      <c r="O74" s="241">
        <f t="shared" si="2"/>
        <v>7.1527777777777524E-2</v>
      </c>
      <c r="P74" s="273">
        <f t="shared" si="3"/>
        <v>24.034951456310768</v>
      </c>
      <c r="Q74" s="506"/>
    </row>
    <row r="75" spans="1:17" x14ac:dyDescent="0.2">
      <c r="A75" s="508">
        <f t="shared" si="4"/>
        <v>1.4583333333329063E-2</v>
      </c>
      <c r="B75" s="506">
        <v>47</v>
      </c>
      <c r="C75" s="445">
        <v>0.66319444444436404</v>
      </c>
      <c r="D75" s="445">
        <f t="shared" si="35"/>
        <v>0.66944444444436402</v>
      </c>
      <c r="E75" s="445">
        <f t="shared" si="36"/>
        <v>0.67986111111103065</v>
      </c>
      <c r="F75" s="445">
        <f t="shared" si="37"/>
        <v>0.68680555555547507</v>
      </c>
      <c r="G75" s="445">
        <f t="shared" si="38"/>
        <v>0.69166666666658616</v>
      </c>
      <c r="H75" s="445">
        <f t="shared" si="39"/>
        <v>0.69999999999991946</v>
      </c>
      <c r="I75" s="445">
        <f t="shared" si="40"/>
        <v>0.705555555555475</v>
      </c>
      <c r="J75" s="445">
        <f t="shared" si="41"/>
        <v>0.71041666666658609</v>
      </c>
      <c r="K75" s="445">
        <f t="shared" si="42"/>
        <v>0.71736111111103051</v>
      </c>
      <c r="L75" s="445">
        <f t="shared" si="43"/>
        <v>0.72777777777769714</v>
      </c>
      <c r="M75" s="445">
        <f t="shared" si="44"/>
        <v>0.73472222222214156</v>
      </c>
      <c r="N75" s="507">
        <f t="shared" si="1"/>
        <v>41.260000000000005</v>
      </c>
      <c r="O75" s="241">
        <f t="shared" si="2"/>
        <v>7.1527777777777524E-2</v>
      </c>
      <c r="P75" s="273">
        <f t="shared" si="3"/>
        <v>24.034951456310768</v>
      </c>
      <c r="Q75" s="506"/>
    </row>
    <row r="76" spans="1:17" x14ac:dyDescent="0.2">
      <c r="A76" s="508">
        <f t="shared" si="4"/>
        <v>1.4583333333328952E-2</v>
      </c>
      <c r="B76" s="506">
        <v>48</v>
      </c>
      <c r="C76" s="445">
        <v>0.67777777777769299</v>
      </c>
      <c r="D76" s="445">
        <f t="shared" si="35"/>
        <v>0.68402777777769297</v>
      </c>
      <c r="E76" s="445">
        <f t="shared" si="36"/>
        <v>0.6944444444443596</v>
      </c>
      <c r="F76" s="445">
        <f t="shared" si="37"/>
        <v>0.70138888888880402</v>
      </c>
      <c r="G76" s="445">
        <f t="shared" si="38"/>
        <v>0.70624999999991511</v>
      </c>
      <c r="H76" s="445">
        <f t="shared" si="39"/>
        <v>0.71458333333324842</v>
      </c>
      <c r="I76" s="445">
        <f t="shared" si="40"/>
        <v>0.72013888888880395</v>
      </c>
      <c r="J76" s="445">
        <f t="shared" si="41"/>
        <v>0.72499999999991505</v>
      </c>
      <c r="K76" s="445">
        <f t="shared" si="42"/>
        <v>0.73194444444435947</v>
      </c>
      <c r="L76" s="445">
        <f t="shared" si="43"/>
        <v>0.7423611111110261</v>
      </c>
      <c r="M76" s="445">
        <f t="shared" si="44"/>
        <v>0.74930555555547051</v>
      </c>
      <c r="N76" s="507">
        <f t="shared" si="1"/>
        <v>41.260000000000005</v>
      </c>
      <c r="O76" s="241">
        <f t="shared" si="2"/>
        <v>7.1527777777777524E-2</v>
      </c>
      <c r="P76" s="273">
        <f t="shared" si="3"/>
        <v>24.034951456310768</v>
      </c>
      <c r="Q76" s="506"/>
    </row>
    <row r="77" spans="1:17" x14ac:dyDescent="0.2">
      <c r="A77" s="508">
        <f t="shared" si="4"/>
        <v>1.4583333333330062E-2</v>
      </c>
      <c r="B77" s="506">
        <v>49</v>
      </c>
      <c r="C77" s="445">
        <v>0.69236111111102305</v>
      </c>
      <c r="D77" s="445">
        <f t="shared" si="35"/>
        <v>0.69861111111102303</v>
      </c>
      <c r="E77" s="445">
        <f t="shared" si="36"/>
        <v>0.70902777777768966</v>
      </c>
      <c r="F77" s="445">
        <f t="shared" si="37"/>
        <v>0.71597222222213408</v>
      </c>
      <c r="G77" s="445">
        <f t="shared" si="38"/>
        <v>0.72083333333324517</v>
      </c>
      <c r="H77" s="445">
        <f t="shared" si="39"/>
        <v>0.72916666666657848</v>
      </c>
      <c r="I77" s="445">
        <f t="shared" si="40"/>
        <v>0.73472222222213401</v>
      </c>
      <c r="J77" s="445">
        <f t="shared" si="41"/>
        <v>0.73958333333324511</v>
      </c>
      <c r="K77" s="445">
        <f t="shared" si="42"/>
        <v>0.74652777777768953</v>
      </c>
      <c r="L77" s="445">
        <f t="shared" si="43"/>
        <v>0.75694444444435616</v>
      </c>
      <c r="M77" s="445">
        <f t="shared" si="44"/>
        <v>0.76388888888880058</v>
      </c>
      <c r="N77" s="507">
        <f t="shared" si="1"/>
        <v>41.260000000000005</v>
      </c>
      <c r="O77" s="241">
        <f t="shared" si="2"/>
        <v>7.1527777777777524E-2</v>
      </c>
      <c r="P77" s="273">
        <f t="shared" si="3"/>
        <v>24.034951456310768</v>
      </c>
      <c r="Q77" s="506"/>
    </row>
    <row r="78" spans="1:17" x14ac:dyDescent="0.2">
      <c r="A78" s="508">
        <f t="shared" si="4"/>
        <v>1.4583333333328952E-2</v>
      </c>
      <c r="B78" s="506">
        <v>50</v>
      </c>
      <c r="C78" s="445">
        <v>0.706944444444352</v>
      </c>
      <c r="D78" s="445">
        <f t="shared" si="35"/>
        <v>0.71319444444435198</v>
      </c>
      <c r="E78" s="445">
        <f t="shared" si="36"/>
        <v>0.72361111111101861</v>
      </c>
      <c r="F78" s="445">
        <f t="shared" si="37"/>
        <v>0.73055555555546303</v>
      </c>
      <c r="G78" s="445">
        <f t="shared" si="38"/>
        <v>0.73541666666657413</v>
      </c>
      <c r="H78" s="445">
        <f t="shared" si="39"/>
        <v>0.74374999999990743</v>
      </c>
      <c r="I78" s="445">
        <f t="shared" si="40"/>
        <v>0.74930555555546297</v>
      </c>
      <c r="J78" s="445">
        <f t="shared" si="41"/>
        <v>0.75416666666657406</v>
      </c>
      <c r="K78" s="445">
        <f t="shared" si="42"/>
        <v>0.76111111111101848</v>
      </c>
      <c r="L78" s="445">
        <f t="shared" si="43"/>
        <v>0.77152777777768511</v>
      </c>
      <c r="M78" s="445">
        <f t="shared" si="44"/>
        <v>0.77847222222212953</v>
      </c>
      <c r="N78" s="507">
        <f t="shared" si="1"/>
        <v>41.260000000000005</v>
      </c>
      <c r="O78" s="241">
        <f t="shared" si="2"/>
        <v>7.1527777777777524E-2</v>
      </c>
      <c r="P78" s="273">
        <f t="shared" si="3"/>
        <v>24.034951456310768</v>
      </c>
      <c r="Q78" s="506"/>
    </row>
    <row r="79" spans="1:17" x14ac:dyDescent="0.2">
      <c r="A79" s="508">
        <f t="shared" si="4"/>
        <v>7.6388888889812323E-3</v>
      </c>
      <c r="B79" s="506">
        <v>51</v>
      </c>
      <c r="C79" s="445">
        <v>0.71458333333333324</v>
      </c>
      <c r="D79" s="445">
        <f t="shared" si="35"/>
        <v>0.72083333333333321</v>
      </c>
      <c r="E79" s="445">
        <f t="shared" si="36"/>
        <v>0.73124999999999984</v>
      </c>
      <c r="F79" s="445">
        <f t="shared" si="37"/>
        <v>0.73819444444444426</v>
      </c>
      <c r="G79" s="445">
        <f t="shared" si="38"/>
        <v>0.74305555555555536</v>
      </c>
      <c r="H79" s="445">
        <f t="shared" si="39"/>
        <v>0.75138888888888866</v>
      </c>
      <c r="I79" s="445">
        <f t="shared" si="40"/>
        <v>0.7569444444444442</v>
      </c>
      <c r="J79" s="445">
        <f t="shared" si="41"/>
        <v>0.76180555555555529</v>
      </c>
      <c r="K79" s="445">
        <f t="shared" si="42"/>
        <v>0.76874999999999971</v>
      </c>
      <c r="L79" s="445">
        <f t="shared" si="43"/>
        <v>0.77916666666666634</v>
      </c>
      <c r="M79" s="445">
        <f t="shared" si="44"/>
        <v>0.78611111111111076</v>
      </c>
      <c r="N79" s="507">
        <f t="shared" si="1"/>
        <v>41.260000000000005</v>
      </c>
      <c r="O79" s="241">
        <f t="shared" si="2"/>
        <v>7.1527777777777524E-2</v>
      </c>
      <c r="P79" s="273">
        <f t="shared" si="3"/>
        <v>24.034951456310768</v>
      </c>
      <c r="Q79" s="506"/>
    </row>
    <row r="80" spans="1:17" x14ac:dyDescent="0.2">
      <c r="A80" s="508">
        <f t="shared" si="4"/>
        <v>7.6388888889807882E-3</v>
      </c>
      <c r="B80" s="506">
        <v>52</v>
      </c>
      <c r="C80" s="445">
        <v>0.72222222222231403</v>
      </c>
      <c r="D80" s="445">
        <f t="shared" si="35"/>
        <v>0.728472222222314</v>
      </c>
      <c r="E80" s="445">
        <f t="shared" si="36"/>
        <v>0.73888888888898063</v>
      </c>
      <c r="F80" s="445">
        <f t="shared" si="37"/>
        <v>0.74583333333342505</v>
      </c>
      <c r="G80" s="445">
        <f t="shared" si="38"/>
        <v>0.75069444444453615</v>
      </c>
      <c r="H80" s="445">
        <f t="shared" si="39"/>
        <v>0.75902777777786945</v>
      </c>
      <c r="I80" s="445">
        <f t="shared" si="40"/>
        <v>0.76458333333342499</v>
      </c>
      <c r="J80" s="445">
        <f t="shared" si="41"/>
        <v>0.76944444444453608</v>
      </c>
      <c r="K80" s="445">
        <f t="shared" si="42"/>
        <v>0.7763888888889805</v>
      </c>
      <c r="L80" s="445">
        <f t="shared" si="43"/>
        <v>0.78680555555564713</v>
      </c>
      <c r="M80" s="445">
        <f t="shared" si="44"/>
        <v>0.79375000000009155</v>
      </c>
      <c r="N80" s="273">
        <f t="shared" si="1"/>
        <v>41.260000000000005</v>
      </c>
      <c r="O80" s="241">
        <f t="shared" si="2"/>
        <v>7.1527777777777524E-2</v>
      </c>
      <c r="P80" s="273">
        <f t="shared" si="3"/>
        <v>24.034951456310768</v>
      </c>
      <c r="Q80" s="506"/>
    </row>
    <row r="81" spans="1:17" x14ac:dyDescent="0.2">
      <c r="A81" s="508">
        <f t="shared" si="4"/>
        <v>7.6388888889820095E-3</v>
      </c>
      <c r="B81" s="506">
        <v>53</v>
      </c>
      <c r="C81" s="445">
        <v>0.72986111111129603</v>
      </c>
      <c r="D81" s="445">
        <f t="shared" ref="D81:D92" si="45">C81+$D$26</f>
        <v>0.73611111111129601</v>
      </c>
      <c r="E81" s="445">
        <f t="shared" ref="E81:E92" si="46">D81+$E$26</f>
        <v>0.74652777777796264</v>
      </c>
      <c r="F81" s="445">
        <f t="shared" ref="F81:F92" si="47">E81+$F$26</f>
        <v>0.75347222222240706</v>
      </c>
      <c r="G81" s="445">
        <f t="shared" ref="G81:G92" si="48">F81+$G$26</f>
        <v>0.7590277777779626</v>
      </c>
      <c r="H81" s="445">
        <f t="shared" ref="H81:H92" si="49">G81+$H$26</f>
        <v>0.76805555555574034</v>
      </c>
      <c r="I81" s="445">
        <f t="shared" ref="I81:I92" si="50">H81+$I$26</f>
        <v>0.77361111111129588</v>
      </c>
      <c r="J81" s="445">
        <f t="shared" ref="J81:J92" si="51">I81+$J$26</f>
        <v>0.77916666666685142</v>
      </c>
      <c r="K81" s="445">
        <f t="shared" ref="K81:K92" si="52">J81+$K$26</f>
        <v>0.78611111111129583</v>
      </c>
      <c r="L81" s="445">
        <f t="shared" ref="L81:L92" si="53">K81+$L$26</f>
        <v>0.79652777777796246</v>
      </c>
      <c r="M81" s="445">
        <f t="shared" ref="M81:M92" si="54">L81+$M$26</f>
        <v>0.80347222222240688</v>
      </c>
      <c r="N81" s="273">
        <f t="shared" si="1"/>
        <v>41.260000000000005</v>
      </c>
      <c r="O81" s="241">
        <f t="shared" si="2"/>
        <v>7.361111111111085E-2</v>
      </c>
      <c r="P81" s="273">
        <f t="shared" si="3"/>
        <v>23.35471698113216</v>
      </c>
      <c r="Q81" s="506"/>
    </row>
    <row r="82" spans="1:17" x14ac:dyDescent="0.2">
      <c r="A82" s="508">
        <f t="shared" si="4"/>
        <v>3.4722222220373578E-3</v>
      </c>
      <c r="B82" s="506">
        <v>54</v>
      </c>
      <c r="C82" s="410">
        <v>0.73333333333333339</v>
      </c>
      <c r="D82" s="445">
        <f t="shared" si="45"/>
        <v>0.73958333333333337</v>
      </c>
      <c r="E82" s="445">
        <f t="shared" si="46"/>
        <v>0.75</v>
      </c>
      <c r="F82" s="445">
        <f t="shared" si="47"/>
        <v>0.75694444444444442</v>
      </c>
      <c r="G82" s="445">
        <f t="shared" si="48"/>
        <v>0.76249999999999996</v>
      </c>
      <c r="H82" s="445">
        <f t="shared" si="49"/>
        <v>0.7715277777777777</v>
      </c>
      <c r="I82" s="445">
        <f t="shared" si="50"/>
        <v>0.77708333333333324</v>
      </c>
      <c r="J82" s="445">
        <f t="shared" si="51"/>
        <v>0.78263888888888877</v>
      </c>
      <c r="K82" s="445">
        <f t="shared" si="52"/>
        <v>0.78958333333333319</v>
      </c>
      <c r="L82" s="445">
        <f t="shared" si="53"/>
        <v>0.79999999999999982</v>
      </c>
      <c r="M82" s="445">
        <f t="shared" si="54"/>
        <v>0.80694444444444424</v>
      </c>
      <c r="N82" s="273">
        <f t="shared" si="1"/>
        <v>41.260000000000005</v>
      </c>
      <c r="O82" s="241">
        <f t="shared" si="2"/>
        <v>7.361111111111085E-2</v>
      </c>
      <c r="P82" s="273">
        <f t="shared" si="3"/>
        <v>23.35471698113216</v>
      </c>
      <c r="Q82" s="506"/>
    </row>
    <row r="83" spans="1:17" x14ac:dyDescent="0.2">
      <c r="A83" s="508">
        <f t="shared" si="4"/>
        <v>4.1666666669436525E-3</v>
      </c>
      <c r="B83" s="506">
        <v>55</v>
      </c>
      <c r="C83" s="445">
        <v>0.73750000000027705</v>
      </c>
      <c r="D83" s="445">
        <f t="shared" si="45"/>
        <v>0.74375000000027702</v>
      </c>
      <c r="E83" s="445">
        <f t="shared" si="46"/>
        <v>0.75416666666694365</v>
      </c>
      <c r="F83" s="445">
        <f t="shared" si="47"/>
        <v>0.76111111111138807</v>
      </c>
      <c r="G83" s="445">
        <f t="shared" si="48"/>
        <v>0.76666666666694361</v>
      </c>
      <c r="H83" s="445">
        <f t="shared" si="49"/>
        <v>0.77569444444472135</v>
      </c>
      <c r="I83" s="445">
        <f t="shared" si="50"/>
        <v>0.78125000000027689</v>
      </c>
      <c r="J83" s="445">
        <f t="shared" si="51"/>
        <v>0.78680555555583243</v>
      </c>
      <c r="K83" s="445">
        <f t="shared" si="52"/>
        <v>0.79375000000027685</v>
      </c>
      <c r="L83" s="445">
        <f t="shared" si="53"/>
        <v>0.80416666666694347</v>
      </c>
      <c r="M83" s="445">
        <f t="shared" si="54"/>
        <v>0.81111111111138789</v>
      </c>
      <c r="N83" s="273">
        <f t="shared" si="1"/>
        <v>41.260000000000005</v>
      </c>
      <c r="O83" s="241">
        <f t="shared" si="2"/>
        <v>7.361111111111085E-2</v>
      </c>
      <c r="P83" s="273">
        <f t="shared" si="3"/>
        <v>23.35471698113216</v>
      </c>
      <c r="Q83" s="506"/>
    </row>
    <row r="84" spans="1:17" x14ac:dyDescent="0.2">
      <c r="A84" s="508">
        <f t="shared" si="4"/>
        <v>3.4722222219452092E-3</v>
      </c>
      <c r="B84" s="506">
        <v>56</v>
      </c>
      <c r="C84" s="410">
        <v>0.74097222222222225</v>
      </c>
      <c r="D84" s="445">
        <f t="shared" si="45"/>
        <v>0.74722222222222223</v>
      </c>
      <c r="E84" s="445">
        <f t="shared" si="46"/>
        <v>0.75763888888888886</v>
      </c>
      <c r="F84" s="445">
        <f t="shared" si="47"/>
        <v>0.76458333333333328</v>
      </c>
      <c r="G84" s="445">
        <f t="shared" si="48"/>
        <v>0.77013888888888882</v>
      </c>
      <c r="H84" s="445">
        <f t="shared" si="49"/>
        <v>0.77916666666666656</v>
      </c>
      <c r="I84" s="445">
        <f t="shared" si="50"/>
        <v>0.7847222222222221</v>
      </c>
      <c r="J84" s="445">
        <f t="shared" si="51"/>
        <v>0.79027777777777763</v>
      </c>
      <c r="K84" s="445">
        <f t="shared" si="52"/>
        <v>0.79722222222222205</v>
      </c>
      <c r="L84" s="445">
        <f t="shared" si="53"/>
        <v>0.80763888888888868</v>
      </c>
      <c r="M84" s="445">
        <f t="shared" si="54"/>
        <v>0.8145833333333331</v>
      </c>
      <c r="N84" s="273">
        <f t="shared" si="1"/>
        <v>41.260000000000005</v>
      </c>
      <c r="O84" s="241">
        <f t="shared" si="2"/>
        <v>7.361111111111085E-2</v>
      </c>
      <c r="P84" s="273">
        <f t="shared" si="3"/>
        <v>23.35471698113216</v>
      </c>
      <c r="Q84" s="506"/>
    </row>
    <row r="85" spans="1:17" x14ac:dyDescent="0.2">
      <c r="A85" s="508">
        <f t="shared" si="4"/>
        <v>4.166666667035801E-3</v>
      </c>
      <c r="B85" s="506">
        <v>57</v>
      </c>
      <c r="C85" s="445">
        <v>0.74513888888925806</v>
      </c>
      <c r="D85" s="445">
        <f t="shared" si="45"/>
        <v>0.75138888888925803</v>
      </c>
      <c r="E85" s="445">
        <f t="shared" si="46"/>
        <v>0.76180555555592466</v>
      </c>
      <c r="F85" s="445">
        <f t="shared" si="47"/>
        <v>0.76875000000036908</v>
      </c>
      <c r="G85" s="445">
        <f t="shared" si="48"/>
        <v>0.77430555555592462</v>
      </c>
      <c r="H85" s="445">
        <f t="shared" si="49"/>
        <v>0.78333333333370236</v>
      </c>
      <c r="I85" s="445">
        <f t="shared" si="50"/>
        <v>0.7888888888892579</v>
      </c>
      <c r="J85" s="445">
        <f t="shared" si="51"/>
        <v>0.79444444444481344</v>
      </c>
      <c r="K85" s="445">
        <f t="shared" si="52"/>
        <v>0.80138888888925786</v>
      </c>
      <c r="L85" s="445">
        <f t="shared" si="53"/>
        <v>0.81180555555592449</v>
      </c>
      <c r="M85" s="445">
        <f t="shared" si="54"/>
        <v>0.8187500000003689</v>
      </c>
      <c r="N85" s="273">
        <f t="shared" si="1"/>
        <v>41.260000000000005</v>
      </c>
      <c r="O85" s="241">
        <f t="shared" si="2"/>
        <v>7.361111111111085E-2</v>
      </c>
      <c r="P85" s="273">
        <f t="shared" si="3"/>
        <v>23.35471698113216</v>
      </c>
      <c r="Q85" s="506"/>
    </row>
    <row r="86" spans="1:17" x14ac:dyDescent="0.2">
      <c r="A86" s="508">
        <f t="shared" si="4"/>
        <v>7.6388888889808992E-3</v>
      </c>
      <c r="B86" s="506">
        <v>58</v>
      </c>
      <c r="C86" s="445">
        <v>0.75277777777823895</v>
      </c>
      <c r="D86" s="445">
        <f t="shared" si="45"/>
        <v>0.75902777777823893</v>
      </c>
      <c r="E86" s="445">
        <f t="shared" si="46"/>
        <v>0.76944444444490556</v>
      </c>
      <c r="F86" s="445">
        <f t="shared" si="47"/>
        <v>0.77638888888934998</v>
      </c>
      <c r="G86" s="445">
        <f t="shared" si="48"/>
        <v>0.78194444444490552</v>
      </c>
      <c r="H86" s="445">
        <f t="shared" si="49"/>
        <v>0.79097222222268326</v>
      </c>
      <c r="I86" s="445">
        <f t="shared" si="50"/>
        <v>0.7965277777782388</v>
      </c>
      <c r="J86" s="445">
        <f t="shared" si="51"/>
        <v>0.80208333333379433</v>
      </c>
      <c r="K86" s="445">
        <f t="shared" si="52"/>
        <v>0.80902777777823875</v>
      </c>
      <c r="L86" s="445">
        <f t="shared" si="53"/>
        <v>0.81944444444490538</v>
      </c>
      <c r="M86" s="445">
        <f t="shared" si="54"/>
        <v>0.8263888888893498</v>
      </c>
      <c r="N86" s="273">
        <f t="shared" si="1"/>
        <v>41.260000000000005</v>
      </c>
      <c r="O86" s="241">
        <f t="shared" si="2"/>
        <v>7.361111111111085E-2</v>
      </c>
      <c r="P86" s="273">
        <f t="shared" si="3"/>
        <v>23.35471698113216</v>
      </c>
      <c r="Q86" s="506"/>
    </row>
    <row r="87" spans="1:17" x14ac:dyDescent="0.2">
      <c r="A87" s="508">
        <f t="shared" si="4"/>
        <v>7.6388888889820095E-3</v>
      </c>
      <c r="B87" s="506">
        <v>59</v>
      </c>
      <c r="C87" s="445">
        <v>0.76041666666722096</v>
      </c>
      <c r="D87" s="445">
        <f t="shared" si="45"/>
        <v>0.76666666666722094</v>
      </c>
      <c r="E87" s="445">
        <f t="shared" si="46"/>
        <v>0.77708333333388757</v>
      </c>
      <c r="F87" s="445">
        <f t="shared" si="47"/>
        <v>0.78402777777833199</v>
      </c>
      <c r="G87" s="445">
        <f t="shared" si="48"/>
        <v>0.78958333333388753</v>
      </c>
      <c r="H87" s="445">
        <f t="shared" si="49"/>
        <v>0.79861111111166527</v>
      </c>
      <c r="I87" s="445">
        <f t="shared" si="50"/>
        <v>0.80416666666722081</v>
      </c>
      <c r="J87" s="445">
        <f t="shared" si="51"/>
        <v>0.80972222222277634</v>
      </c>
      <c r="K87" s="445">
        <f t="shared" si="52"/>
        <v>0.81666666666722076</v>
      </c>
      <c r="L87" s="445">
        <f t="shared" si="53"/>
        <v>0.82708333333388739</v>
      </c>
      <c r="M87" s="445">
        <f t="shared" si="54"/>
        <v>0.83402777777833181</v>
      </c>
      <c r="N87" s="273">
        <f t="shared" si="1"/>
        <v>41.260000000000005</v>
      </c>
      <c r="O87" s="241">
        <f t="shared" si="2"/>
        <v>7.361111111111085E-2</v>
      </c>
      <c r="P87" s="273">
        <f t="shared" si="3"/>
        <v>23.35471698113216</v>
      </c>
      <c r="Q87" s="506"/>
    </row>
    <row r="88" spans="1:17" x14ac:dyDescent="0.2">
      <c r="A88" s="508">
        <f t="shared" si="4"/>
        <v>7.6388888889810103E-3</v>
      </c>
      <c r="B88" s="506">
        <v>60</v>
      </c>
      <c r="C88" s="445">
        <v>0.76805555555620197</v>
      </c>
      <c r="D88" s="445">
        <f t="shared" si="45"/>
        <v>0.77430555555620195</v>
      </c>
      <c r="E88" s="445">
        <f t="shared" si="46"/>
        <v>0.78472222222286858</v>
      </c>
      <c r="F88" s="445">
        <f t="shared" si="47"/>
        <v>0.791666666667313</v>
      </c>
      <c r="G88" s="445">
        <f t="shared" si="48"/>
        <v>0.79722222222286854</v>
      </c>
      <c r="H88" s="445">
        <f t="shared" si="49"/>
        <v>0.80625000000064628</v>
      </c>
      <c r="I88" s="445">
        <f t="shared" si="50"/>
        <v>0.81180555555620182</v>
      </c>
      <c r="J88" s="445">
        <f t="shared" si="51"/>
        <v>0.81736111111175735</v>
      </c>
      <c r="K88" s="445">
        <f t="shared" si="52"/>
        <v>0.82430555555620177</v>
      </c>
      <c r="L88" s="445">
        <f t="shared" si="53"/>
        <v>0.8347222222228684</v>
      </c>
      <c r="M88" s="445">
        <f t="shared" si="54"/>
        <v>0.84166666666731282</v>
      </c>
      <c r="N88" s="273">
        <f t="shared" si="1"/>
        <v>41.260000000000005</v>
      </c>
      <c r="O88" s="241">
        <f t="shared" si="2"/>
        <v>7.361111111111085E-2</v>
      </c>
      <c r="P88" s="273">
        <f t="shared" si="3"/>
        <v>23.35471698113216</v>
      </c>
      <c r="Q88" s="506"/>
    </row>
    <row r="89" spans="1:17" x14ac:dyDescent="0.2">
      <c r="A89" s="508">
        <f t="shared" si="4"/>
        <v>7.6388888889810103E-3</v>
      </c>
      <c r="B89" s="506">
        <v>61</v>
      </c>
      <c r="C89" s="445">
        <v>0.77569444444518298</v>
      </c>
      <c r="D89" s="445">
        <f t="shared" si="45"/>
        <v>0.78194444444518296</v>
      </c>
      <c r="E89" s="445">
        <f t="shared" si="46"/>
        <v>0.79236111111184959</v>
      </c>
      <c r="F89" s="445">
        <f t="shared" si="47"/>
        <v>0.79930555555629401</v>
      </c>
      <c r="G89" s="445">
        <f t="shared" si="48"/>
        <v>0.80486111111184955</v>
      </c>
      <c r="H89" s="445">
        <f t="shared" si="49"/>
        <v>0.81388888888962729</v>
      </c>
      <c r="I89" s="445">
        <f t="shared" si="50"/>
        <v>0.81944444444518283</v>
      </c>
      <c r="J89" s="445">
        <f t="shared" si="51"/>
        <v>0.82500000000073836</v>
      </c>
      <c r="K89" s="445">
        <f t="shared" si="52"/>
        <v>0.83194444444518278</v>
      </c>
      <c r="L89" s="445">
        <f t="shared" si="53"/>
        <v>0.84236111111184941</v>
      </c>
      <c r="M89" s="445">
        <f t="shared" si="54"/>
        <v>0.84930555555629383</v>
      </c>
      <c r="N89" s="273">
        <f t="shared" si="1"/>
        <v>41.260000000000005</v>
      </c>
      <c r="O89" s="241">
        <f t="shared" si="2"/>
        <v>7.361111111111085E-2</v>
      </c>
      <c r="P89" s="273">
        <f t="shared" si="3"/>
        <v>23.35471698113216</v>
      </c>
      <c r="Q89" s="506"/>
    </row>
    <row r="90" spans="1:17" x14ac:dyDescent="0.2">
      <c r="A90" s="508">
        <f t="shared" si="4"/>
        <v>7.6388888889810103E-3</v>
      </c>
      <c r="B90" s="506">
        <v>62</v>
      </c>
      <c r="C90" s="445">
        <v>0.78333333333416399</v>
      </c>
      <c r="D90" s="445">
        <f t="shared" si="45"/>
        <v>0.78958333333416397</v>
      </c>
      <c r="E90" s="445">
        <f t="shared" si="46"/>
        <v>0.8000000000008306</v>
      </c>
      <c r="F90" s="445">
        <f t="shared" si="47"/>
        <v>0.80694444444527502</v>
      </c>
      <c r="G90" s="445">
        <f t="shared" si="48"/>
        <v>0.81250000000083056</v>
      </c>
      <c r="H90" s="445">
        <f t="shared" si="49"/>
        <v>0.8215277777786083</v>
      </c>
      <c r="I90" s="445">
        <f t="shared" si="50"/>
        <v>0.82708333333416384</v>
      </c>
      <c r="J90" s="445">
        <f t="shared" si="51"/>
        <v>0.83263888888971938</v>
      </c>
      <c r="K90" s="445">
        <f t="shared" si="52"/>
        <v>0.83958333333416379</v>
      </c>
      <c r="L90" s="445">
        <f t="shared" si="53"/>
        <v>0.85000000000083042</v>
      </c>
      <c r="M90" s="445">
        <f t="shared" si="54"/>
        <v>0.85694444444527484</v>
      </c>
      <c r="N90" s="273">
        <f t="shared" si="1"/>
        <v>41.260000000000005</v>
      </c>
      <c r="O90" s="241">
        <f t="shared" si="2"/>
        <v>7.361111111111085E-2</v>
      </c>
      <c r="P90" s="273">
        <f t="shared" si="3"/>
        <v>23.35471698113216</v>
      </c>
      <c r="Q90" s="506"/>
    </row>
    <row r="91" spans="1:17" x14ac:dyDescent="0.2">
      <c r="A91" s="508">
        <f t="shared" si="4"/>
        <v>7.6388888889820095E-3</v>
      </c>
      <c r="B91" s="506">
        <v>63</v>
      </c>
      <c r="C91" s="445">
        <v>0.790972222223146</v>
      </c>
      <c r="D91" s="445">
        <f t="shared" si="45"/>
        <v>0.79722222222314598</v>
      </c>
      <c r="E91" s="445">
        <f t="shared" si="46"/>
        <v>0.80763888888981261</v>
      </c>
      <c r="F91" s="445">
        <f t="shared" si="47"/>
        <v>0.81458333333425703</v>
      </c>
      <c r="G91" s="445">
        <f t="shared" si="48"/>
        <v>0.82013888888981257</v>
      </c>
      <c r="H91" s="445">
        <f t="shared" si="49"/>
        <v>0.82916666666759031</v>
      </c>
      <c r="I91" s="445">
        <f t="shared" si="50"/>
        <v>0.83472222222314585</v>
      </c>
      <c r="J91" s="445">
        <f t="shared" si="51"/>
        <v>0.84027777777870138</v>
      </c>
      <c r="K91" s="445">
        <f t="shared" si="52"/>
        <v>0.8472222222231458</v>
      </c>
      <c r="L91" s="445">
        <f t="shared" si="53"/>
        <v>0.85763888888981243</v>
      </c>
      <c r="M91" s="445">
        <f t="shared" si="54"/>
        <v>0.86458333333425685</v>
      </c>
      <c r="N91" s="273">
        <f t="shared" si="1"/>
        <v>41.260000000000005</v>
      </c>
      <c r="O91" s="241">
        <f t="shared" si="2"/>
        <v>7.361111111111085E-2</v>
      </c>
      <c r="P91" s="273">
        <f t="shared" si="3"/>
        <v>23.35471698113216</v>
      </c>
      <c r="Q91" s="506"/>
    </row>
    <row r="92" spans="1:17" x14ac:dyDescent="0.2">
      <c r="A92" s="508">
        <f t="shared" si="4"/>
        <v>7.6388888889820095E-3</v>
      </c>
      <c r="B92" s="506">
        <v>64</v>
      </c>
      <c r="C92" s="445">
        <v>0.79861111111212801</v>
      </c>
      <c r="D92" s="445">
        <f t="shared" si="45"/>
        <v>0.80486111111212799</v>
      </c>
      <c r="E92" s="445">
        <f t="shared" si="46"/>
        <v>0.81527777777879462</v>
      </c>
      <c r="F92" s="445">
        <f t="shared" si="47"/>
        <v>0.82222222222323904</v>
      </c>
      <c r="G92" s="445">
        <f t="shared" si="48"/>
        <v>0.82777777777879458</v>
      </c>
      <c r="H92" s="445">
        <f t="shared" si="49"/>
        <v>0.83680555555657232</v>
      </c>
      <c r="I92" s="445">
        <f t="shared" si="50"/>
        <v>0.84236111111212786</v>
      </c>
      <c r="J92" s="445">
        <f t="shared" si="51"/>
        <v>0.84791666666768339</v>
      </c>
      <c r="K92" s="445">
        <f t="shared" si="52"/>
        <v>0.85486111111212781</v>
      </c>
      <c r="L92" s="445">
        <f t="shared" si="53"/>
        <v>0.86527777777879444</v>
      </c>
      <c r="M92" s="445">
        <f t="shared" si="54"/>
        <v>0.87222222222323886</v>
      </c>
      <c r="N92" s="273">
        <f t="shared" si="1"/>
        <v>41.260000000000005</v>
      </c>
      <c r="O92" s="241">
        <f t="shared" si="2"/>
        <v>7.361111111111085E-2</v>
      </c>
      <c r="P92" s="273">
        <f t="shared" si="3"/>
        <v>23.35471698113216</v>
      </c>
      <c r="Q92" s="506"/>
    </row>
    <row r="93" spans="1:17" x14ac:dyDescent="0.2">
      <c r="A93" s="508">
        <f t="shared" si="4"/>
        <v>1.4583333332316428E-2</v>
      </c>
      <c r="B93" s="506">
        <v>65</v>
      </c>
      <c r="C93" s="445">
        <v>0.81319444444444444</v>
      </c>
      <c r="D93" s="445">
        <f t="shared" ref="D93:D103" si="55">C93+$D$28</f>
        <v>0.81944444444444442</v>
      </c>
      <c r="E93" s="445">
        <f t="shared" ref="E93:E103" si="56">D93+$E$28</f>
        <v>0.82986111111111105</v>
      </c>
      <c r="F93" s="445">
        <f t="shared" ref="F93:F103" si="57">E93+$F$28</f>
        <v>0.83680555555555547</v>
      </c>
      <c r="G93" s="445">
        <f t="shared" ref="G93:G103" si="58">F93+$G$28</f>
        <v>0.84166666666666656</v>
      </c>
      <c r="H93" s="445">
        <f t="shared" ref="H93:H103" si="59">G93+$H$28</f>
        <v>0.84999999999999987</v>
      </c>
      <c r="I93" s="445">
        <f t="shared" ref="I93:I103" si="60">H93+$I$28</f>
        <v>0.8555555555555554</v>
      </c>
      <c r="J93" s="445">
        <f t="shared" ref="J93:J103" si="61">I93+$J$28</f>
        <v>0.8604166666666665</v>
      </c>
      <c r="K93" s="445">
        <f t="shared" ref="K93:K103" si="62">J93+$K$28</f>
        <v>0.86736111111111092</v>
      </c>
      <c r="L93" s="445">
        <f t="shared" ref="L93:L103" si="63">K93+$L$28</f>
        <v>0.87777777777777755</v>
      </c>
      <c r="M93" s="445">
        <f t="shared" ref="M93:M103" si="64">L93+$M$28</f>
        <v>0.88472222222222197</v>
      </c>
      <c r="N93" s="273">
        <f t="shared" ref="N93:N101" si="65">$N$23</f>
        <v>41.260000000000005</v>
      </c>
      <c r="O93" s="241">
        <f t="shared" ref="O93:O103" si="66">M93-C93</f>
        <v>7.1527777777777524E-2</v>
      </c>
      <c r="P93" s="273">
        <f t="shared" ref="P93:P103" si="67">(N93/(O93*24*60)*60)</f>
        <v>24.034951456310768</v>
      </c>
      <c r="Q93" s="506"/>
    </row>
    <row r="94" spans="1:17" x14ac:dyDescent="0.2">
      <c r="A94" s="508">
        <f t="shared" ref="A94:A103" si="68">C94-C93</f>
        <v>1.4583333332316539E-2</v>
      </c>
      <c r="B94" s="506">
        <v>66</v>
      </c>
      <c r="C94" s="445">
        <v>0.82777777777676098</v>
      </c>
      <c r="D94" s="445">
        <f t="shared" si="55"/>
        <v>0.83402777777676096</v>
      </c>
      <c r="E94" s="445">
        <f t="shared" si="56"/>
        <v>0.84444444444342759</v>
      </c>
      <c r="F94" s="445">
        <f t="shared" si="57"/>
        <v>0.85138888888787201</v>
      </c>
      <c r="G94" s="445">
        <f t="shared" si="58"/>
        <v>0.8562499999989831</v>
      </c>
      <c r="H94" s="445">
        <f t="shared" si="59"/>
        <v>0.86458333333231641</v>
      </c>
      <c r="I94" s="445">
        <f t="shared" si="60"/>
        <v>0.87013888888787194</v>
      </c>
      <c r="J94" s="445">
        <f t="shared" si="61"/>
        <v>0.87499999999898304</v>
      </c>
      <c r="K94" s="445">
        <f t="shared" si="62"/>
        <v>0.88194444444342746</v>
      </c>
      <c r="L94" s="445">
        <f t="shared" si="63"/>
        <v>0.89236111111009409</v>
      </c>
      <c r="M94" s="445">
        <f t="shared" si="64"/>
        <v>0.8993055555545385</v>
      </c>
      <c r="N94" s="273">
        <f t="shared" si="65"/>
        <v>41.260000000000005</v>
      </c>
      <c r="O94" s="241">
        <f t="shared" si="66"/>
        <v>7.1527777777777524E-2</v>
      </c>
      <c r="P94" s="273">
        <f t="shared" si="67"/>
        <v>24.034951456310768</v>
      </c>
      <c r="Q94" s="506"/>
    </row>
    <row r="95" spans="1:17" x14ac:dyDescent="0.2">
      <c r="A95" s="508">
        <f t="shared" si="68"/>
        <v>1.4583333332315984E-2</v>
      </c>
      <c r="B95" s="506">
        <v>67</v>
      </c>
      <c r="C95" s="445">
        <v>0.84236111110907697</v>
      </c>
      <c r="D95" s="445">
        <f t="shared" si="55"/>
        <v>0.84861111110907694</v>
      </c>
      <c r="E95" s="445">
        <f t="shared" si="56"/>
        <v>0.85902777777574357</v>
      </c>
      <c r="F95" s="445">
        <f t="shared" si="57"/>
        <v>0.86597222222018799</v>
      </c>
      <c r="G95" s="445">
        <f t="shared" si="58"/>
        <v>0.87083333333129909</v>
      </c>
      <c r="H95" s="445">
        <f t="shared" si="59"/>
        <v>0.87916666666463239</v>
      </c>
      <c r="I95" s="445">
        <f t="shared" si="60"/>
        <v>0.88472222222018793</v>
      </c>
      <c r="J95" s="445">
        <f t="shared" si="61"/>
        <v>0.88958333333129902</v>
      </c>
      <c r="K95" s="445">
        <f t="shared" si="62"/>
        <v>0.89652777777574344</v>
      </c>
      <c r="L95" s="445">
        <f t="shared" si="63"/>
        <v>0.90694444444241007</v>
      </c>
      <c r="M95" s="445">
        <f t="shared" si="64"/>
        <v>0.91388888888685449</v>
      </c>
      <c r="N95" s="273">
        <f t="shared" si="65"/>
        <v>41.260000000000005</v>
      </c>
      <c r="O95" s="241">
        <f t="shared" si="66"/>
        <v>7.1527777777777524E-2</v>
      </c>
      <c r="P95" s="273">
        <f t="shared" si="67"/>
        <v>24.034951456310768</v>
      </c>
      <c r="Q95" s="506"/>
    </row>
    <row r="96" spans="1:17" x14ac:dyDescent="0.2">
      <c r="A96" s="508">
        <f t="shared" si="68"/>
        <v>1.4583333332316983E-2</v>
      </c>
      <c r="B96" s="506">
        <v>68</v>
      </c>
      <c r="C96" s="445">
        <v>0.85694444444139395</v>
      </c>
      <c r="D96" s="445">
        <f t="shared" si="55"/>
        <v>0.86319444444139393</v>
      </c>
      <c r="E96" s="445">
        <f t="shared" si="56"/>
        <v>0.87361111110806056</v>
      </c>
      <c r="F96" s="445">
        <f t="shared" si="57"/>
        <v>0.88055555555250498</v>
      </c>
      <c r="G96" s="445">
        <f t="shared" si="58"/>
        <v>0.88541666666361607</v>
      </c>
      <c r="H96" s="445">
        <f t="shared" si="59"/>
        <v>0.89374999999694937</v>
      </c>
      <c r="I96" s="445">
        <f t="shared" si="60"/>
        <v>0.89930555555250491</v>
      </c>
      <c r="J96" s="445">
        <f t="shared" si="61"/>
        <v>0.904166666663616</v>
      </c>
      <c r="K96" s="445">
        <f t="shared" si="62"/>
        <v>0.91111111110806042</v>
      </c>
      <c r="L96" s="445">
        <f t="shared" si="63"/>
        <v>0.92152777777472705</v>
      </c>
      <c r="M96" s="445">
        <f t="shared" si="64"/>
        <v>0.92847222221917147</v>
      </c>
      <c r="N96" s="273">
        <f t="shared" si="65"/>
        <v>41.260000000000005</v>
      </c>
      <c r="O96" s="241">
        <f t="shared" si="66"/>
        <v>7.1527777777777524E-2</v>
      </c>
      <c r="P96" s="273">
        <f t="shared" si="67"/>
        <v>24.034951456310768</v>
      </c>
      <c r="Q96" s="506"/>
    </row>
    <row r="97" spans="1:17" x14ac:dyDescent="0.2">
      <c r="A97" s="508">
        <f t="shared" si="68"/>
        <v>1.4583333332316095E-2</v>
      </c>
      <c r="B97" s="506">
        <v>69</v>
      </c>
      <c r="C97" s="445">
        <v>0.87152777777371004</v>
      </c>
      <c r="D97" s="445">
        <f t="shared" si="55"/>
        <v>0.87777777777371002</v>
      </c>
      <c r="E97" s="445">
        <f t="shared" si="56"/>
        <v>0.88819444444037665</v>
      </c>
      <c r="F97" s="445">
        <f t="shared" si="57"/>
        <v>0.89513888888482107</v>
      </c>
      <c r="G97" s="445">
        <f t="shared" si="58"/>
        <v>0.89999999999593217</v>
      </c>
      <c r="H97" s="445">
        <f t="shared" si="59"/>
        <v>0.90833333332926547</v>
      </c>
      <c r="I97" s="445">
        <f t="shared" si="60"/>
        <v>0.913888888884821</v>
      </c>
      <c r="J97" s="445">
        <f t="shared" si="61"/>
        <v>0.9187499999959321</v>
      </c>
      <c r="K97" s="445">
        <f t="shared" si="62"/>
        <v>0.92569444444037652</v>
      </c>
      <c r="L97" s="445">
        <f t="shared" si="63"/>
        <v>0.93611111110704315</v>
      </c>
      <c r="M97" s="445">
        <f t="shared" si="64"/>
        <v>0.94305555555148757</v>
      </c>
      <c r="N97" s="507">
        <f t="shared" si="65"/>
        <v>41.260000000000005</v>
      </c>
      <c r="O97" s="241">
        <f t="shared" si="66"/>
        <v>7.1527777777777524E-2</v>
      </c>
      <c r="P97" s="273">
        <f t="shared" si="67"/>
        <v>24.034951456310768</v>
      </c>
      <c r="Q97" s="506"/>
    </row>
    <row r="98" spans="1:17" x14ac:dyDescent="0.2">
      <c r="A98" s="508">
        <f t="shared" si="68"/>
        <v>1.0416666670734487E-2</v>
      </c>
      <c r="B98" s="506">
        <v>70</v>
      </c>
      <c r="C98" s="445">
        <v>0.88194444444444453</v>
      </c>
      <c r="D98" s="445">
        <f t="shared" si="55"/>
        <v>0.88819444444444451</v>
      </c>
      <c r="E98" s="445">
        <f t="shared" si="56"/>
        <v>0.89861111111111114</v>
      </c>
      <c r="F98" s="445">
        <f t="shared" si="57"/>
        <v>0.90555555555555556</v>
      </c>
      <c r="G98" s="445">
        <f t="shared" si="58"/>
        <v>0.91041666666666665</v>
      </c>
      <c r="H98" s="445">
        <f t="shared" si="59"/>
        <v>0.91874999999999996</v>
      </c>
      <c r="I98" s="445">
        <f t="shared" si="60"/>
        <v>0.92430555555555549</v>
      </c>
      <c r="J98" s="445">
        <f t="shared" si="61"/>
        <v>0.92916666666666659</v>
      </c>
      <c r="K98" s="445">
        <f t="shared" si="62"/>
        <v>0.93611111111111101</v>
      </c>
      <c r="L98" s="445">
        <f t="shared" si="63"/>
        <v>0.94652777777777763</v>
      </c>
      <c r="M98" s="445">
        <f t="shared" si="64"/>
        <v>0.95347222222222205</v>
      </c>
      <c r="N98" s="507">
        <f t="shared" si="65"/>
        <v>41.260000000000005</v>
      </c>
      <c r="O98" s="241">
        <f t="shared" si="66"/>
        <v>7.1527777777777524E-2</v>
      </c>
      <c r="P98" s="273">
        <f t="shared" si="67"/>
        <v>24.034951456310768</v>
      </c>
      <c r="Q98" s="506"/>
    </row>
    <row r="99" spans="1:17" x14ac:dyDescent="0.2">
      <c r="A99" s="508">
        <f t="shared" si="68"/>
        <v>2.7777777777777679E-2</v>
      </c>
      <c r="B99" s="506">
        <v>71</v>
      </c>
      <c r="C99" s="445">
        <v>0.90972222222222221</v>
      </c>
      <c r="D99" s="445">
        <f t="shared" si="55"/>
        <v>0.91597222222222219</v>
      </c>
      <c r="E99" s="445">
        <f t="shared" si="56"/>
        <v>0.92638888888888882</v>
      </c>
      <c r="F99" s="445">
        <f t="shared" si="57"/>
        <v>0.93333333333333324</v>
      </c>
      <c r="G99" s="445">
        <f t="shared" si="58"/>
        <v>0.93819444444444433</v>
      </c>
      <c r="H99" s="445">
        <f t="shared" si="59"/>
        <v>0.94652777777777763</v>
      </c>
      <c r="I99" s="445">
        <f t="shared" si="60"/>
        <v>0.95208333333333317</v>
      </c>
      <c r="J99" s="445">
        <f t="shared" si="61"/>
        <v>0.95694444444444426</v>
      </c>
      <c r="K99" s="445">
        <f t="shared" si="62"/>
        <v>0.96388888888888868</v>
      </c>
      <c r="L99" s="445">
        <f t="shared" si="63"/>
        <v>0.97430555555555531</v>
      </c>
      <c r="M99" s="445">
        <f t="shared" si="64"/>
        <v>0.98124999999999973</v>
      </c>
      <c r="N99" s="507">
        <f t="shared" si="65"/>
        <v>41.260000000000005</v>
      </c>
      <c r="O99" s="241">
        <f t="shared" si="66"/>
        <v>7.1527777777777524E-2</v>
      </c>
      <c r="P99" s="273">
        <f t="shared" si="67"/>
        <v>24.034951456310768</v>
      </c>
      <c r="Q99" s="506"/>
    </row>
    <row r="100" spans="1:17" x14ac:dyDescent="0.2">
      <c r="A100" s="508">
        <f t="shared" si="68"/>
        <v>2.777777777777779E-2</v>
      </c>
      <c r="B100" s="506">
        <v>72</v>
      </c>
      <c r="C100" s="445">
        <v>0.9375</v>
      </c>
      <c r="D100" s="445">
        <f t="shared" si="55"/>
        <v>0.94374999999999998</v>
      </c>
      <c r="E100" s="445">
        <f t="shared" si="56"/>
        <v>0.95416666666666661</v>
      </c>
      <c r="F100" s="445">
        <f t="shared" si="57"/>
        <v>0.96111111111111103</v>
      </c>
      <c r="G100" s="445">
        <f t="shared" si="58"/>
        <v>0.96597222222222212</v>
      </c>
      <c r="H100" s="445">
        <f t="shared" si="59"/>
        <v>0.97430555555555542</v>
      </c>
      <c r="I100" s="445">
        <f t="shared" si="60"/>
        <v>0.97986111111111096</v>
      </c>
      <c r="J100" s="445">
        <f t="shared" si="61"/>
        <v>0.98472222222222205</v>
      </c>
      <c r="K100" s="445">
        <f t="shared" si="62"/>
        <v>0.99166666666666647</v>
      </c>
      <c r="L100" s="445">
        <f t="shared" si="63"/>
        <v>1.0020833333333332</v>
      </c>
      <c r="M100" s="445">
        <f t="shared" si="64"/>
        <v>1.0090277777777776</v>
      </c>
      <c r="N100" s="507">
        <f t="shared" si="65"/>
        <v>41.260000000000005</v>
      </c>
      <c r="O100" s="241">
        <f t="shared" si="66"/>
        <v>7.1527777777777635E-2</v>
      </c>
      <c r="P100" s="273">
        <f t="shared" si="67"/>
        <v>24.034951456310729</v>
      </c>
      <c r="Q100" s="506"/>
    </row>
    <row r="101" spans="1:17" x14ac:dyDescent="0.2">
      <c r="A101" s="508">
        <f t="shared" si="68"/>
        <v>3.125E-2</v>
      </c>
      <c r="B101" s="506">
        <v>73</v>
      </c>
      <c r="C101" s="445">
        <v>0.96875</v>
      </c>
      <c r="D101" s="445">
        <f t="shared" si="55"/>
        <v>0.97499999999999998</v>
      </c>
      <c r="E101" s="445">
        <f t="shared" si="56"/>
        <v>0.98541666666666661</v>
      </c>
      <c r="F101" s="445">
        <f t="shared" si="57"/>
        <v>0.99236111111111103</v>
      </c>
      <c r="G101" s="445">
        <f t="shared" si="58"/>
        <v>0.99722222222222212</v>
      </c>
      <c r="H101" s="445">
        <f t="shared" si="59"/>
        <v>1.0055555555555555</v>
      </c>
      <c r="I101" s="445">
        <f t="shared" si="60"/>
        <v>1.0111111111111111</v>
      </c>
      <c r="J101" s="445">
        <f t="shared" si="61"/>
        <v>1.0159722222222223</v>
      </c>
      <c r="K101" s="445">
        <f t="shared" si="62"/>
        <v>1.0229166666666667</v>
      </c>
      <c r="L101" s="445">
        <f t="shared" si="63"/>
        <v>1.0333333333333334</v>
      </c>
      <c r="M101" s="445">
        <f t="shared" si="64"/>
        <v>1.0402777777777779</v>
      </c>
      <c r="N101" s="507">
        <f t="shared" si="65"/>
        <v>41.260000000000005</v>
      </c>
      <c r="O101" s="241">
        <f t="shared" si="66"/>
        <v>7.1527777777777857E-2</v>
      </c>
      <c r="P101" s="273">
        <f t="shared" si="67"/>
        <v>24.034951456310655</v>
      </c>
      <c r="Q101" s="506"/>
    </row>
    <row r="102" spans="1:17" x14ac:dyDescent="0.2">
      <c r="A102" s="508">
        <f t="shared" si="68"/>
        <v>2.777777777777779E-2</v>
      </c>
      <c r="B102" s="506">
        <v>74</v>
      </c>
      <c r="C102" s="445">
        <v>0.99652777777777779</v>
      </c>
      <c r="D102" s="445">
        <f t="shared" si="55"/>
        <v>1.0027777777777778</v>
      </c>
      <c r="E102" s="445">
        <f t="shared" si="56"/>
        <v>1.0131944444444445</v>
      </c>
      <c r="F102" s="445">
        <f t="shared" si="57"/>
        <v>1.0201388888888889</v>
      </c>
      <c r="G102" s="445">
        <f t="shared" si="58"/>
        <v>1.0250000000000001</v>
      </c>
      <c r="H102" s="445">
        <f t="shared" si="59"/>
        <v>1.0333333333333334</v>
      </c>
      <c r="I102" s="445">
        <f t="shared" si="60"/>
        <v>1.038888888888889</v>
      </c>
      <c r="J102" s="445">
        <f t="shared" si="61"/>
        <v>1.0437500000000002</v>
      </c>
      <c r="K102" s="445">
        <f t="shared" si="62"/>
        <v>1.0506944444444446</v>
      </c>
      <c r="L102" s="445">
        <f t="shared" si="63"/>
        <v>1.0611111111111113</v>
      </c>
      <c r="M102" s="445">
        <f t="shared" si="64"/>
        <v>1.0680555555555558</v>
      </c>
      <c r="N102" s="507">
        <f>$N$23</f>
        <v>41.260000000000005</v>
      </c>
      <c r="O102" s="241">
        <f t="shared" si="66"/>
        <v>7.1527777777777968E-2</v>
      </c>
      <c r="P102" s="273">
        <f t="shared" si="67"/>
        <v>24.034951456310619</v>
      </c>
      <c r="Q102" s="506"/>
    </row>
    <row r="103" spans="1:17" x14ac:dyDescent="0.2">
      <c r="A103" s="508">
        <f t="shared" si="68"/>
        <v>-0.97569444444444442</v>
      </c>
      <c r="B103" s="506">
        <v>75</v>
      </c>
      <c r="C103" s="445">
        <v>2.0833333333333332E-2</v>
      </c>
      <c r="D103" s="445">
        <f t="shared" si="55"/>
        <v>2.7083333333333331E-2</v>
      </c>
      <c r="E103" s="445">
        <f t="shared" si="56"/>
        <v>3.7499999999999999E-2</v>
      </c>
      <c r="F103" s="445">
        <f t="shared" si="57"/>
        <v>4.4444444444444439E-2</v>
      </c>
      <c r="G103" s="445">
        <f t="shared" si="58"/>
        <v>4.9305555555555547E-2</v>
      </c>
      <c r="H103" s="445">
        <f t="shared" si="59"/>
        <v>5.7638888888888878E-2</v>
      </c>
      <c r="I103" s="445">
        <f t="shared" si="60"/>
        <v>6.3194444444444428E-2</v>
      </c>
      <c r="J103" s="445">
        <f t="shared" si="61"/>
        <v>6.8055555555555536E-2</v>
      </c>
      <c r="K103" s="445">
        <f t="shared" si="62"/>
        <v>7.4999999999999983E-2</v>
      </c>
      <c r="L103" s="445">
        <f t="shared" si="63"/>
        <v>8.5416666666666655E-2</v>
      </c>
      <c r="M103" s="445">
        <f t="shared" si="64"/>
        <v>9.2361111111111102E-2</v>
      </c>
      <c r="N103" s="507">
        <f>$N$23</f>
        <v>41.260000000000005</v>
      </c>
      <c r="O103" s="241">
        <f t="shared" si="66"/>
        <v>7.1527777777777773E-2</v>
      </c>
      <c r="P103" s="273">
        <f t="shared" si="67"/>
        <v>24.034951456310683</v>
      </c>
      <c r="Q103" s="506"/>
    </row>
    <row r="104" spans="1:17" x14ac:dyDescent="0.2">
      <c r="B104" s="509"/>
      <c r="C104" s="310"/>
      <c r="D104" s="310"/>
      <c r="E104" s="310"/>
      <c r="F104" s="310"/>
      <c r="G104" s="310"/>
      <c r="I104" s="310"/>
      <c r="J104" s="310"/>
      <c r="K104" s="310"/>
      <c r="L104" s="310"/>
      <c r="M104" s="310"/>
      <c r="N104" s="310"/>
      <c r="O104" s="310"/>
      <c r="P104" s="310"/>
      <c r="Q104" s="494"/>
    </row>
    <row r="105" spans="1:17" x14ac:dyDescent="0.2">
      <c r="B105" s="509"/>
      <c r="Q105" s="494"/>
    </row>
    <row r="106" spans="1:17" x14ac:dyDescent="0.2">
      <c r="B106" s="509"/>
      <c r="Q106" s="494"/>
    </row>
    <row r="107" spans="1:17" x14ac:dyDescent="0.2">
      <c r="B107" s="509"/>
      <c r="C107" s="492" t="s">
        <v>3</v>
      </c>
      <c r="G107" s="492">
        <v>69</v>
      </c>
      <c r="Q107" s="494"/>
    </row>
    <row r="108" spans="1:17" x14ac:dyDescent="0.2">
      <c r="B108" s="509"/>
      <c r="C108" s="492" t="s">
        <v>2</v>
      </c>
      <c r="G108" s="492">
        <v>6</v>
      </c>
      <c r="Q108" s="494"/>
    </row>
    <row r="109" spans="1:17" x14ac:dyDescent="0.2">
      <c r="B109" s="509"/>
      <c r="C109" s="492" t="s">
        <v>1</v>
      </c>
      <c r="G109" s="492">
        <f>G107+G108</f>
        <v>75</v>
      </c>
      <c r="Q109" s="494"/>
    </row>
    <row r="110" spans="1:17" x14ac:dyDescent="0.2">
      <c r="B110" s="509"/>
      <c r="C110" s="510" t="s">
        <v>0</v>
      </c>
      <c r="D110" s="510"/>
      <c r="E110" s="510"/>
      <c r="F110" s="510"/>
      <c r="G110" s="511">
        <v>41.26</v>
      </c>
      <c r="Q110" s="494"/>
    </row>
    <row r="111" spans="1:17" x14ac:dyDescent="0.2">
      <c r="B111" s="509"/>
      <c r="Q111" s="494"/>
    </row>
    <row r="112" spans="1:17" x14ac:dyDescent="0.2">
      <c r="B112" s="509"/>
      <c r="Q112" s="494"/>
    </row>
    <row r="113" spans="2:17" x14ac:dyDescent="0.2">
      <c r="B113" s="509"/>
      <c r="Q113" s="494"/>
    </row>
    <row r="114" spans="2:17" x14ac:dyDescent="0.2">
      <c r="B114" s="509"/>
      <c r="Q114" s="494"/>
    </row>
    <row r="115" spans="2:17" x14ac:dyDescent="0.2">
      <c r="B115" s="509"/>
      <c r="Q115" s="494"/>
    </row>
    <row r="116" spans="2:17" x14ac:dyDescent="0.2">
      <c r="B116" s="509"/>
      <c r="Q116" s="494"/>
    </row>
    <row r="117" spans="2:17" x14ac:dyDescent="0.2">
      <c r="B117" s="509"/>
      <c r="Q117" s="494"/>
    </row>
    <row r="118" spans="2:17" x14ac:dyDescent="0.2">
      <c r="B118" s="509"/>
      <c r="Q118" s="494"/>
    </row>
    <row r="119" spans="2:17" x14ac:dyDescent="0.2">
      <c r="B119" s="509"/>
      <c r="Q119" s="494"/>
    </row>
    <row r="120" spans="2:17" x14ac:dyDescent="0.2">
      <c r="B120" s="493"/>
      <c r="Q120" s="494"/>
    </row>
    <row r="121" spans="2:17" x14ac:dyDescent="0.2">
      <c r="B121" s="493"/>
      <c r="Q121" s="494"/>
    </row>
    <row r="122" spans="2:17" x14ac:dyDescent="0.2">
      <c r="B122" s="493"/>
      <c r="Q122" s="494"/>
    </row>
    <row r="123" spans="2:17" x14ac:dyDescent="0.2">
      <c r="B123" s="512"/>
      <c r="I123" s="510"/>
      <c r="J123" s="510"/>
      <c r="K123" s="510"/>
      <c r="L123" s="510"/>
      <c r="M123" s="510"/>
      <c r="N123" s="510"/>
      <c r="O123" s="510"/>
      <c r="P123" s="510"/>
      <c r="Q123" s="513"/>
    </row>
  </sheetData>
  <sortState xmlns:xlrd2="http://schemas.microsoft.com/office/spreadsheetml/2017/richdata2" ref="R91:R95">
    <sortCondition ref="R91:R95"/>
  </sortState>
  <mergeCells count="9">
    <mergeCell ref="P21:P24"/>
    <mergeCell ref="Q21:Q24"/>
    <mergeCell ref="N23:N24"/>
    <mergeCell ref="B25:Q25"/>
    <mergeCell ref="B22:C22"/>
    <mergeCell ref="O21:O24"/>
    <mergeCell ref="B21:C21"/>
    <mergeCell ref="N21:N22"/>
    <mergeCell ref="E21:K21"/>
  </mergeCells>
  <pageMargins left="0.98425196850393704" right="0.39370078740157483" top="0.78740157480314965" bottom="0.39370078740157483" header="0.31496062992125984" footer="0.31496062992125984"/>
  <pageSetup paperSize="9" scale="69" fitToHeight="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4">
    <pageSetUpPr fitToPage="1"/>
  </sheetPr>
  <dimension ref="A5:S110"/>
  <sheetViews>
    <sheetView topLeftCell="A13" zoomScale="85" zoomScaleNormal="85" workbookViewId="0">
      <selection activeCell="O13" sqref="O13"/>
    </sheetView>
  </sheetViews>
  <sheetFormatPr baseColWidth="10" defaultColWidth="11.42578125" defaultRowHeight="14.25" x14ac:dyDescent="0.2"/>
  <cols>
    <col min="1" max="14" width="11.42578125" style="57"/>
    <col min="15" max="15" width="8.5703125" style="57" customWidth="1"/>
    <col min="16" max="16" width="8.7109375" style="57" customWidth="1"/>
    <col min="17" max="16384" width="11.42578125" style="57"/>
  </cols>
  <sheetData>
    <row r="5" spans="2:17" ht="15" x14ac:dyDescent="0.25">
      <c r="B5" s="43" t="s">
        <v>27</v>
      </c>
      <c r="C5" s="42"/>
      <c r="D5" s="42"/>
      <c r="E5" s="42"/>
      <c r="F5" s="42"/>
      <c r="G5" s="42"/>
      <c r="H5" s="42"/>
      <c r="I5" s="42"/>
      <c r="J5" s="42"/>
      <c r="K5" s="41"/>
      <c r="L5" s="41"/>
      <c r="M5" s="41"/>
      <c r="N5" s="41"/>
      <c r="O5" s="41"/>
      <c r="P5" s="41"/>
      <c r="Q5" s="40"/>
    </row>
    <row r="6" spans="2:17" x14ac:dyDescent="0.2">
      <c r="B6" s="38" t="s">
        <v>26</v>
      </c>
      <c r="C6" s="37"/>
      <c r="D6" s="37"/>
      <c r="E6" s="37"/>
      <c r="F6" s="37"/>
      <c r="G6" s="37"/>
      <c r="H6" s="37"/>
      <c r="I6" s="37"/>
      <c r="J6" s="37"/>
      <c r="K6" s="37"/>
      <c r="L6" s="37"/>
      <c r="M6" s="37"/>
      <c r="N6" s="37"/>
      <c r="O6" s="37"/>
      <c r="P6" s="37"/>
      <c r="Q6" s="36"/>
    </row>
    <row r="7" spans="2:17" x14ac:dyDescent="0.2">
      <c r="B7" s="38"/>
      <c r="C7" s="37"/>
      <c r="D7" s="37"/>
      <c r="E7" s="37"/>
      <c r="F7" s="37"/>
      <c r="G7" s="37"/>
      <c r="H7" s="37"/>
      <c r="I7" s="37"/>
      <c r="J7" s="37"/>
      <c r="K7" s="37"/>
      <c r="L7" s="37"/>
      <c r="M7" s="37"/>
      <c r="N7" s="37"/>
      <c r="O7" s="37"/>
      <c r="P7" s="37"/>
      <c r="Q7" s="36"/>
    </row>
    <row r="8" spans="2:17" x14ac:dyDescent="0.2">
      <c r="B8" s="38" t="s">
        <v>201</v>
      </c>
      <c r="C8" s="37"/>
      <c r="D8" s="37"/>
      <c r="E8" s="37"/>
      <c r="F8" s="37"/>
      <c r="G8" s="37"/>
      <c r="H8" s="37"/>
      <c r="I8" s="37"/>
      <c r="J8" s="37"/>
      <c r="K8" s="37"/>
      <c r="L8" s="37"/>
      <c r="M8" s="37"/>
      <c r="N8" s="37"/>
      <c r="O8" s="37"/>
      <c r="P8" s="37"/>
      <c r="Q8" s="36"/>
    </row>
    <row r="9" spans="2:17" x14ac:dyDescent="0.2">
      <c r="B9" s="38" t="s">
        <v>179</v>
      </c>
      <c r="C9" s="37"/>
      <c r="D9" s="37"/>
      <c r="E9" s="37"/>
      <c r="F9" s="37"/>
      <c r="G9" s="37"/>
      <c r="H9" s="37"/>
      <c r="I9" s="37"/>
      <c r="J9" s="37"/>
      <c r="K9" s="37"/>
      <c r="L9" s="37"/>
      <c r="M9" s="37"/>
      <c r="N9" s="37"/>
      <c r="O9" s="37"/>
      <c r="P9" s="37"/>
      <c r="Q9" s="36"/>
    </row>
    <row r="10" spans="2:17" x14ac:dyDescent="0.2">
      <c r="B10" s="38" t="s">
        <v>25</v>
      </c>
      <c r="C10" s="37"/>
      <c r="D10" s="37"/>
      <c r="E10" s="37"/>
      <c r="F10" s="37"/>
      <c r="G10" s="37"/>
      <c r="H10" s="37"/>
      <c r="I10" s="37"/>
      <c r="J10" s="37"/>
      <c r="K10" s="37"/>
      <c r="L10" s="37"/>
      <c r="M10" s="37"/>
      <c r="N10" s="37"/>
      <c r="O10" s="37"/>
      <c r="P10" s="37"/>
      <c r="Q10" s="36"/>
    </row>
    <row r="11" spans="2:17" x14ac:dyDescent="0.2">
      <c r="B11" s="38" t="s">
        <v>103</v>
      </c>
      <c r="C11" s="37"/>
      <c r="D11" s="37"/>
      <c r="E11" s="37"/>
      <c r="F11" s="37"/>
      <c r="G11" s="37"/>
      <c r="H11" s="37"/>
      <c r="I11" s="37"/>
      <c r="J11" s="37"/>
      <c r="K11" s="37"/>
      <c r="L11" s="37"/>
      <c r="M11" s="37"/>
      <c r="N11" s="37"/>
      <c r="O11" s="37"/>
      <c r="P11" s="37"/>
      <c r="Q11" s="36"/>
    </row>
    <row r="12" spans="2:17" x14ac:dyDescent="0.2">
      <c r="B12" s="38" t="s">
        <v>102</v>
      </c>
      <c r="C12" s="37"/>
      <c r="D12" s="37"/>
      <c r="E12" s="37"/>
      <c r="F12" s="37"/>
      <c r="G12" s="37"/>
      <c r="H12" s="37"/>
      <c r="I12" s="37"/>
      <c r="J12" s="37"/>
      <c r="K12" s="37"/>
      <c r="L12" s="37"/>
      <c r="M12" s="37"/>
      <c r="N12" s="37"/>
      <c r="O12" s="37"/>
      <c r="P12" s="37"/>
      <c r="Q12" s="36"/>
    </row>
    <row r="13" spans="2:17" x14ac:dyDescent="0.2">
      <c r="B13" s="38" t="s">
        <v>22</v>
      </c>
      <c r="C13" s="37"/>
      <c r="D13" s="37"/>
      <c r="E13" s="37"/>
      <c r="F13" s="37"/>
      <c r="G13" s="37"/>
      <c r="H13" s="37"/>
      <c r="I13" s="37"/>
      <c r="J13" s="37"/>
      <c r="K13" s="37"/>
      <c r="L13" s="37"/>
      <c r="M13" s="37"/>
      <c r="N13" s="37"/>
      <c r="O13" s="37"/>
      <c r="P13" s="37"/>
      <c r="Q13" s="36"/>
    </row>
    <row r="14" spans="2:17" x14ac:dyDescent="0.2">
      <c r="B14" s="38"/>
      <c r="C14" s="37"/>
      <c r="D14" s="37"/>
      <c r="E14" s="37"/>
      <c r="F14" s="37"/>
      <c r="G14" s="37"/>
      <c r="H14" s="37"/>
      <c r="I14" s="37"/>
      <c r="J14" s="37"/>
      <c r="K14" s="37"/>
      <c r="L14" s="37"/>
      <c r="M14" s="37"/>
      <c r="N14" s="37"/>
      <c r="O14" s="37"/>
      <c r="P14" s="37"/>
      <c r="Q14" s="36"/>
    </row>
    <row r="15" spans="2:17" x14ac:dyDescent="0.2">
      <c r="B15" s="38"/>
      <c r="C15" s="37"/>
      <c r="D15" s="37"/>
      <c r="E15" s="37"/>
      <c r="F15" s="37"/>
      <c r="G15" s="37"/>
      <c r="H15" s="37"/>
      <c r="I15" s="37"/>
      <c r="J15" s="37"/>
      <c r="K15" s="37"/>
      <c r="L15" s="37"/>
      <c r="M15" s="37"/>
      <c r="N15" s="37"/>
      <c r="O15" s="37"/>
      <c r="P15" s="37"/>
      <c r="Q15" s="36"/>
    </row>
    <row r="16" spans="2:17" x14ac:dyDescent="0.2">
      <c r="B16" s="38"/>
      <c r="C16" s="37"/>
      <c r="D16" s="37"/>
      <c r="E16" s="37"/>
      <c r="F16" s="37"/>
      <c r="G16" s="37"/>
      <c r="H16" s="37"/>
      <c r="I16" s="37"/>
      <c r="J16" s="37"/>
      <c r="K16" s="37"/>
      <c r="L16" s="37"/>
      <c r="M16" s="37"/>
      <c r="N16" s="37"/>
      <c r="O16" s="37"/>
      <c r="P16" s="37"/>
      <c r="Q16" s="36"/>
    </row>
    <row r="17" spans="1:19" x14ac:dyDescent="0.2">
      <c r="B17" s="38"/>
      <c r="C17" s="37"/>
      <c r="D17" s="37"/>
      <c r="E17" s="37"/>
      <c r="F17" s="37"/>
      <c r="G17" s="37"/>
      <c r="H17" s="37"/>
      <c r="I17" s="37"/>
      <c r="J17" s="37"/>
      <c r="K17" s="37"/>
      <c r="L17" s="37"/>
      <c r="M17" s="37"/>
      <c r="N17" s="37"/>
      <c r="O17" s="37"/>
      <c r="P17" s="37"/>
      <c r="Q17" s="36"/>
    </row>
    <row r="18" spans="1:19" x14ac:dyDescent="0.2">
      <c r="B18" s="38"/>
      <c r="C18" s="37"/>
      <c r="D18" s="37"/>
      <c r="E18" s="37"/>
      <c r="F18" s="37"/>
      <c r="G18" s="37"/>
      <c r="H18" s="37"/>
      <c r="I18" s="37"/>
      <c r="J18" s="37"/>
      <c r="K18" s="37"/>
      <c r="L18" s="37"/>
      <c r="M18" s="37"/>
      <c r="N18" s="37"/>
      <c r="O18" s="37"/>
      <c r="P18" s="37"/>
      <c r="Q18" s="36"/>
    </row>
    <row r="19" spans="1:19" x14ac:dyDescent="0.2">
      <c r="B19" s="38"/>
      <c r="C19" s="37"/>
      <c r="D19" s="37"/>
      <c r="E19" s="37"/>
      <c r="F19" s="37"/>
      <c r="G19" s="37"/>
      <c r="H19" s="37"/>
      <c r="I19" s="37"/>
      <c r="J19" s="37"/>
      <c r="K19" s="37"/>
      <c r="L19" s="37"/>
      <c r="M19" s="37"/>
      <c r="N19" s="37"/>
      <c r="O19" s="37"/>
      <c r="P19" s="37"/>
      <c r="Q19" s="36"/>
    </row>
    <row r="20" spans="1:19" ht="15" thickBot="1" x14ac:dyDescent="0.25">
      <c r="B20" s="38"/>
      <c r="C20" s="37"/>
      <c r="D20" s="37"/>
      <c r="E20" s="37"/>
      <c r="F20" s="37"/>
      <c r="G20" s="37"/>
      <c r="H20" s="37"/>
      <c r="I20" s="37"/>
      <c r="J20" s="37"/>
      <c r="K20" s="37"/>
      <c r="L20" s="37"/>
      <c r="M20" s="37"/>
      <c r="N20" s="37"/>
      <c r="O20" s="37"/>
      <c r="P20" s="37"/>
      <c r="Q20" s="36"/>
    </row>
    <row r="21" spans="1:19" ht="15.75" customHeight="1" thickBot="1" x14ac:dyDescent="0.25">
      <c r="B21" s="624" t="s">
        <v>21</v>
      </c>
      <c r="C21" s="616"/>
      <c r="D21" s="85"/>
      <c r="E21" s="615" t="s">
        <v>20</v>
      </c>
      <c r="F21" s="616"/>
      <c r="G21" s="616"/>
      <c r="H21" s="616"/>
      <c r="I21" s="616"/>
      <c r="J21" s="616"/>
      <c r="K21" s="616"/>
      <c r="L21" s="85"/>
      <c r="M21" s="96" t="s">
        <v>19</v>
      </c>
      <c r="N21" s="617" t="s">
        <v>18</v>
      </c>
      <c r="O21" s="608" t="s">
        <v>17</v>
      </c>
      <c r="P21" s="608" t="s">
        <v>16</v>
      </c>
      <c r="Q21" s="626" t="s">
        <v>15</v>
      </c>
    </row>
    <row r="22" spans="1:19" ht="51.75" thickBot="1" x14ac:dyDescent="0.25">
      <c r="B22" s="629" t="s">
        <v>210</v>
      </c>
      <c r="C22" s="612"/>
      <c r="D22" s="476" t="s">
        <v>200</v>
      </c>
      <c r="E22" s="472" t="s">
        <v>109</v>
      </c>
      <c r="F22" s="472" t="s">
        <v>101</v>
      </c>
      <c r="G22" s="472" t="s">
        <v>198</v>
      </c>
      <c r="H22" s="472" t="s">
        <v>100</v>
      </c>
      <c r="I22" s="472" t="s">
        <v>197</v>
      </c>
      <c r="J22" s="472" t="s">
        <v>101</v>
      </c>
      <c r="K22" s="472" t="s">
        <v>109</v>
      </c>
      <c r="L22" s="476" t="s">
        <v>200</v>
      </c>
      <c r="M22" s="473" t="s">
        <v>209</v>
      </c>
      <c r="N22" s="618"/>
      <c r="O22" s="609"/>
      <c r="P22" s="609"/>
      <c r="Q22" s="627"/>
    </row>
    <row r="23" spans="1:19" x14ac:dyDescent="0.2">
      <c r="B23" s="72" t="s">
        <v>7</v>
      </c>
      <c r="C23" s="3">
        <v>0</v>
      </c>
      <c r="D23" s="5">
        <v>4.7</v>
      </c>
      <c r="E23" s="5">
        <v>6.01</v>
      </c>
      <c r="F23" s="5">
        <v>3.28</v>
      </c>
      <c r="G23" s="3">
        <v>2.81</v>
      </c>
      <c r="H23" s="3">
        <v>4.18</v>
      </c>
      <c r="I23" s="3">
        <v>3.25</v>
      </c>
      <c r="J23" s="3">
        <v>3.04</v>
      </c>
      <c r="K23" s="3">
        <v>3.28</v>
      </c>
      <c r="L23" s="30">
        <v>6.01</v>
      </c>
      <c r="M23" s="30">
        <v>4.7</v>
      </c>
      <c r="N23" s="613">
        <f>SUM(C23:M23)</f>
        <v>41.260000000000005</v>
      </c>
      <c r="O23" s="609"/>
      <c r="P23" s="609"/>
      <c r="Q23" s="627"/>
    </row>
    <row r="24" spans="1:19" ht="39" thickBot="1" x14ac:dyDescent="0.25">
      <c r="B24" s="73" t="s">
        <v>6</v>
      </c>
      <c r="C24" s="2">
        <f>+C23</f>
        <v>0</v>
      </c>
      <c r="D24" s="2">
        <f t="shared" ref="D24:M24" si="0">C24+D23</f>
        <v>4.7</v>
      </c>
      <c r="E24" s="2">
        <f t="shared" si="0"/>
        <v>10.71</v>
      </c>
      <c r="F24" s="2">
        <f t="shared" si="0"/>
        <v>13.99</v>
      </c>
      <c r="G24" s="2">
        <f t="shared" si="0"/>
        <v>16.8</v>
      </c>
      <c r="H24" s="2">
        <f t="shared" si="0"/>
        <v>20.98</v>
      </c>
      <c r="I24" s="2">
        <f t="shared" si="0"/>
        <v>24.23</v>
      </c>
      <c r="J24" s="2">
        <f t="shared" si="0"/>
        <v>27.27</v>
      </c>
      <c r="K24" s="2">
        <f t="shared" si="0"/>
        <v>30.55</v>
      </c>
      <c r="L24" s="2">
        <f t="shared" si="0"/>
        <v>36.56</v>
      </c>
      <c r="M24" s="2">
        <f t="shared" si="0"/>
        <v>41.260000000000005</v>
      </c>
      <c r="N24" s="614"/>
      <c r="O24" s="610"/>
      <c r="P24" s="610"/>
      <c r="Q24" s="628"/>
    </row>
    <row r="25" spans="1:19" ht="16.5" thickBot="1" x14ac:dyDescent="0.25">
      <c r="B25" s="715" t="s">
        <v>5</v>
      </c>
      <c r="C25" s="716"/>
      <c r="D25" s="716"/>
      <c r="E25" s="716"/>
      <c r="F25" s="716"/>
      <c r="G25" s="716"/>
      <c r="H25" s="716"/>
      <c r="I25" s="716"/>
      <c r="J25" s="716"/>
      <c r="K25" s="716"/>
      <c r="L25" s="716"/>
      <c r="M25" s="716"/>
      <c r="N25" s="716"/>
      <c r="O25" s="716"/>
      <c r="P25" s="716"/>
      <c r="Q25" s="717"/>
    </row>
    <row r="26" spans="1:19" ht="15.75" hidden="1" x14ac:dyDescent="0.25">
      <c r="B26" s="384"/>
      <c r="C26" s="385"/>
      <c r="D26" s="97">
        <v>6.2499999999999995E-3</v>
      </c>
      <c r="E26" s="48">
        <v>1.2499999999999999E-2</v>
      </c>
      <c r="F26" s="48">
        <v>6.9444444444444441E-3</v>
      </c>
      <c r="G26" s="48">
        <v>5.5555555555555558E-3</v>
      </c>
      <c r="H26" s="48">
        <v>8.3333333333333332E-3</v>
      </c>
      <c r="I26" s="48">
        <v>5.5555555555555558E-3</v>
      </c>
      <c r="J26" s="48">
        <v>5.5555555555555558E-3</v>
      </c>
      <c r="K26" s="48">
        <v>6.9444444444444441E-3</v>
      </c>
      <c r="L26" s="48">
        <v>1.2499999999999999E-2</v>
      </c>
      <c r="M26" s="48">
        <v>6.2499999999999995E-3</v>
      </c>
      <c r="N26" s="62"/>
      <c r="O26" s="48">
        <f>SUM(D26:M26)</f>
        <v>7.6388888888888895E-2</v>
      </c>
      <c r="P26" s="385"/>
      <c r="Q26" s="386"/>
    </row>
    <row r="27" spans="1:19" ht="18" hidden="1" customHeight="1" x14ac:dyDescent="0.25">
      <c r="B27" s="62"/>
      <c r="C27" s="97"/>
      <c r="D27" s="236">
        <v>6.2499999999999995E-3</v>
      </c>
      <c r="E27" s="236">
        <v>1.0416666666666666E-2</v>
      </c>
      <c r="F27" s="236">
        <v>6.2499999999999995E-3</v>
      </c>
      <c r="G27" s="236">
        <v>5.5555555555555558E-3</v>
      </c>
      <c r="H27" s="236">
        <v>8.3333333333333332E-3</v>
      </c>
      <c r="I27" s="236">
        <v>5.5555555555555558E-3</v>
      </c>
      <c r="J27" s="236">
        <v>5.5555555555555558E-3</v>
      </c>
      <c r="K27" s="236">
        <v>6.2499999999999995E-3</v>
      </c>
      <c r="L27" s="236">
        <v>1.0416666666666666E-2</v>
      </c>
      <c r="M27" s="236">
        <v>6.2499999999999995E-3</v>
      </c>
      <c r="N27" s="62"/>
      <c r="O27" s="48">
        <f>SUM(D27:M27)</f>
        <v>7.0833333333333345E-2</v>
      </c>
      <c r="P27" s="62"/>
      <c r="Q27" s="48">
        <f>SUM(D27:M27)</f>
        <v>7.0833333333333345E-2</v>
      </c>
      <c r="R27" s="57">
        <v>31.21</v>
      </c>
      <c r="S27" s="57" t="s">
        <v>28</v>
      </c>
    </row>
    <row r="28" spans="1:19" ht="18" hidden="1" customHeight="1" x14ac:dyDescent="0.25">
      <c r="B28" s="62"/>
      <c r="C28" s="97"/>
      <c r="D28" s="48">
        <v>5.5555555555555558E-3</v>
      </c>
      <c r="E28" s="48">
        <v>9.7222222222222224E-3</v>
      </c>
      <c r="F28" s="48">
        <v>6.2499999999999995E-3</v>
      </c>
      <c r="G28" s="48">
        <v>4.8611111111111112E-3</v>
      </c>
      <c r="H28" s="48">
        <v>8.3333333333333332E-3</v>
      </c>
      <c r="I28" s="48">
        <v>5.5555555555555558E-3</v>
      </c>
      <c r="J28" s="48">
        <v>4.8611111111111112E-3</v>
      </c>
      <c r="K28" s="48">
        <v>6.2499999999999995E-3</v>
      </c>
      <c r="L28" s="48">
        <v>9.7222222222222224E-3</v>
      </c>
      <c r="M28" s="48">
        <v>5.5555555555555558E-3</v>
      </c>
      <c r="N28" s="62"/>
      <c r="O28" s="48">
        <f>SUM(D28:M28)</f>
        <v>6.6666666666666666E-2</v>
      </c>
      <c r="P28" s="62"/>
      <c r="Q28" s="48"/>
    </row>
    <row r="29" spans="1:19" ht="18" hidden="1" customHeight="1" thickBot="1" x14ac:dyDescent="0.3">
      <c r="B29" s="328"/>
      <c r="C29" s="329"/>
      <c r="D29" s="236">
        <v>6.2499999999999995E-3</v>
      </c>
      <c r="E29" s="236">
        <v>1.0416666666666666E-2</v>
      </c>
      <c r="F29" s="236">
        <v>6.2499999999999995E-3</v>
      </c>
      <c r="G29" s="236">
        <v>5.5555555555555558E-3</v>
      </c>
      <c r="H29" s="236">
        <v>8.3333333333333332E-3</v>
      </c>
      <c r="I29" s="236">
        <v>5.5555555555555558E-3</v>
      </c>
      <c r="J29" s="236">
        <v>5.5555555555555558E-3</v>
      </c>
      <c r="K29" s="236">
        <v>6.2499999999999995E-3</v>
      </c>
      <c r="L29" s="236">
        <v>1.0416666666666666E-2</v>
      </c>
      <c r="M29" s="236">
        <v>6.2499999999999995E-3</v>
      </c>
      <c r="N29" s="328"/>
      <c r="O29" s="236">
        <f>SUM(D29:M29)</f>
        <v>7.0833333333333345E-2</v>
      </c>
      <c r="P29" s="328"/>
      <c r="Q29" s="236"/>
    </row>
    <row r="30" spans="1:19" ht="15" x14ac:dyDescent="0.25">
      <c r="B30" s="259">
        <v>1</v>
      </c>
      <c r="C30" s="8">
        <v>0.20833333333333334</v>
      </c>
      <c r="D30" s="238">
        <f>C30+$D$28</f>
        <v>0.21388888888888891</v>
      </c>
      <c r="E30" s="238">
        <f>D30+$E$28</f>
        <v>0.22361111111111112</v>
      </c>
      <c r="F30" s="238">
        <f>E30+$F$28</f>
        <v>0.22986111111111113</v>
      </c>
      <c r="G30" s="238">
        <f>F30+$G$28</f>
        <v>0.23472222222222225</v>
      </c>
      <c r="H30" s="238">
        <f>G30+$H$28</f>
        <v>0.24305555555555558</v>
      </c>
      <c r="I30" s="238">
        <f>H30+$I$28</f>
        <v>0.24861111111111114</v>
      </c>
      <c r="J30" s="238">
        <f>I30+$J$28</f>
        <v>0.25347222222222227</v>
      </c>
      <c r="K30" s="238">
        <f>J30+$K$28</f>
        <v>0.25972222222222224</v>
      </c>
      <c r="L30" s="238">
        <f>K30+$L$28</f>
        <v>0.26944444444444449</v>
      </c>
      <c r="M30" s="238">
        <f>L30+$M$28</f>
        <v>0.27500000000000002</v>
      </c>
      <c r="N30" s="239">
        <f t="shared" ref="N30:N67" si="1">$N$23</f>
        <v>41.260000000000005</v>
      </c>
      <c r="O30" s="238">
        <f t="shared" ref="O30:O67" si="2">M30-C30</f>
        <v>6.666666666666668E-2</v>
      </c>
      <c r="P30" s="239">
        <f t="shared" ref="P30:P67" si="3">(N30/(O30*24*60)*60)</f>
        <v>25.787500000000001</v>
      </c>
      <c r="Q30" s="240"/>
      <c r="R30" s="70"/>
      <c r="S30" s="70"/>
    </row>
    <row r="31" spans="1:19" ht="15" x14ac:dyDescent="0.25">
      <c r="A31" s="65">
        <f t="shared" ref="A31:A67" si="4">C31-C30</f>
        <v>1.5972222222222221E-2</v>
      </c>
      <c r="B31" s="260">
        <v>2</v>
      </c>
      <c r="C31" s="8">
        <v>0.22430555555555556</v>
      </c>
      <c r="D31" s="8">
        <f>C31+$D$28</f>
        <v>0.22986111111111113</v>
      </c>
      <c r="E31" s="8">
        <f>D31+$E$28</f>
        <v>0.23958333333333334</v>
      </c>
      <c r="F31" s="8">
        <f>E31+$F$28</f>
        <v>0.24583333333333335</v>
      </c>
      <c r="G31" s="8">
        <f>F31+$G$28</f>
        <v>0.25069444444444444</v>
      </c>
      <c r="H31" s="8">
        <f>G31+$H$28</f>
        <v>0.2590277777777778</v>
      </c>
      <c r="I31" s="8">
        <f>H31+$I$28</f>
        <v>0.26458333333333334</v>
      </c>
      <c r="J31" s="8">
        <f>I31+$J$28</f>
        <v>0.26944444444444443</v>
      </c>
      <c r="K31" s="8">
        <f>J31+$K$28</f>
        <v>0.27569444444444441</v>
      </c>
      <c r="L31" s="8">
        <f>K31+$L$28</f>
        <v>0.28541666666666665</v>
      </c>
      <c r="M31" s="8">
        <f>L31+$M$28</f>
        <v>0.29097222222222219</v>
      </c>
      <c r="N31" s="27">
        <f t="shared" si="1"/>
        <v>41.260000000000005</v>
      </c>
      <c r="O31" s="8">
        <f t="shared" si="2"/>
        <v>6.6666666666666624E-2</v>
      </c>
      <c r="P31" s="27">
        <f t="shared" si="3"/>
        <v>25.787500000000019</v>
      </c>
      <c r="Q31" s="216"/>
      <c r="R31" s="70"/>
      <c r="S31" s="70"/>
    </row>
    <row r="32" spans="1:19" x14ac:dyDescent="0.2">
      <c r="A32" s="65">
        <f t="shared" si="4"/>
        <v>1.5972222222222443E-2</v>
      </c>
      <c r="B32" s="260">
        <v>3</v>
      </c>
      <c r="C32" s="8">
        <v>0.24027777777777801</v>
      </c>
      <c r="D32" s="8">
        <f>C32+$D$28</f>
        <v>0.24583333333333357</v>
      </c>
      <c r="E32" s="8">
        <f>D32+$E$28</f>
        <v>0.25555555555555581</v>
      </c>
      <c r="F32" s="8">
        <f>E32+$F$28</f>
        <v>0.26180555555555579</v>
      </c>
      <c r="G32" s="8">
        <f>F32+$G$28</f>
        <v>0.26666666666666689</v>
      </c>
      <c r="H32" s="8">
        <f>G32+$H$28</f>
        <v>0.27500000000000024</v>
      </c>
      <c r="I32" s="8">
        <f>H32+$I$28</f>
        <v>0.28055555555555578</v>
      </c>
      <c r="J32" s="8">
        <f>I32+$J$28</f>
        <v>0.28541666666666687</v>
      </c>
      <c r="K32" s="8">
        <f>J32+$K$28</f>
        <v>0.29166666666666685</v>
      </c>
      <c r="L32" s="8">
        <f>K32+$L$28</f>
        <v>0.30138888888888909</v>
      </c>
      <c r="M32" s="8">
        <f>L32+$M$28</f>
        <v>0.30694444444444463</v>
      </c>
      <c r="N32" s="27">
        <f t="shared" si="1"/>
        <v>41.260000000000005</v>
      </c>
      <c r="O32" s="8">
        <f t="shared" si="2"/>
        <v>6.6666666666666624E-2</v>
      </c>
      <c r="P32" s="27">
        <f t="shared" si="3"/>
        <v>25.787500000000019</v>
      </c>
      <c r="Q32" s="216"/>
    </row>
    <row r="33" spans="1:17" x14ac:dyDescent="0.2">
      <c r="A33" s="65">
        <f t="shared" si="4"/>
        <v>1.5972222222221971E-2</v>
      </c>
      <c r="B33" s="260">
        <v>4</v>
      </c>
      <c r="C33" s="8">
        <v>0.25624999999999998</v>
      </c>
      <c r="D33" s="8">
        <f>C33+$D$28</f>
        <v>0.26180555555555551</v>
      </c>
      <c r="E33" s="8">
        <f>D33+$E$28</f>
        <v>0.27152777777777776</v>
      </c>
      <c r="F33" s="8">
        <f>E33+$F$28</f>
        <v>0.27777777777777773</v>
      </c>
      <c r="G33" s="8">
        <f>F33+$G$28</f>
        <v>0.28263888888888883</v>
      </c>
      <c r="H33" s="8">
        <f>G33+$H$28</f>
        <v>0.29097222222222219</v>
      </c>
      <c r="I33" s="8">
        <f>H33+$I$28</f>
        <v>0.29652777777777772</v>
      </c>
      <c r="J33" s="8">
        <f>I33+$J$28</f>
        <v>0.30138888888888882</v>
      </c>
      <c r="K33" s="8">
        <f>J33+$K$28</f>
        <v>0.3076388888888888</v>
      </c>
      <c r="L33" s="8">
        <f>K33+$L$28</f>
        <v>0.31736111111111104</v>
      </c>
      <c r="M33" s="8">
        <f>L33+$M$28</f>
        <v>0.32291666666666657</v>
      </c>
      <c r="N33" s="27">
        <f t="shared" si="1"/>
        <v>41.260000000000005</v>
      </c>
      <c r="O33" s="8">
        <f t="shared" si="2"/>
        <v>6.6666666666666596E-2</v>
      </c>
      <c r="P33" s="27">
        <f t="shared" si="3"/>
        <v>25.78750000000003</v>
      </c>
      <c r="Q33" s="216"/>
    </row>
    <row r="34" spans="1:17" x14ac:dyDescent="0.2">
      <c r="A34" s="65">
        <f t="shared" si="4"/>
        <v>1.5972222222221999E-2</v>
      </c>
      <c r="B34" s="260">
        <v>5</v>
      </c>
      <c r="C34" s="8">
        <v>0.27222222222222198</v>
      </c>
      <c r="D34" s="8">
        <f>C34+$D$28</f>
        <v>0.27777777777777751</v>
      </c>
      <c r="E34" s="8">
        <f>D34+$E$28</f>
        <v>0.28749999999999976</v>
      </c>
      <c r="F34" s="8">
        <f>E34+$F$28</f>
        <v>0.29374999999999973</v>
      </c>
      <c r="G34" s="8">
        <f>F34+$G$28</f>
        <v>0.29861111111111083</v>
      </c>
      <c r="H34" s="8">
        <f>G34+$H$28</f>
        <v>0.30694444444444419</v>
      </c>
      <c r="I34" s="8">
        <f>H34+$I$28</f>
        <v>0.31249999999999972</v>
      </c>
      <c r="J34" s="8">
        <f>I34+$J$28</f>
        <v>0.31736111111111082</v>
      </c>
      <c r="K34" s="8">
        <f>J34+$K$28</f>
        <v>0.32361111111111079</v>
      </c>
      <c r="L34" s="8">
        <f>K34+$L$28</f>
        <v>0.33333333333333304</v>
      </c>
      <c r="M34" s="8">
        <f>L34+$M$28</f>
        <v>0.33888888888888857</v>
      </c>
      <c r="N34" s="27">
        <f t="shared" si="1"/>
        <v>41.260000000000005</v>
      </c>
      <c r="O34" s="8">
        <f t="shared" si="2"/>
        <v>6.6666666666666596E-2</v>
      </c>
      <c r="P34" s="27">
        <f t="shared" si="3"/>
        <v>25.78750000000003</v>
      </c>
      <c r="Q34" s="216"/>
    </row>
    <row r="35" spans="1:17" x14ac:dyDescent="0.2">
      <c r="A35" s="65">
        <f t="shared" si="4"/>
        <v>1.5972222222221999E-2</v>
      </c>
      <c r="B35" s="260">
        <v>6</v>
      </c>
      <c r="C35" s="8">
        <v>0.28819444444444398</v>
      </c>
      <c r="D35" s="8">
        <f>C35+$D$29</f>
        <v>0.29444444444444395</v>
      </c>
      <c r="E35" s="8">
        <f>D35+$E$29</f>
        <v>0.30486111111111064</v>
      </c>
      <c r="F35" s="8">
        <f>E35+$F$29</f>
        <v>0.31111111111111062</v>
      </c>
      <c r="G35" s="8">
        <f>F35+$G$29</f>
        <v>0.31666666666666615</v>
      </c>
      <c r="H35" s="8">
        <f>G35+$H$29</f>
        <v>0.32499999999999951</v>
      </c>
      <c r="I35" s="8">
        <f>H35+$I$29</f>
        <v>0.33055555555555505</v>
      </c>
      <c r="J35" s="8">
        <f>I35+$J$29</f>
        <v>0.33611111111111058</v>
      </c>
      <c r="K35" s="8">
        <f>J35+$K$29</f>
        <v>0.34236111111111056</v>
      </c>
      <c r="L35" s="8">
        <f>K35+$L$29</f>
        <v>0.35277777777777725</v>
      </c>
      <c r="M35" s="8">
        <f>L35+$M$29</f>
        <v>0.35902777777777722</v>
      </c>
      <c r="N35" s="27">
        <f t="shared" si="1"/>
        <v>41.260000000000005</v>
      </c>
      <c r="O35" s="8">
        <f t="shared" si="2"/>
        <v>7.0833333333333248E-2</v>
      </c>
      <c r="P35" s="27">
        <f t="shared" si="3"/>
        <v>24.270588235294152</v>
      </c>
      <c r="Q35" s="216"/>
    </row>
    <row r="36" spans="1:17" x14ac:dyDescent="0.2">
      <c r="A36" s="65">
        <f t="shared" si="4"/>
        <v>1.5972222222222998E-2</v>
      </c>
      <c r="B36" s="260">
        <v>7</v>
      </c>
      <c r="C36" s="8">
        <v>0.30416666666666697</v>
      </c>
      <c r="D36" s="8">
        <f>C36+$D$29</f>
        <v>0.31041666666666695</v>
      </c>
      <c r="E36" s="8">
        <f>D36+$E$29</f>
        <v>0.32083333333333364</v>
      </c>
      <c r="F36" s="8">
        <f>E36+$F$29</f>
        <v>0.32708333333333361</v>
      </c>
      <c r="G36" s="8">
        <f>F36+$G$29</f>
        <v>0.33263888888888915</v>
      </c>
      <c r="H36" s="8">
        <f>G36+$H$29</f>
        <v>0.34097222222222251</v>
      </c>
      <c r="I36" s="8">
        <f>H36+$I$29</f>
        <v>0.34652777777777805</v>
      </c>
      <c r="J36" s="8">
        <f>I36+$J$29</f>
        <v>0.35208333333333358</v>
      </c>
      <c r="K36" s="8">
        <f>J36+$K$29</f>
        <v>0.35833333333333356</v>
      </c>
      <c r="L36" s="8">
        <f>K36+$L$29</f>
        <v>0.36875000000000024</v>
      </c>
      <c r="M36" s="8">
        <f>L36+$M$29</f>
        <v>0.37500000000000022</v>
      </c>
      <c r="N36" s="27">
        <f t="shared" si="1"/>
        <v>41.260000000000005</v>
      </c>
      <c r="O36" s="8">
        <f t="shared" si="2"/>
        <v>7.0833333333333248E-2</v>
      </c>
      <c r="P36" s="27">
        <f t="shared" si="3"/>
        <v>24.270588235294152</v>
      </c>
      <c r="Q36" s="216"/>
    </row>
    <row r="37" spans="1:17" x14ac:dyDescent="0.2">
      <c r="A37" s="65">
        <f t="shared" si="4"/>
        <v>9.0277777777774681E-3</v>
      </c>
      <c r="B37" s="260">
        <v>8</v>
      </c>
      <c r="C37" s="8">
        <v>0.31319444444444444</v>
      </c>
      <c r="D37" s="8">
        <f>C37+$D$29</f>
        <v>0.31944444444444442</v>
      </c>
      <c r="E37" s="8">
        <f>D37+$E$29</f>
        <v>0.3298611111111111</v>
      </c>
      <c r="F37" s="8">
        <f>E37+$F$29</f>
        <v>0.33611111111111108</v>
      </c>
      <c r="G37" s="8">
        <f>F37+$G$29</f>
        <v>0.34166666666666662</v>
      </c>
      <c r="H37" s="8">
        <f>G37+$H$29</f>
        <v>0.35</v>
      </c>
      <c r="I37" s="8">
        <f>H37+$I$29</f>
        <v>0.35555555555555551</v>
      </c>
      <c r="J37" s="8">
        <f>I37+$J$29</f>
        <v>0.36111111111111105</v>
      </c>
      <c r="K37" s="8">
        <f>J37+$K$29</f>
        <v>0.36736111111111103</v>
      </c>
      <c r="L37" s="8">
        <f>K37+$L$29</f>
        <v>0.37777777777777771</v>
      </c>
      <c r="M37" s="8">
        <f>L37+$M$29</f>
        <v>0.38402777777777769</v>
      </c>
      <c r="N37" s="27">
        <f t="shared" si="1"/>
        <v>41.260000000000005</v>
      </c>
      <c r="O37" s="8">
        <f t="shared" si="2"/>
        <v>7.0833333333333248E-2</v>
      </c>
      <c r="P37" s="27">
        <f t="shared" si="3"/>
        <v>24.270588235294152</v>
      </c>
      <c r="Q37" s="216"/>
    </row>
    <row r="38" spans="1:17" x14ac:dyDescent="0.2">
      <c r="A38" s="65">
        <f t="shared" si="4"/>
        <v>9.0277777777775792E-3</v>
      </c>
      <c r="B38" s="260">
        <v>9</v>
      </c>
      <c r="C38" s="8">
        <v>0.32222222222222202</v>
      </c>
      <c r="D38" s="8">
        <f t="shared" ref="D38:D57" si="5">C38+$D$27</f>
        <v>0.328472222222222</v>
      </c>
      <c r="E38" s="8">
        <f t="shared" ref="E38:E57" si="6">D38+$E$27</f>
        <v>0.33888888888888868</v>
      </c>
      <c r="F38" s="8">
        <f t="shared" ref="F38:F57" si="7">E38+$F$27</f>
        <v>0.34513888888888866</v>
      </c>
      <c r="G38" s="8">
        <f t="shared" ref="G38:G57" si="8">F38+$G$27</f>
        <v>0.3506944444444442</v>
      </c>
      <c r="H38" s="8">
        <f t="shared" ref="H38:H57" si="9">G38+$H$27</f>
        <v>0.35902777777777756</v>
      </c>
      <c r="I38" s="8">
        <f t="shared" ref="I38:I57" si="10">H38+$I$27</f>
        <v>0.36458333333333309</v>
      </c>
      <c r="J38" s="8">
        <f t="shared" ref="J38:J57" si="11">I38+$J$27</f>
        <v>0.37013888888888863</v>
      </c>
      <c r="K38" s="8">
        <f t="shared" ref="K38:K57" si="12">J38+$K$27</f>
        <v>0.37638888888888861</v>
      </c>
      <c r="L38" s="8">
        <f t="shared" ref="L38:L57" si="13">K38+$L$27</f>
        <v>0.38680555555555529</v>
      </c>
      <c r="M38" s="8">
        <f t="shared" ref="M38:M57" si="14">L38+$M$27</f>
        <v>0.39305555555555527</v>
      </c>
      <c r="N38" s="27">
        <f t="shared" si="1"/>
        <v>41.260000000000005</v>
      </c>
      <c r="O38" s="8">
        <f t="shared" si="2"/>
        <v>7.0833333333333248E-2</v>
      </c>
      <c r="P38" s="27">
        <f t="shared" si="3"/>
        <v>24.270588235294152</v>
      </c>
      <c r="Q38" s="216"/>
    </row>
    <row r="39" spans="1:17" x14ac:dyDescent="0.2">
      <c r="A39" s="65">
        <f t="shared" si="4"/>
        <v>9.0277777777769685E-3</v>
      </c>
      <c r="B39" s="260">
        <v>10</v>
      </c>
      <c r="C39" s="8">
        <v>0.33124999999999899</v>
      </c>
      <c r="D39" s="8">
        <f t="shared" si="5"/>
        <v>0.33749999999999897</v>
      </c>
      <c r="E39" s="8">
        <f t="shared" si="6"/>
        <v>0.34791666666666565</v>
      </c>
      <c r="F39" s="8">
        <f t="shared" si="7"/>
        <v>0.35416666666666563</v>
      </c>
      <c r="G39" s="8">
        <f t="shared" si="8"/>
        <v>0.35972222222222117</v>
      </c>
      <c r="H39" s="8">
        <f t="shared" si="9"/>
        <v>0.36805555555555453</v>
      </c>
      <c r="I39" s="8">
        <f t="shared" si="10"/>
        <v>0.37361111111111006</v>
      </c>
      <c r="J39" s="8">
        <f t="shared" si="11"/>
        <v>0.3791666666666656</v>
      </c>
      <c r="K39" s="8">
        <f t="shared" si="12"/>
        <v>0.38541666666666557</v>
      </c>
      <c r="L39" s="8">
        <f t="shared" si="13"/>
        <v>0.39583333333333226</v>
      </c>
      <c r="M39" s="8">
        <f t="shared" si="14"/>
        <v>0.40208333333333224</v>
      </c>
      <c r="N39" s="27">
        <f t="shared" si="1"/>
        <v>41.260000000000005</v>
      </c>
      <c r="O39" s="8">
        <f t="shared" si="2"/>
        <v>7.0833333333333248E-2</v>
      </c>
      <c r="P39" s="27">
        <f t="shared" si="3"/>
        <v>24.270588235294152</v>
      </c>
      <c r="Q39" s="216"/>
    </row>
    <row r="40" spans="1:17" x14ac:dyDescent="0.2">
      <c r="A40" s="65">
        <f t="shared" si="4"/>
        <v>9.0277777777780233E-3</v>
      </c>
      <c r="B40" s="260">
        <v>11</v>
      </c>
      <c r="C40" s="8">
        <v>0.34027777777777701</v>
      </c>
      <c r="D40" s="8">
        <f t="shared" si="5"/>
        <v>0.34652777777777699</v>
      </c>
      <c r="E40" s="8">
        <f t="shared" si="6"/>
        <v>0.35694444444444368</v>
      </c>
      <c r="F40" s="8">
        <f t="shared" si="7"/>
        <v>0.36319444444444365</v>
      </c>
      <c r="G40" s="8">
        <f t="shared" si="8"/>
        <v>0.36874999999999919</v>
      </c>
      <c r="H40" s="8">
        <f t="shared" si="9"/>
        <v>0.37708333333333255</v>
      </c>
      <c r="I40" s="8">
        <f t="shared" si="10"/>
        <v>0.38263888888888808</v>
      </c>
      <c r="J40" s="8">
        <f t="shared" si="11"/>
        <v>0.38819444444444362</v>
      </c>
      <c r="K40" s="8">
        <f t="shared" si="12"/>
        <v>0.3944444444444436</v>
      </c>
      <c r="L40" s="8">
        <f t="shared" si="13"/>
        <v>0.40486111111111028</v>
      </c>
      <c r="M40" s="8">
        <f t="shared" si="14"/>
        <v>0.41111111111111026</v>
      </c>
      <c r="N40" s="27">
        <f t="shared" si="1"/>
        <v>41.260000000000005</v>
      </c>
      <c r="O40" s="8">
        <f t="shared" si="2"/>
        <v>7.0833333333333248E-2</v>
      </c>
      <c r="P40" s="27">
        <f t="shared" si="3"/>
        <v>24.270588235294152</v>
      </c>
      <c r="Q40" s="216"/>
    </row>
    <row r="41" spans="1:17" x14ac:dyDescent="0.2">
      <c r="A41" s="65">
        <f t="shared" si="4"/>
        <v>9.0277777777769685E-3</v>
      </c>
      <c r="B41" s="260">
        <v>12</v>
      </c>
      <c r="C41" s="8">
        <v>0.34930555555555398</v>
      </c>
      <c r="D41" s="8">
        <f t="shared" si="5"/>
        <v>0.35555555555555396</v>
      </c>
      <c r="E41" s="8">
        <f t="shared" si="6"/>
        <v>0.36597222222222064</v>
      </c>
      <c r="F41" s="8">
        <f t="shared" si="7"/>
        <v>0.37222222222222062</v>
      </c>
      <c r="G41" s="8">
        <f t="shared" si="8"/>
        <v>0.37777777777777616</v>
      </c>
      <c r="H41" s="8">
        <f t="shared" si="9"/>
        <v>0.38611111111110952</v>
      </c>
      <c r="I41" s="8">
        <f t="shared" si="10"/>
        <v>0.39166666666666505</v>
      </c>
      <c r="J41" s="8">
        <f t="shared" si="11"/>
        <v>0.39722222222222059</v>
      </c>
      <c r="K41" s="8">
        <f t="shared" si="12"/>
        <v>0.40347222222222057</v>
      </c>
      <c r="L41" s="8">
        <f t="shared" si="13"/>
        <v>0.41388888888888725</v>
      </c>
      <c r="M41" s="8">
        <f t="shared" si="14"/>
        <v>0.42013888888888723</v>
      </c>
      <c r="N41" s="27">
        <f t="shared" si="1"/>
        <v>41.260000000000005</v>
      </c>
      <c r="O41" s="8">
        <f t="shared" si="2"/>
        <v>7.0833333333333248E-2</v>
      </c>
      <c r="P41" s="27">
        <f t="shared" si="3"/>
        <v>24.270588235294152</v>
      </c>
      <c r="Q41" s="216"/>
    </row>
    <row r="42" spans="1:17" x14ac:dyDescent="0.2">
      <c r="A42" s="65">
        <f t="shared" si="4"/>
        <v>9.0277777777780233E-3</v>
      </c>
      <c r="B42" s="260">
        <v>13</v>
      </c>
      <c r="C42" s="8">
        <v>0.358333333333332</v>
      </c>
      <c r="D42" s="8">
        <f t="shared" si="5"/>
        <v>0.36458333333333198</v>
      </c>
      <c r="E42" s="8">
        <f t="shared" si="6"/>
        <v>0.37499999999999867</v>
      </c>
      <c r="F42" s="8">
        <f t="shared" si="7"/>
        <v>0.38124999999999865</v>
      </c>
      <c r="G42" s="8">
        <f t="shared" si="8"/>
        <v>0.38680555555555418</v>
      </c>
      <c r="H42" s="8">
        <f t="shared" si="9"/>
        <v>0.39513888888888754</v>
      </c>
      <c r="I42" s="8">
        <f t="shared" si="10"/>
        <v>0.40069444444444308</v>
      </c>
      <c r="J42" s="8">
        <f t="shared" si="11"/>
        <v>0.40624999999999861</v>
      </c>
      <c r="K42" s="8">
        <f t="shared" si="12"/>
        <v>0.41249999999999859</v>
      </c>
      <c r="L42" s="8">
        <f t="shared" si="13"/>
        <v>0.42291666666666528</v>
      </c>
      <c r="M42" s="8">
        <f t="shared" si="14"/>
        <v>0.42916666666666525</v>
      </c>
      <c r="N42" s="27">
        <f t="shared" si="1"/>
        <v>41.260000000000005</v>
      </c>
      <c r="O42" s="8">
        <f t="shared" si="2"/>
        <v>7.0833333333333248E-2</v>
      </c>
      <c r="P42" s="27">
        <f t="shared" si="3"/>
        <v>24.270588235294152</v>
      </c>
      <c r="Q42" s="216"/>
    </row>
    <row r="43" spans="1:17" x14ac:dyDescent="0.2">
      <c r="A43" s="65">
        <f t="shared" si="4"/>
        <v>9.0277777777769685E-3</v>
      </c>
      <c r="B43" s="260">
        <v>14</v>
      </c>
      <c r="C43" s="8">
        <v>0.36736111111110897</v>
      </c>
      <c r="D43" s="8">
        <f t="shared" si="5"/>
        <v>0.37361111111110895</v>
      </c>
      <c r="E43" s="8">
        <f t="shared" si="6"/>
        <v>0.38402777777777564</v>
      </c>
      <c r="F43" s="8">
        <f t="shared" si="7"/>
        <v>0.39027777777777561</v>
      </c>
      <c r="G43" s="8">
        <f t="shared" si="8"/>
        <v>0.39583333333333115</v>
      </c>
      <c r="H43" s="8">
        <f t="shared" si="9"/>
        <v>0.40416666666666451</v>
      </c>
      <c r="I43" s="8">
        <f t="shared" si="10"/>
        <v>0.40972222222222004</v>
      </c>
      <c r="J43" s="8">
        <f t="shared" si="11"/>
        <v>0.41527777777777558</v>
      </c>
      <c r="K43" s="8">
        <f t="shared" si="12"/>
        <v>0.42152777777777556</v>
      </c>
      <c r="L43" s="8">
        <f t="shared" si="13"/>
        <v>0.43194444444444224</v>
      </c>
      <c r="M43" s="8">
        <f t="shared" si="14"/>
        <v>0.43819444444444222</v>
      </c>
      <c r="N43" s="27">
        <f t="shared" si="1"/>
        <v>41.260000000000005</v>
      </c>
      <c r="O43" s="8">
        <f t="shared" si="2"/>
        <v>7.0833333333333248E-2</v>
      </c>
      <c r="P43" s="27">
        <f t="shared" si="3"/>
        <v>24.270588235294152</v>
      </c>
      <c r="Q43" s="216"/>
    </row>
    <row r="44" spans="1:17" x14ac:dyDescent="0.2">
      <c r="A44" s="65">
        <f t="shared" si="4"/>
        <v>9.0277777777780233E-3</v>
      </c>
      <c r="B44" s="260">
        <v>15</v>
      </c>
      <c r="C44" s="8">
        <v>0.376388888888887</v>
      </c>
      <c r="D44" s="8">
        <f t="shared" si="5"/>
        <v>0.38263888888888697</v>
      </c>
      <c r="E44" s="8">
        <f t="shared" si="6"/>
        <v>0.39305555555555366</v>
      </c>
      <c r="F44" s="8">
        <f t="shared" si="7"/>
        <v>0.39930555555555364</v>
      </c>
      <c r="G44" s="8">
        <f t="shared" si="8"/>
        <v>0.40486111111110917</v>
      </c>
      <c r="H44" s="8">
        <f t="shared" si="9"/>
        <v>0.41319444444444253</v>
      </c>
      <c r="I44" s="8">
        <f t="shared" si="10"/>
        <v>0.41874999999999807</v>
      </c>
      <c r="J44" s="8">
        <f t="shared" si="11"/>
        <v>0.4243055555555536</v>
      </c>
      <c r="K44" s="8">
        <f t="shared" si="12"/>
        <v>0.43055555555555358</v>
      </c>
      <c r="L44" s="8">
        <f t="shared" si="13"/>
        <v>0.44097222222222027</v>
      </c>
      <c r="M44" s="8">
        <f t="shared" si="14"/>
        <v>0.44722222222222024</v>
      </c>
      <c r="N44" s="27">
        <f t="shared" si="1"/>
        <v>41.260000000000005</v>
      </c>
      <c r="O44" s="8">
        <f t="shared" si="2"/>
        <v>7.0833333333333248E-2</v>
      </c>
      <c r="P44" s="27">
        <f t="shared" si="3"/>
        <v>24.270588235294152</v>
      </c>
      <c r="Q44" s="216"/>
    </row>
    <row r="45" spans="1:17" x14ac:dyDescent="0.2">
      <c r="A45" s="65">
        <f t="shared" si="4"/>
        <v>1.5972222222224108E-2</v>
      </c>
      <c r="B45" s="260">
        <v>16</v>
      </c>
      <c r="C45" s="8">
        <v>0.3923611111111111</v>
      </c>
      <c r="D45" s="8">
        <f t="shared" si="5"/>
        <v>0.39861111111111108</v>
      </c>
      <c r="E45" s="8">
        <f t="shared" si="6"/>
        <v>0.40902777777777777</v>
      </c>
      <c r="F45" s="8">
        <f t="shared" si="7"/>
        <v>0.41527777777777775</v>
      </c>
      <c r="G45" s="8">
        <f t="shared" si="8"/>
        <v>0.42083333333333328</v>
      </c>
      <c r="H45" s="8">
        <f t="shared" si="9"/>
        <v>0.42916666666666664</v>
      </c>
      <c r="I45" s="8">
        <f t="shared" si="10"/>
        <v>0.43472222222222218</v>
      </c>
      <c r="J45" s="8">
        <f t="shared" si="11"/>
        <v>0.44027777777777771</v>
      </c>
      <c r="K45" s="8">
        <f t="shared" si="12"/>
        <v>0.44652777777777769</v>
      </c>
      <c r="L45" s="8">
        <f t="shared" si="13"/>
        <v>0.45694444444444438</v>
      </c>
      <c r="M45" s="8">
        <f t="shared" si="14"/>
        <v>0.46319444444444435</v>
      </c>
      <c r="N45" s="27">
        <f t="shared" si="1"/>
        <v>41.260000000000005</v>
      </c>
      <c r="O45" s="8">
        <f t="shared" si="2"/>
        <v>7.0833333333333248E-2</v>
      </c>
      <c r="P45" s="27">
        <f t="shared" si="3"/>
        <v>24.270588235294152</v>
      </c>
      <c r="Q45" s="216"/>
    </row>
    <row r="46" spans="1:17" x14ac:dyDescent="0.2">
      <c r="A46" s="65">
        <f t="shared" si="4"/>
        <v>1.5972222222223886E-2</v>
      </c>
      <c r="B46" s="260">
        <v>17</v>
      </c>
      <c r="C46" s="8">
        <v>0.40833333333333499</v>
      </c>
      <c r="D46" s="8">
        <f t="shared" si="5"/>
        <v>0.41458333333333497</v>
      </c>
      <c r="E46" s="8">
        <f t="shared" si="6"/>
        <v>0.42500000000000165</v>
      </c>
      <c r="F46" s="8">
        <f t="shared" si="7"/>
        <v>0.43125000000000163</v>
      </c>
      <c r="G46" s="8">
        <f t="shared" si="8"/>
        <v>0.43680555555555717</v>
      </c>
      <c r="H46" s="8">
        <f t="shared" si="9"/>
        <v>0.44513888888889053</v>
      </c>
      <c r="I46" s="8">
        <f t="shared" si="10"/>
        <v>0.45069444444444606</v>
      </c>
      <c r="J46" s="8">
        <f t="shared" si="11"/>
        <v>0.4562500000000016</v>
      </c>
      <c r="K46" s="8">
        <f t="shared" si="12"/>
        <v>0.46250000000000158</v>
      </c>
      <c r="L46" s="8">
        <f t="shared" si="13"/>
        <v>0.47291666666666826</v>
      </c>
      <c r="M46" s="8">
        <f t="shared" si="14"/>
        <v>0.47916666666666824</v>
      </c>
      <c r="N46" s="27">
        <f t="shared" si="1"/>
        <v>41.260000000000005</v>
      </c>
      <c r="O46" s="8">
        <f t="shared" si="2"/>
        <v>7.0833333333333248E-2</v>
      </c>
      <c r="P46" s="27">
        <f t="shared" si="3"/>
        <v>24.270588235294152</v>
      </c>
      <c r="Q46" s="216"/>
    </row>
    <row r="47" spans="1:17" x14ac:dyDescent="0.2">
      <c r="A47" s="65">
        <f t="shared" si="4"/>
        <v>1.5972222222223997E-2</v>
      </c>
      <c r="B47" s="260">
        <v>18</v>
      </c>
      <c r="C47" s="8">
        <v>0.42430555555555899</v>
      </c>
      <c r="D47" s="8">
        <f t="shared" si="5"/>
        <v>0.43055555555555897</v>
      </c>
      <c r="E47" s="8">
        <f t="shared" si="6"/>
        <v>0.44097222222222565</v>
      </c>
      <c r="F47" s="8">
        <f t="shared" si="7"/>
        <v>0.44722222222222563</v>
      </c>
      <c r="G47" s="8">
        <f t="shared" si="8"/>
        <v>0.45277777777778117</v>
      </c>
      <c r="H47" s="8">
        <f t="shared" si="9"/>
        <v>0.46111111111111452</v>
      </c>
      <c r="I47" s="8">
        <f t="shared" si="10"/>
        <v>0.46666666666667006</v>
      </c>
      <c r="J47" s="8">
        <f t="shared" si="11"/>
        <v>0.4722222222222256</v>
      </c>
      <c r="K47" s="8">
        <f t="shared" si="12"/>
        <v>0.47847222222222557</v>
      </c>
      <c r="L47" s="8">
        <f t="shared" si="13"/>
        <v>0.48888888888889226</v>
      </c>
      <c r="M47" s="8">
        <f t="shared" si="14"/>
        <v>0.49513888888889224</v>
      </c>
      <c r="N47" s="27">
        <f t="shared" si="1"/>
        <v>41.260000000000005</v>
      </c>
      <c r="O47" s="8">
        <f t="shared" si="2"/>
        <v>7.0833333333333248E-2</v>
      </c>
      <c r="P47" s="27">
        <f t="shared" si="3"/>
        <v>24.270588235294152</v>
      </c>
      <c r="Q47" s="216"/>
    </row>
    <row r="48" spans="1:17" x14ac:dyDescent="0.2">
      <c r="A48" s="65">
        <f t="shared" si="4"/>
        <v>1.5972222222223997E-2</v>
      </c>
      <c r="B48" s="260">
        <v>19</v>
      </c>
      <c r="C48" s="8">
        <v>0.44027777777778299</v>
      </c>
      <c r="D48" s="8">
        <f t="shared" si="5"/>
        <v>0.44652777777778296</v>
      </c>
      <c r="E48" s="8">
        <f t="shared" si="6"/>
        <v>0.45694444444444965</v>
      </c>
      <c r="F48" s="8">
        <f t="shared" si="7"/>
        <v>0.46319444444444963</v>
      </c>
      <c r="G48" s="8">
        <f t="shared" si="8"/>
        <v>0.46875000000000516</v>
      </c>
      <c r="H48" s="8">
        <f t="shared" si="9"/>
        <v>0.47708333333333852</v>
      </c>
      <c r="I48" s="8">
        <f t="shared" si="10"/>
        <v>0.48263888888889406</v>
      </c>
      <c r="J48" s="8">
        <f t="shared" si="11"/>
        <v>0.48819444444444959</v>
      </c>
      <c r="K48" s="8">
        <f t="shared" si="12"/>
        <v>0.49444444444444957</v>
      </c>
      <c r="L48" s="8">
        <f t="shared" si="13"/>
        <v>0.5048611111111162</v>
      </c>
      <c r="M48" s="8">
        <f t="shared" si="14"/>
        <v>0.51111111111111618</v>
      </c>
      <c r="N48" s="27">
        <f t="shared" si="1"/>
        <v>41.260000000000005</v>
      </c>
      <c r="O48" s="8">
        <f t="shared" si="2"/>
        <v>7.0833333333333193E-2</v>
      </c>
      <c r="P48" s="27">
        <f t="shared" si="3"/>
        <v>24.27058823529417</v>
      </c>
      <c r="Q48" s="216"/>
    </row>
    <row r="49" spans="1:17" x14ac:dyDescent="0.2">
      <c r="A49" s="65">
        <f t="shared" si="4"/>
        <v>1.5972222222223997E-2</v>
      </c>
      <c r="B49" s="260">
        <v>20</v>
      </c>
      <c r="C49" s="8">
        <v>0.45625000000000698</v>
      </c>
      <c r="D49" s="8">
        <f t="shared" si="5"/>
        <v>0.46250000000000696</v>
      </c>
      <c r="E49" s="8">
        <f t="shared" si="6"/>
        <v>0.47291666666667365</v>
      </c>
      <c r="F49" s="8">
        <f t="shared" si="7"/>
        <v>0.47916666666667362</v>
      </c>
      <c r="G49" s="8">
        <f t="shared" si="8"/>
        <v>0.48472222222222916</v>
      </c>
      <c r="H49" s="8">
        <f t="shared" si="9"/>
        <v>0.49305555555556252</v>
      </c>
      <c r="I49" s="8">
        <f t="shared" si="10"/>
        <v>0.49861111111111805</v>
      </c>
      <c r="J49" s="8">
        <f t="shared" si="11"/>
        <v>0.50416666666667365</v>
      </c>
      <c r="K49" s="8">
        <f t="shared" si="12"/>
        <v>0.51041666666667362</v>
      </c>
      <c r="L49" s="8">
        <f t="shared" si="13"/>
        <v>0.52083333333334025</v>
      </c>
      <c r="M49" s="8">
        <f t="shared" si="14"/>
        <v>0.52708333333334023</v>
      </c>
      <c r="N49" s="27">
        <f t="shared" si="1"/>
        <v>41.260000000000005</v>
      </c>
      <c r="O49" s="8">
        <f t="shared" si="2"/>
        <v>7.0833333333333248E-2</v>
      </c>
      <c r="P49" s="27">
        <f t="shared" si="3"/>
        <v>24.270588235294152</v>
      </c>
      <c r="Q49" s="216"/>
    </row>
    <row r="50" spans="1:17" x14ac:dyDescent="0.2">
      <c r="A50" s="65">
        <f t="shared" si="4"/>
        <v>1.5972222222224997E-2</v>
      </c>
      <c r="B50" s="260">
        <v>21</v>
      </c>
      <c r="C50" s="8">
        <v>0.47222222222223198</v>
      </c>
      <c r="D50" s="8">
        <f t="shared" si="5"/>
        <v>0.47847222222223196</v>
      </c>
      <c r="E50" s="8">
        <f t="shared" si="6"/>
        <v>0.48888888888889864</v>
      </c>
      <c r="F50" s="8">
        <f t="shared" si="7"/>
        <v>0.49513888888889862</v>
      </c>
      <c r="G50" s="8">
        <f t="shared" si="8"/>
        <v>0.50069444444445421</v>
      </c>
      <c r="H50" s="8">
        <f t="shared" si="9"/>
        <v>0.50902777777778752</v>
      </c>
      <c r="I50" s="8">
        <f t="shared" si="10"/>
        <v>0.51458333333334305</v>
      </c>
      <c r="J50" s="8">
        <f t="shared" si="11"/>
        <v>0.52013888888889859</v>
      </c>
      <c r="K50" s="8">
        <f t="shared" si="12"/>
        <v>0.52638888888889857</v>
      </c>
      <c r="L50" s="8">
        <f t="shared" si="13"/>
        <v>0.53680555555556519</v>
      </c>
      <c r="M50" s="8">
        <f t="shared" si="14"/>
        <v>0.54305555555556517</v>
      </c>
      <c r="N50" s="27">
        <f t="shared" si="1"/>
        <v>41.260000000000005</v>
      </c>
      <c r="O50" s="8">
        <f t="shared" si="2"/>
        <v>7.0833333333333193E-2</v>
      </c>
      <c r="P50" s="27">
        <f t="shared" si="3"/>
        <v>24.27058823529417</v>
      </c>
      <c r="Q50" s="216"/>
    </row>
    <row r="51" spans="1:17" x14ac:dyDescent="0.2">
      <c r="A51" s="65">
        <f t="shared" si="4"/>
        <v>1.5972222222223997E-2</v>
      </c>
      <c r="B51" s="260">
        <v>22</v>
      </c>
      <c r="C51" s="8">
        <v>0.48819444444445598</v>
      </c>
      <c r="D51" s="8">
        <f t="shared" si="5"/>
        <v>0.49444444444445595</v>
      </c>
      <c r="E51" s="8">
        <f t="shared" si="6"/>
        <v>0.50486111111112264</v>
      </c>
      <c r="F51" s="8">
        <f t="shared" si="7"/>
        <v>0.51111111111112262</v>
      </c>
      <c r="G51" s="8">
        <f t="shared" si="8"/>
        <v>0.51666666666667815</v>
      </c>
      <c r="H51" s="8">
        <f t="shared" si="9"/>
        <v>0.52500000000001146</v>
      </c>
      <c r="I51" s="8">
        <f t="shared" si="10"/>
        <v>0.53055555555556699</v>
      </c>
      <c r="J51" s="8">
        <f t="shared" si="11"/>
        <v>0.53611111111112253</v>
      </c>
      <c r="K51" s="8">
        <f t="shared" si="12"/>
        <v>0.54236111111112251</v>
      </c>
      <c r="L51" s="8">
        <f t="shared" si="13"/>
        <v>0.55277777777778914</v>
      </c>
      <c r="M51" s="8">
        <f t="shared" si="14"/>
        <v>0.55902777777778911</v>
      </c>
      <c r="N51" s="27">
        <f t="shared" si="1"/>
        <v>41.260000000000005</v>
      </c>
      <c r="O51" s="8">
        <f t="shared" si="2"/>
        <v>7.0833333333333137E-2</v>
      </c>
      <c r="P51" s="27">
        <f t="shared" si="3"/>
        <v>24.270588235294188</v>
      </c>
      <c r="Q51" s="216"/>
    </row>
    <row r="52" spans="1:17" x14ac:dyDescent="0.2">
      <c r="A52" s="65">
        <f t="shared" si="4"/>
        <v>1.5972222222223997E-2</v>
      </c>
      <c r="B52" s="260">
        <v>23</v>
      </c>
      <c r="C52" s="8">
        <v>0.50416666666667997</v>
      </c>
      <c r="D52" s="8">
        <f t="shared" si="5"/>
        <v>0.51041666666667995</v>
      </c>
      <c r="E52" s="8">
        <f t="shared" si="6"/>
        <v>0.52083333333334658</v>
      </c>
      <c r="F52" s="8">
        <f t="shared" si="7"/>
        <v>0.52708333333334656</v>
      </c>
      <c r="G52" s="8">
        <f t="shared" si="8"/>
        <v>0.5326388888889021</v>
      </c>
      <c r="H52" s="8">
        <f t="shared" si="9"/>
        <v>0.5409722222222354</v>
      </c>
      <c r="I52" s="8">
        <f t="shared" si="10"/>
        <v>0.54652777777779094</v>
      </c>
      <c r="J52" s="8">
        <f t="shared" si="11"/>
        <v>0.55208333333334647</v>
      </c>
      <c r="K52" s="8">
        <f t="shared" si="12"/>
        <v>0.55833333333334645</v>
      </c>
      <c r="L52" s="8">
        <f t="shared" si="13"/>
        <v>0.56875000000001308</v>
      </c>
      <c r="M52" s="8">
        <f t="shared" si="14"/>
        <v>0.57500000000001306</v>
      </c>
      <c r="N52" s="27">
        <f t="shared" si="1"/>
        <v>41.260000000000005</v>
      </c>
      <c r="O52" s="8">
        <f t="shared" si="2"/>
        <v>7.0833333333333082E-2</v>
      </c>
      <c r="P52" s="27">
        <f t="shared" si="3"/>
        <v>24.270588235294209</v>
      </c>
      <c r="Q52" s="216"/>
    </row>
    <row r="53" spans="1:17" x14ac:dyDescent="0.2">
      <c r="A53" s="65">
        <f t="shared" si="4"/>
        <v>1.5972222222224053E-2</v>
      </c>
      <c r="B53" s="260">
        <v>24</v>
      </c>
      <c r="C53" s="8">
        <v>0.52013888888890403</v>
      </c>
      <c r="D53" s="8">
        <f>C53+$D$27</f>
        <v>0.52638888888890401</v>
      </c>
      <c r="E53" s="8">
        <f t="shared" si="6"/>
        <v>0.53680555555557063</v>
      </c>
      <c r="F53" s="8">
        <f t="shared" si="7"/>
        <v>0.54305555555557061</v>
      </c>
      <c r="G53" s="8">
        <f t="shared" si="8"/>
        <v>0.54861111111112615</v>
      </c>
      <c r="H53" s="8">
        <f t="shared" si="9"/>
        <v>0.55694444444445945</v>
      </c>
      <c r="I53" s="8">
        <f t="shared" si="10"/>
        <v>0.56250000000001499</v>
      </c>
      <c r="J53" s="8">
        <f t="shared" si="11"/>
        <v>0.56805555555557052</v>
      </c>
      <c r="K53" s="8">
        <f t="shared" si="12"/>
        <v>0.5743055555555705</v>
      </c>
      <c r="L53" s="8">
        <f t="shared" si="13"/>
        <v>0.58472222222223713</v>
      </c>
      <c r="M53" s="8">
        <f t="shared" si="14"/>
        <v>0.59097222222223711</v>
      </c>
      <c r="N53" s="27">
        <f t="shared" si="1"/>
        <v>41.260000000000005</v>
      </c>
      <c r="O53" s="8">
        <f t="shared" si="2"/>
        <v>7.0833333333333082E-2</v>
      </c>
      <c r="P53" s="27">
        <f t="shared" si="3"/>
        <v>24.270588235294209</v>
      </c>
      <c r="Q53" s="216"/>
    </row>
    <row r="54" spans="1:17" x14ac:dyDescent="0.2">
      <c r="A54" s="65">
        <f t="shared" si="4"/>
        <v>1.5972222222223942E-2</v>
      </c>
      <c r="B54" s="260">
        <v>25</v>
      </c>
      <c r="C54" s="8">
        <v>0.53611111111112797</v>
      </c>
      <c r="D54" s="8">
        <f t="shared" si="5"/>
        <v>0.54236111111112795</v>
      </c>
      <c r="E54" s="8">
        <f t="shared" si="6"/>
        <v>0.55277777777779458</v>
      </c>
      <c r="F54" s="8">
        <f t="shared" si="7"/>
        <v>0.55902777777779455</v>
      </c>
      <c r="G54" s="8">
        <f t="shared" si="8"/>
        <v>0.56458333333335009</v>
      </c>
      <c r="H54" s="8">
        <f t="shared" si="9"/>
        <v>0.57291666666668339</v>
      </c>
      <c r="I54" s="8">
        <f t="shared" si="10"/>
        <v>0.57847222222223893</v>
      </c>
      <c r="J54" s="8">
        <f t="shared" si="11"/>
        <v>0.58402777777779447</v>
      </c>
      <c r="K54" s="8">
        <f t="shared" si="12"/>
        <v>0.59027777777779444</v>
      </c>
      <c r="L54" s="8">
        <f t="shared" si="13"/>
        <v>0.60069444444446107</v>
      </c>
      <c r="M54" s="8">
        <f t="shared" si="14"/>
        <v>0.60694444444446105</v>
      </c>
      <c r="N54" s="27">
        <f t="shared" si="1"/>
        <v>41.260000000000005</v>
      </c>
      <c r="O54" s="8">
        <f t="shared" si="2"/>
        <v>7.0833333333333082E-2</v>
      </c>
      <c r="P54" s="27">
        <f t="shared" si="3"/>
        <v>24.270588235294209</v>
      </c>
      <c r="Q54" s="216"/>
    </row>
    <row r="55" spans="1:17" x14ac:dyDescent="0.2">
      <c r="A55" s="65">
        <f t="shared" si="4"/>
        <v>1.5972222222224053E-2</v>
      </c>
      <c r="B55" s="260">
        <v>26</v>
      </c>
      <c r="C55" s="8">
        <v>0.55208333333335202</v>
      </c>
      <c r="D55" s="8">
        <f t="shared" si="5"/>
        <v>0.558333333333352</v>
      </c>
      <c r="E55" s="8">
        <f t="shared" si="6"/>
        <v>0.56875000000001863</v>
      </c>
      <c r="F55" s="8">
        <f t="shared" si="7"/>
        <v>0.57500000000001861</v>
      </c>
      <c r="G55" s="8">
        <f t="shared" si="8"/>
        <v>0.58055555555557414</v>
      </c>
      <c r="H55" s="8">
        <f t="shared" si="9"/>
        <v>0.58888888888890745</v>
      </c>
      <c r="I55" s="8">
        <f t="shared" si="10"/>
        <v>0.59444444444446298</v>
      </c>
      <c r="J55" s="8">
        <f t="shared" si="11"/>
        <v>0.60000000000001852</v>
      </c>
      <c r="K55" s="8">
        <f t="shared" si="12"/>
        <v>0.6062500000000185</v>
      </c>
      <c r="L55" s="8">
        <f t="shared" si="13"/>
        <v>0.61666666666668513</v>
      </c>
      <c r="M55" s="8">
        <f t="shared" si="14"/>
        <v>0.6229166666666851</v>
      </c>
      <c r="N55" s="27">
        <f t="shared" si="1"/>
        <v>41.260000000000005</v>
      </c>
      <c r="O55" s="8">
        <f t="shared" si="2"/>
        <v>7.0833333333333082E-2</v>
      </c>
      <c r="P55" s="27">
        <f t="shared" si="3"/>
        <v>24.270588235294209</v>
      </c>
      <c r="Q55" s="216"/>
    </row>
    <row r="56" spans="1:17" x14ac:dyDescent="0.2">
      <c r="A56" s="65">
        <f t="shared" si="4"/>
        <v>1.5972222222223942E-2</v>
      </c>
      <c r="B56" s="260">
        <v>27</v>
      </c>
      <c r="C56" s="8">
        <v>0.56805555555557596</v>
      </c>
      <c r="D56" s="8">
        <f t="shared" si="5"/>
        <v>0.57430555555557594</v>
      </c>
      <c r="E56" s="8">
        <f t="shared" si="6"/>
        <v>0.58472222222224257</v>
      </c>
      <c r="F56" s="8">
        <f t="shared" si="7"/>
        <v>0.59097222222224255</v>
      </c>
      <c r="G56" s="8">
        <f t="shared" si="8"/>
        <v>0.59652777777779808</v>
      </c>
      <c r="H56" s="8">
        <f t="shared" si="9"/>
        <v>0.60486111111113139</v>
      </c>
      <c r="I56" s="8">
        <f t="shared" si="10"/>
        <v>0.61041666666668692</v>
      </c>
      <c r="J56" s="8">
        <f t="shared" si="11"/>
        <v>0.61597222222224246</v>
      </c>
      <c r="K56" s="8">
        <f t="shared" si="12"/>
        <v>0.62222222222224244</v>
      </c>
      <c r="L56" s="8">
        <f t="shared" si="13"/>
        <v>0.63263888888890907</v>
      </c>
      <c r="M56" s="8">
        <f t="shared" si="14"/>
        <v>0.63888888888890905</v>
      </c>
      <c r="N56" s="27">
        <f t="shared" si="1"/>
        <v>41.260000000000005</v>
      </c>
      <c r="O56" s="8">
        <f t="shared" si="2"/>
        <v>7.0833333333333082E-2</v>
      </c>
      <c r="P56" s="27">
        <f t="shared" si="3"/>
        <v>24.270588235294209</v>
      </c>
      <c r="Q56" s="216"/>
    </row>
    <row r="57" spans="1:17" x14ac:dyDescent="0.2">
      <c r="A57" s="65">
        <f t="shared" si="4"/>
        <v>1.5972222222224053E-2</v>
      </c>
      <c r="B57" s="260">
        <v>28</v>
      </c>
      <c r="C57" s="8">
        <v>0.58402777777780002</v>
      </c>
      <c r="D57" s="8">
        <f t="shared" si="5"/>
        <v>0.59027777777779999</v>
      </c>
      <c r="E57" s="8">
        <f t="shared" si="6"/>
        <v>0.60069444444446662</v>
      </c>
      <c r="F57" s="8">
        <f t="shared" si="7"/>
        <v>0.6069444444444666</v>
      </c>
      <c r="G57" s="8">
        <f t="shared" si="8"/>
        <v>0.61250000000002214</v>
      </c>
      <c r="H57" s="8">
        <f t="shared" si="9"/>
        <v>0.62083333333335544</v>
      </c>
      <c r="I57" s="8">
        <f t="shared" si="10"/>
        <v>0.62638888888891098</v>
      </c>
      <c r="J57" s="8">
        <f t="shared" si="11"/>
        <v>0.63194444444446651</v>
      </c>
      <c r="K57" s="8">
        <f t="shared" si="12"/>
        <v>0.63819444444446649</v>
      </c>
      <c r="L57" s="8">
        <f t="shared" si="13"/>
        <v>0.64861111111113312</v>
      </c>
      <c r="M57" s="8">
        <f t="shared" si="14"/>
        <v>0.6548611111111331</v>
      </c>
      <c r="N57" s="27">
        <f t="shared" si="1"/>
        <v>41.260000000000005</v>
      </c>
      <c r="O57" s="8">
        <f t="shared" si="2"/>
        <v>7.0833333333333082E-2</v>
      </c>
      <c r="P57" s="27">
        <f t="shared" si="3"/>
        <v>24.270588235294209</v>
      </c>
      <c r="Q57" s="216"/>
    </row>
    <row r="58" spans="1:17" x14ac:dyDescent="0.2">
      <c r="A58" s="65">
        <f t="shared" si="4"/>
        <v>1.5972222222224941E-2</v>
      </c>
      <c r="B58" s="260">
        <v>29</v>
      </c>
      <c r="C58" s="8">
        <v>0.60000000000002496</v>
      </c>
      <c r="D58" s="8">
        <f>C58+$D$29</f>
        <v>0.60625000000002494</v>
      </c>
      <c r="E58" s="8">
        <f>D58+$E$29</f>
        <v>0.61666666666669157</v>
      </c>
      <c r="F58" s="8">
        <f>E58+$F$29</f>
        <v>0.62291666666669154</v>
      </c>
      <c r="G58" s="8">
        <f>F58+$G$29</f>
        <v>0.62847222222224708</v>
      </c>
      <c r="H58" s="8">
        <f>G58+$H$29</f>
        <v>0.63680555555558038</v>
      </c>
      <c r="I58" s="8">
        <f>H58+$I$29</f>
        <v>0.64236111111113592</v>
      </c>
      <c r="J58" s="8">
        <f>I58+$J$29</f>
        <v>0.64791666666669145</v>
      </c>
      <c r="K58" s="8">
        <f>J58+$K$29</f>
        <v>0.65416666666669143</v>
      </c>
      <c r="L58" s="8">
        <f>K58+$L$29</f>
        <v>0.66458333333335806</v>
      </c>
      <c r="M58" s="8">
        <f>L58+$M$29</f>
        <v>0.67083333333335804</v>
      </c>
      <c r="N58" s="27">
        <f t="shared" si="1"/>
        <v>41.260000000000005</v>
      </c>
      <c r="O58" s="8">
        <f t="shared" si="2"/>
        <v>7.0833333333333082E-2</v>
      </c>
      <c r="P58" s="27">
        <f t="shared" si="3"/>
        <v>24.270588235294209</v>
      </c>
      <c r="Q58" s="216"/>
    </row>
    <row r="59" spans="1:17" x14ac:dyDescent="0.2">
      <c r="A59" s="65">
        <f t="shared" si="4"/>
        <v>1.5972222222224053E-2</v>
      </c>
      <c r="B59" s="260">
        <v>30</v>
      </c>
      <c r="C59" s="8">
        <v>0.61597222222224901</v>
      </c>
      <c r="D59" s="8">
        <f>C59+$D$29</f>
        <v>0.62222222222224899</v>
      </c>
      <c r="E59" s="8">
        <f>D59+$E$29</f>
        <v>0.63263888888891562</v>
      </c>
      <c r="F59" s="8">
        <f>E59+$F$29</f>
        <v>0.6388888888889156</v>
      </c>
      <c r="G59" s="8">
        <f>F59+$G$29</f>
        <v>0.64444444444447113</v>
      </c>
      <c r="H59" s="8">
        <f>G59+$H$29</f>
        <v>0.65277777777780444</v>
      </c>
      <c r="I59" s="8">
        <f>H59+$I$29</f>
        <v>0.65833333333335997</v>
      </c>
      <c r="J59" s="8">
        <f>I59+$J$29</f>
        <v>0.66388888888891551</v>
      </c>
      <c r="K59" s="8">
        <f>J59+$K$29</f>
        <v>0.67013888888891548</v>
      </c>
      <c r="L59" s="8">
        <f>K59+$L$29</f>
        <v>0.68055555555558211</v>
      </c>
      <c r="M59" s="8">
        <f>L59+$M$29</f>
        <v>0.68680555555558209</v>
      </c>
      <c r="N59" s="27">
        <f t="shared" si="1"/>
        <v>41.260000000000005</v>
      </c>
      <c r="O59" s="8">
        <f t="shared" si="2"/>
        <v>7.0833333333333082E-2</v>
      </c>
      <c r="P59" s="27">
        <f t="shared" si="3"/>
        <v>24.270588235294209</v>
      </c>
      <c r="Q59" s="216"/>
    </row>
    <row r="60" spans="1:17" x14ac:dyDescent="0.2">
      <c r="A60" s="65">
        <f t="shared" si="4"/>
        <v>1.5972222222223942E-2</v>
      </c>
      <c r="B60" s="260">
        <v>31</v>
      </c>
      <c r="C60" s="8">
        <v>0.63194444444447295</v>
      </c>
      <c r="D60" s="8">
        <f t="shared" ref="D60:D67" si="15">C60+$D$28</f>
        <v>0.63750000000002849</v>
      </c>
      <c r="E60" s="8">
        <f t="shared" ref="E60:E67" si="16">D60+$E$28</f>
        <v>0.64722222222225068</v>
      </c>
      <c r="F60" s="8">
        <f t="shared" ref="F60:F67" si="17">E60+$F$28</f>
        <v>0.65347222222225065</v>
      </c>
      <c r="G60" s="8">
        <f t="shared" ref="G60:G67" si="18">F60+$G$28</f>
        <v>0.65833333333336175</v>
      </c>
      <c r="H60" s="8">
        <f t="shared" ref="H60:H67" si="19">G60+$H$28</f>
        <v>0.66666666666669505</v>
      </c>
      <c r="I60" s="8">
        <f t="shared" ref="I60:I67" si="20">H60+$I$28</f>
        <v>0.67222222222225059</v>
      </c>
      <c r="J60" s="8">
        <f t="shared" ref="J60:J67" si="21">I60+$J$28</f>
        <v>0.67708333333336168</v>
      </c>
      <c r="K60" s="8">
        <f t="shared" ref="K60:K67" si="22">J60+$K$28</f>
        <v>0.68333333333336166</v>
      </c>
      <c r="L60" s="8">
        <f t="shared" ref="L60:L67" si="23">K60+$L$28</f>
        <v>0.69305555555558385</v>
      </c>
      <c r="M60" s="8">
        <f t="shared" ref="M60:M67" si="24">L60+$M$28</f>
        <v>0.69861111111113938</v>
      </c>
      <c r="N60" s="27">
        <f t="shared" si="1"/>
        <v>41.260000000000005</v>
      </c>
      <c r="O60" s="8">
        <f t="shared" si="2"/>
        <v>6.666666666666643E-2</v>
      </c>
      <c r="P60" s="27">
        <f t="shared" si="3"/>
        <v>25.787500000000094</v>
      </c>
      <c r="Q60" s="216"/>
    </row>
    <row r="61" spans="1:17" x14ac:dyDescent="0.2">
      <c r="A61" s="65">
        <f t="shared" si="4"/>
        <v>1.5972222222224053E-2</v>
      </c>
      <c r="B61" s="260">
        <v>32</v>
      </c>
      <c r="C61" s="8">
        <v>0.64791666666669701</v>
      </c>
      <c r="D61" s="8">
        <f t="shared" si="15"/>
        <v>0.65347222222225254</v>
      </c>
      <c r="E61" s="8">
        <f t="shared" si="16"/>
        <v>0.66319444444447473</v>
      </c>
      <c r="F61" s="8">
        <f t="shared" si="17"/>
        <v>0.66944444444447471</v>
      </c>
      <c r="G61" s="8">
        <f t="shared" si="18"/>
        <v>0.6743055555555858</v>
      </c>
      <c r="H61" s="8">
        <f t="shared" si="19"/>
        <v>0.6826388888889191</v>
      </c>
      <c r="I61" s="8">
        <f t="shared" si="20"/>
        <v>0.68819444444447464</v>
      </c>
      <c r="J61" s="8">
        <f t="shared" si="21"/>
        <v>0.69305555555558573</v>
      </c>
      <c r="K61" s="8">
        <f t="shared" si="22"/>
        <v>0.69930555555558571</v>
      </c>
      <c r="L61" s="8">
        <f t="shared" si="23"/>
        <v>0.7090277777778079</v>
      </c>
      <c r="M61" s="8">
        <f t="shared" si="24"/>
        <v>0.71458333333336344</v>
      </c>
      <c r="N61" s="27">
        <f t="shared" si="1"/>
        <v>41.260000000000005</v>
      </c>
      <c r="O61" s="8">
        <f t="shared" si="2"/>
        <v>6.666666666666643E-2</v>
      </c>
      <c r="P61" s="27">
        <f t="shared" si="3"/>
        <v>25.787500000000094</v>
      </c>
      <c r="Q61" s="216"/>
    </row>
    <row r="62" spans="1:17" x14ac:dyDescent="0.2">
      <c r="A62" s="65">
        <f t="shared" si="4"/>
        <v>1.5972222222223942E-2</v>
      </c>
      <c r="B62" s="260">
        <v>33</v>
      </c>
      <c r="C62" s="8">
        <v>0.66388888888892095</v>
      </c>
      <c r="D62" s="8">
        <f t="shared" si="15"/>
        <v>0.66944444444447648</v>
      </c>
      <c r="E62" s="8">
        <f t="shared" si="16"/>
        <v>0.67916666666669867</v>
      </c>
      <c r="F62" s="8">
        <f t="shared" si="17"/>
        <v>0.68541666666669865</v>
      </c>
      <c r="G62" s="8">
        <f t="shared" si="18"/>
        <v>0.69027777777780974</v>
      </c>
      <c r="H62" s="8">
        <f t="shared" si="19"/>
        <v>0.69861111111114305</v>
      </c>
      <c r="I62" s="8">
        <f t="shared" si="20"/>
        <v>0.70416666666669858</v>
      </c>
      <c r="J62" s="8">
        <f t="shared" si="21"/>
        <v>0.70902777777780968</v>
      </c>
      <c r="K62" s="8">
        <f t="shared" si="22"/>
        <v>0.71527777777780965</v>
      </c>
      <c r="L62" s="8">
        <f t="shared" si="23"/>
        <v>0.72500000000003184</v>
      </c>
      <c r="M62" s="8">
        <f t="shared" si="24"/>
        <v>0.73055555555558738</v>
      </c>
      <c r="N62" s="27">
        <f t="shared" si="1"/>
        <v>41.260000000000005</v>
      </c>
      <c r="O62" s="8">
        <f t="shared" si="2"/>
        <v>6.666666666666643E-2</v>
      </c>
      <c r="P62" s="27">
        <f t="shared" si="3"/>
        <v>25.787500000000094</v>
      </c>
      <c r="Q62" s="216"/>
    </row>
    <row r="63" spans="1:17" x14ac:dyDescent="0.2">
      <c r="A63" s="65">
        <f t="shared" si="4"/>
        <v>1.5972222222224053E-2</v>
      </c>
      <c r="B63" s="260">
        <v>34</v>
      </c>
      <c r="C63" s="8">
        <v>0.679861111111145</v>
      </c>
      <c r="D63" s="8">
        <f t="shared" si="15"/>
        <v>0.68541666666670054</v>
      </c>
      <c r="E63" s="8">
        <f t="shared" si="16"/>
        <v>0.69513888888892272</v>
      </c>
      <c r="F63" s="8">
        <f t="shared" si="17"/>
        <v>0.7013888888889227</v>
      </c>
      <c r="G63" s="8">
        <f t="shared" si="18"/>
        <v>0.7062500000000338</v>
      </c>
      <c r="H63" s="8">
        <f t="shared" si="19"/>
        <v>0.7145833333333671</v>
      </c>
      <c r="I63" s="8">
        <f t="shared" si="20"/>
        <v>0.72013888888892263</v>
      </c>
      <c r="J63" s="8">
        <f t="shared" si="21"/>
        <v>0.72500000000003373</v>
      </c>
      <c r="K63" s="8">
        <f t="shared" si="22"/>
        <v>0.73125000000003371</v>
      </c>
      <c r="L63" s="8">
        <f t="shared" si="23"/>
        <v>0.74097222222225589</v>
      </c>
      <c r="M63" s="8">
        <f t="shared" si="24"/>
        <v>0.74652777777781143</v>
      </c>
      <c r="N63" s="27">
        <f t="shared" si="1"/>
        <v>41.260000000000005</v>
      </c>
      <c r="O63" s="8">
        <f t="shared" si="2"/>
        <v>6.666666666666643E-2</v>
      </c>
      <c r="P63" s="27">
        <f t="shared" si="3"/>
        <v>25.787500000000094</v>
      </c>
      <c r="Q63" s="216"/>
    </row>
    <row r="64" spans="1:17" x14ac:dyDescent="0.2">
      <c r="A64" s="65">
        <f t="shared" si="4"/>
        <v>1.5972222222224053E-2</v>
      </c>
      <c r="B64" s="260">
        <v>35</v>
      </c>
      <c r="C64" s="8">
        <v>0.69583333333336905</v>
      </c>
      <c r="D64" s="8">
        <f t="shared" si="15"/>
        <v>0.70138888888892459</v>
      </c>
      <c r="E64" s="8">
        <f t="shared" si="16"/>
        <v>0.71111111111114678</v>
      </c>
      <c r="F64" s="8">
        <f t="shared" si="17"/>
        <v>0.71736111111114675</v>
      </c>
      <c r="G64" s="8">
        <f t="shared" si="18"/>
        <v>0.72222222222225785</v>
      </c>
      <c r="H64" s="8">
        <f t="shared" si="19"/>
        <v>0.73055555555559115</v>
      </c>
      <c r="I64" s="8">
        <f t="shared" si="20"/>
        <v>0.73611111111114669</v>
      </c>
      <c r="J64" s="8">
        <f t="shared" si="21"/>
        <v>0.74097222222225778</v>
      </c>
      <c r="K64" s="8">
        <f t="shared" si="22"/>
        <v>0.74722222222225776</v>
      </c>
      <c r="L64" s="8">
        <f t="shared" si="23"/>
        <v>0.75694444444447995</v>
      </c>
      <c r="M64" s="8">
        <f t="shared" si="24"/>
        <v>0.76250000000003548</v>
      </c>
      <c r="N64" s="27">
        <f t="shared" si="1"/>
        <v>41.260000000000005</v>
      </c>
      <c r="O64" s="8">
        <f t="shared" si="2"/>
        <v>6.666666666666643E-2</v>
      </c>
      <c r="P64" s="27">
        <f t="shared" si="3"/>
        <v>25.787500000000094</v>
      </c>
      <c r="Q64" s="216"/>
    </row>
    <row r="65" spans="1:17" x14ac:dyDescent="0.2">
      <c r="A65" s="65">
        <f t="shared" si="4"/>
        <v>9.0277777777421075E-3</v>
      </c>
      <c r="B65" s="260">
        <v>36</v>
      </c>
      <c r="C65" s="8">
        <v>0.70486111111111116</v>
      </c>
      <c r="D65" s="8">
        <f t="shared" si="15"/>
        <v>0.7104166666666667</v>
      </c>
      <c r="E65" s="8">
        <f t="shared" si="16"/>
        <v>0.72013888888888888</v>
      </c>
      <c r="F65" s="8">
        <f t="shared" si="17"/>
        <v>0.72638888888888886</v>
      </c>
      <c r="G65" s="8">
        <f t="shared" si="18"/>
        <v>0.73124999999999996</v>
      </c>
      <c r="H65" s="8">
        <f t="shared" si="19"/>
        <v>0.73958333333333326</v>
      </c>
      <c r="I65" s="8">
        <f t="shared" si="20"/>
        <v>0.7451388888888888</v>
      </c>
      <c r="J65" s="8">
        <f t="shared" si="21"/>
        <v>0.74999999999999989</v>
      </c>
      <c r="K65" s="8">
        <f t="shared" si="22"/>
        <v>0.75624999999999987</v>
      </c>
      <c r="L65" s="8">
        <f t="shared" si="23"/>
        <v>0.76597222222222205</v>
      </c>
      <c r="M65" s="8">
        <f t="shared" si="24"/>
        <v>0.77152777777777759</v>
      </c>
      <c r="N65" s="27">
        <f t="shared" si="1"/>
        <v>41.260000000000005</v>
      </c>
      <c r="O65" s="8">
        <f t="shared" si="2"/>
        <v>6.666666666666643E-2</v>
      </c>
      <c r="P65" s="27">
        <f t="shared" si="3"/>
        <v>25.787500000000094</v>
      </c>
      <c r="Q65" s="216"/>
    </row>
    <row r="66" spans="1:17" x14ac:dyDescent="0.2">
      <c r="A66" s="65">
        <f t="shared" si="4"/>
        <v>9.0277777777418855E-3</v>
      </c>
      <c r="B66" s="260">
        <v>37</v>
      </c>
      <c r="C66" s="8">
        <v>0.71388888888885305</v>
      </c>
      <c r="D66" s="8">
        <f t="shared" si="15"/>
        <v>0.71944444444440858</v>
      </c>
      <c r="E66" s="8">
        <f t="shared" si="16"/>
        <v>0.72916666666663077</v>
      </c>
      <c r="F66" s="8">
        <f t="shared" si="17"/>
        <v>0.73541666666663075</v>
      </c>
      <c r="G66" s="8">
        <f t="shared" si="18"/>
        <v>0.74027777777774184</v>
      </c>
      <c r="H66" s="8">
        <f t="shared" si="19"/>
        <v>0.74861111111107514</v>
      </c>
      <c r="I66" s="8">
        <f t="shared" si="20"/>
        <v>0.75416666666663068</v>
      </c>
      <c r="J66" s="8">
        <f t="shared" si="21"/>
        <v>0.75902777777774177</v>
      </c>
      <c r="K66" s="8">
        <f t="shared" si="22"/>
        <v>0.76527777777774175</v>
      </c>
      <c r="L66" s="8">
        <f t="shared" si="23"/>
        <v>0.77499999999996394</v>
      </c>
      <c r="M66" s="8">
        <f t="shared" si="24"/>
        <v>0.78055555555551948</v>
      </c>
      <c r="N66" s="27">
        <f t="shared" si="1"/>
        <v>41.260000000000005</v>
      </c>
      <c r="O66" s="8">
        <f t="shared" si="2"/>
        <v>6.666666666666643E-2</v>
      </c>
      <c r="P66" s="27">
        <f t="shared" si="3"/>
        <v>25.787500000000094</v>
      </c>
      <c r="Q66" s="216"/>
    </row>
    <row r="67" spans="1:17" x14ac:dyDescent="0.2">
      <c r="A67" s="65">
        <f t="shared" si="4"/>
        <v>9.0277777777419965E-3</v>
      </c>
      <c r="B67" s="260">
        <v>38</v>
      </c>
      <c r="C67" s="8">
        <v>0.72291666666659504</v>
      </c>
      <c r="D67" s="8">
        <f t="shared" si="15"/>
        <v>0.72847222222215058</v>
      </c>
      <c r="E67" s="8">
        <f t="shared" si="16"/>
        <v>0.73819444444437277</v>
      </c>
      <c r="F67" s="8">
        <f t="shared" si="17"/>
        <v>0.74444444444437274</v>
      </c>
      <c r="G67" s="8">
        <f t="shared" si="18"/>
        <v>0.74930555555548384</v>
      </c>
      <c r="H67" s="8">
        <f t="shared" si="19"/>
        <v>0.75763888888881714</v>
      </c>
      <c r="I67" s="8">
        <f t="shared" si="20"/>
        <v>0.76319444444437268</v>
      </c>
      <c r="J67" s="8">
        <f t="shared" si="21"/>
        <v>0.76805555555548377</v>
      </c>
      <c r="K67" s="8">
        <f t="shared" si="22"/>
        <v>0.77430555555548375</v>
      </c>
      <c r="L67" s="8">
        <f t="shared" si="23"/>
        <v>0.78402777777770594</v>
      </c>
      <c r="M67" s="8">
        <f t="shared" si="24"/>
        <v>0.78958333333326147</v>
      </c>
      <c r="N67" s="27">
        <f t="shared" si="1"/>
        <v>41.260000000000005</v>
      </c>
      <c r="O67" s="8">
        <f t="shared" si="2"/>
        <v>6.666666666666643E-2</v>
      </c>
      <c r="P67" s="27">
        <f t="shared" si="3"/>
        <v>25.787500000000094</v>
      </c>
      <c r="Q67" s="216"/>
    </row>
    <row r="68" spans="1:17" x14ac:dyDescent="0.2">
      <c r="A68" s="65">
        <f t="shared" ref="A68:A82" si="25">C68-C67</f>
        <v>9.0277777777419965E-3</v>
      </c>
      <c r="B68" s="260">
        <v>39</v>
      </c>
      <c r="C68" s="8">
        <v>0.73194444444433704</v>
      </c>
      <c r="D68" s="8">
        <f t="shared" ref="D68:D79" si="26">C68+$D$28</f>
        <v>0.73749999999989257</v>
      </c>
      <c r="E68" s="8">
        <f t="shared" ref="E68:E79" si="27">D68+$E$28</f>
        <v>0.74722222222211476</v>
      </c>
      <c r="F68" s="8">
        <f t="shared" ref="F68:F79" si="28">E68+$F$28</f>
        <v>0.75347222222211474</v>
      </c>
      <c r="G68" s="8">
        <f t="shared" ref="G68:G79" si="29">F68+$G$28</f>
        <v>0.75833333333322583</v>
      </c>
      <c r="H68" s="8">
        <f t="shared" ref="H68:H79" si="30">G68+$H$28</f>
        <v>0.76666666666655914</v>
      </c>
      <c r="I68" s="8">
        <f t="shared" ref="I68:I79" si="31">H68+$I$28</f>
        <v>0.77222222222211467</v>
      </c>
      <c r="J68" s="8">
        <f t="shared" ref="J68:J79" si="32">I68+$J$28</f>
        <v>0.77708333333322577</v>
      </c>
      <c r="K68" s="8">
        <f t="shared" ref="K68:K79" si="33">J68+$K$28</f>
        <v>0.78333333333322575</v>
      </c>
      <c r="L68" s="8">
        <f t="shared" ref="L68:L79" si="34">K68+$L$28</f>
        <v>0.79305555555544793</v>
      </c>
      <c r="M68" s="8">
        <f t="shared" ref="M68:M79" si="35">L68+$M$28</f>
        <v>0.79861111111100347</v>
      </c>
      <c r="N68" s="27">
        <f t="shared" ref="N68:N79" si="36">$N$23</f>
        <v>41.260000000000005</v>
      </c>
      <c r="O68" s="8">
        <f t="shared" ref="O68:O79" si="37">M68-C68</f>
        <v>6.666666666666643E-2</v>
      </c>
      <c r="P68" s="27">
        <f t="shared" ref="P68:P79" si="38">(N68/(O68*24*60)*60)</f>
        <v>25.787500000000094</v>
      </c>
      <c r="Q68" s="216"/>
    </row>
    <row r="69" spans="1:17" x14ac:dyDescent="0.2">
      <c r="A69" s="65">
        <f t="shared" si="25"/>
        <v>9.0277777777429957E-3</v>
      </c>
      <c r="B69" s="260">
        <v>40</v>
      </c>
      <c r="C69" s="8">
        <v>0.74097222222208003</v>
      </c>
      <c r="D69" s="8">
        <f t="shared" si="26"/>
        <v>0.74652777777763557</v>
      </c>
      <c r="E69" s="8">
        <f t="shared" si="27"/>
        <v>0.75624999999985776</v>
      </c>
      <c r="F69" s="8">
        <f t="shared" si="28"/>
        <v>0.76249999999985774</v>
      </c>
      <c r="G69" s="8">
        <f t="shared" si="29"/>
        <v>0.76736111111096883</v>
      </c>
      <c r="H69" s="8">
        <f t="shared" si="30"/>
        <v>0.77569444444430213</v>
      </c>
      <c r="I69" s="8">
        <f t="shared" si="31"/>
        <v>0.78124999999985767</v>
      </c>
      <c r="J69" s="8">
        <f t="shared" si="32"/>
        <v>0.78611111111096876</v>
      </c>
      <c r="K69" s="8">
        <f t="shared" si="33"/>
        <v>0.79236111111096874</v>
      </c>
      <c r="L69" s="8">
        <f t="shared" si="34"/>
        <v>0.80208333333319093</v>
      </c>
      <c r="M69" s="8">
        <f t="shared" si="35"/>
        <v>0.80763888888874646</v>
      </c>
      <c r="N69" s="27">
        <f t="shared" si="36"/>
        <v>41.260000000000005</v>
      </c>
      <c r="O69" s="8">
        <f t="shared" si="37"/>
        <v>6.666666666666643E-2</v>
      </c>
      <c r="P69" s="27">
        <f t="shared" si="38"/>
        <v>25.787500000000094</v>
      </c>
      <c r="Q69" s="216"/>
    </row>
    <row r="70" spans="1:17" x14ac:dyDescent="0.2">
      <c r="A70" s="65">
        <f t="shared" si="25"/>
        <v>9.0277777777419965E-3</v>
      </c>
      <c r="B70" s="260">
        <v>41</v>
      </c>
      <c r="C70" s="8">
        <v>0.74999999999982203</v>
      </c>
      <c r="D70" s="8">
        <f t="shared" si="26"/>
        <v>0.75555555555537757</v>
      </c>
      <c r="E70" s="8">
        <f t="shared" si="27"/>
        <v>0.76527777777759975</v>
      </c>
      <c r="F70" s="8">
        <f t="shared" si="28"/>
        <v>0.77152777777759973</v>
      </c>
      <c r="G70" s="8">
        <f t="shared" si="29"/>
        <v>0.77638888888871083</v>
      </c>
      <c r="H70" s="8">
        <f t="shared" si="30"/>
        <v>0.78472222222204413</v>
      </c>
      <c r="I70" s="8">
        <f t="shared" si="31"/>
        <v>0.79027777777759967</v>
      </c>
      <c r="J70" s="8">
        <f t="shared" si="32"/>
        <v>0.79513888888871076</v>
      </c>
      <c r="K70" s="8">
        <f t="shared" si="33"/>
        <v>0.80138888888871074</v>
      </c>
      <c r="L70" s="8">
        <f t="shared" si="34"/>
        <v>0.81111111111093293</v>
      </c>
      <c r="M70" s="8">
        <f t="shared" si="35"/>
        <v>0.81666666666648846</v>
      </c>
      <c r="N70" s="27">
        <f t="shared" si="36"/>
        <v>41.260000000000005</v>
      </c>
      <c r="O70" s="8">
        <f t="shared" si="37"/>
        <v>6.666666666666643E-2</v>
      </c>
      <c r="P70" s="27">
        <f t="shared" si="38"/>
        <v>25.787500000000094</v>
      </c>
      <c r="Q70" s="216"/>
    </row>
    <row r="71" spans="1:17" x14ac:dyDescent="0.2">
      <c r="A71" s="65">
        <f t="shared" si="25"/>
        <v>1.5972222222400134E-2</v>
      </c>
      <c r="B71" s="260">
        <v>42</v>
      </c>
      <c r="C71" s="8">
        <v>0.76597222222222217</v>
      </c>
      <c r="D71" s="8">
        <f t="shared" si="26"/>
        <v>0.7715277777777777</v>
      </c>
      <c r="E71" s="8">
        <f t="shared" si="27"/>
        <v>0.78124999999999989</v>
      </c>
      <c r="F71" s="8">
        <f t="shared" si="28"/>
        <v>0.78749999999999987</v>
      </c>
      <c r="G71" s="8">
        <f t="shared" si="29"/>
        <v>0.79236111111111096</v>
      </c>
      <c r="H71" s="8">
        <f t="shared" si="30"/>
        <v>0.80069444444444426</v>
      </c>
      <c r="I71" s="8">
        <f t="shared" si="31"/>
        <v>0.8062499999999998</v>
      </c>
      <c r="J71" s="8">
        <f t="shared" si="32"/>
        <v>0.81111111111111089</v>
      </c>
      <c r="K71" s="8">
        <f t="shared" si="33"/>
        <v>0.81736111111111087</v>
      </c>
      <c r="L71" s="8">
        <f t="shared" si="34"/>
        <v>0.82708333333333306</v>
      </c>
      <c r="M71" s="8">
        <f t="shared" si="35"/>
        <v>0.8326388888888886</v>
      </c>
      <c r="N71" s="27">
        <f t="shared" si="36"/>
        <v>41.260000000000005</v>
      </c>
      <c r="O71" s="8">
        <f t="shared" si="37"/>
        <v>6.666666666666643E-2</v>
      </c>
      <c r="P71" s="27">
        <f t="shared" si="38"/>
        <v>25.787500000000094</v>
      </c>
      <c r="Q71" s="216"/>
    </row>
    <row r="72" spans="1:17" x14ac:dyDescent="0.2">
      <c r="A72" s="65">
        <f t="shared" si="25"/>
        <v>1.5972222222399801E-2</v>
      </c>
      <c r="B72" s="260">
        <v>43</v>
      </c>
      <c r="C72" s="8">
        <v>0.78194444444462197</v>
      </c>
      <c r="D72" s="8">
        <f t="shared" si="26"/>
        <v>0.7875000000001775</v>
      </c>
      <c r="E72" s="8">
        <f t="shared" si="27"/>
        <v>0.79722222222239969</v>
      </c>
      <c r="F72" s="8">
        <f t="shared" si="28"/>
        <v>0.80347222222239967</v>
      </c>
      <c r="G72" s="8">
        <f t="shared" si="29"/>
        <v>0.80833333333351076</v>
      </c>
      <c r="H72" s="8">
        <f t="shared" si="30"/>
        <v>0.81666666666684407</v>
      </c>
      <c r="I72" s="8">
        <f t="shared" si="31"/>
        <v>0.8222222222223996</v>
      </c>
      <c r="J72" s="8">
        <f t="shared" si="32"/>
        <v>0.8270833333335107</v>
      </c>
      <c r="K72" s="8">
        <f t="shared" si="33"/>
        <v>0.83333333333351067</v>
      </c>
      <c r="L72" s="8">
        <f t="shared" si="34"/>
        <v>0.84305555555573286</v>
      </c>
      <c r="M72" s="8">
        <f t="shared" si="35"/>
        <v>0.8486111111112884</v>
      </c>
      <c r="N72" s="27">
        <f t="shared" si="36"/>
        <v>41.260000000000005</v>
      </c>
      <c r="O72" s="8">
        <f t="shared" si="37"/>
        <v>6.666666666666643E-2</v>
      </c>
      <c r="P72" s="27">
        <f t="shared" si="38"/>
        <v>25.787500000000094</v>
      </c>
      <c r="Q72" s="216"/>
    </row>
    <row r="73" spans="1:17" x14ac:dyDescent="0.2">
      <c r="A73" s="65">
        <f t="shared" si="25"/>
        <v>1.5972222222400023E-2</v>
      </c>
      <c r="B73" s="260">
        <v>44</v>
      </c>
      <c r="C73" s="8">
        <v>0.79791666666702199</v>
      </c>
      <c r="D73" s="8">
        <f t="shared" si="26"/>
        <v>0.80347222222257753</v>
      </c>
      <c r="E73" s="8">
        <f t="shared" si="27"/>
        <v>0.81319444444479971</v>
      </c>
      <c r="F73" s="8">
        <f t="shared" si="28"/>
        <v>0.81944444444479969</v>
      </c>
      <c r="G73" s="8">
        <f t="shared" si="29"/>
        <v>0.82430555555591078</v>
      </c>
      <c r="H73" s="8">
        <f t="shared" si="30"/>
        <v>0.83263888888924409</v>
      </c>
      <c r="I73" s="8">
        <f t="shared" si="31"/>
        <v>0.83819444444479962</v>
      </c>
      <c r="J73" s="8">
        <f t="shared" si="32"/>
        <v>0.84305555555591072</v>
      </c>
      <c r="K73" s="8">
        <f t="shared" si="33"/>
        <v>0.8493055555559107</v>
      </c>
      <c r="L73" s="8">
        <f t="shared" si="34"/>
        <v>0.85902777777813288</v>
      </c>
      <c r="M73" s="8">
        <f t="shared" si="35"/>
        <v>0.86458333333368842</v>
      </c>
      <c r="N73" s="27">
        <f t="shared" si="36"/>
        <v>41.260000000000005</v>
      </c>
      <c r="O73" s="8">
        <f t="shared" si="37"/>
        <v>6.666666666666643E-2</v>
      </c>
      <c r="P73" s="27">
        <f t="shared" si="38"/>
        <v>25.787500000000094</v>
      </c>
      <c r="Q73" s="216"/>
    </row>
    <row r="74" spans="1:17" x14ac:dyDescent="0.2">
      <c r="A74" s="65">
        <f t="shared" si="25"/>
        <v>1.5972222222401022E-2</v>
      </c>
      <c r="B74" s="260">
        <v>45</v>
      </c>
      <c r="C74" s="8">
        <v>0.81388888888942301</v>
      </c>
      <c r="D74" s="8">
        <f t="shared" si="26"/>
        <v>0.81944444444497855</v>
      </c>
      <c r="E74" s="8">
        <f t="shared" si="27"/>
        <v>0.82916666666720074</v>
      </c>
      <c r="F74" s="8">
        <f t="shared" si="28"/>
        <v>0.83541666666720071</v>
      </c>
      <c r="G74" s="8">
        <f t="shared" si="29"/>
        <v>0.84027777777831181</v>
      </c>
      <c r="H74" s="8">
        <f t="shared" si="30"/>
        <v>0.84861111111164511</v>
      </c>
      <c r="I74" s="8">
        <f t="shared" si="31"/>
        <v>0.85416666666720065</v>
      </c>
      <c r="J74" s="8">
        <f t="shared" si="32"/>
        <v>0.85902777777831174</v>
      </c>
      <c r="K74" s="8">
        <f t="shared" si="33"/>
        <v>0.86527777777831172</v>
      </c>
      <c r="L74" s="8">
        <f t="shared" si="34"/>
        <v>0.87500000000053391</v>
      </c>
      <c r="M74" s="8">
        <f t="shared" si="35"/>
        <v>0.88055555555608944</v>
      </c>
      <c r="N74" s="27">
        <f t="shared" si="36"/>
        <v>41.260000000000005</v>
      </c>
      <c r="O74" s="8">
        <f t="shared" si="37"/>
        <v>6.666666666666643E-2</v>
      </c>
      <c r="P74" s="27">
        <f t="shared" si="38"/>
        <v>25.787500000000094</v>
      </c>
      <c r="Q74" s="216"/>
    </row>
    <row r="75" spans="1:17" x14ac:dyDescent="0.2">
      <c r="A75" s="65">
        <f t="shared" si="25"/>
        <v>2.2916666666132457E-2</v>
      </c>
      <c r="B75" s="260">
        <v>46</v>
      </c>
      <c r="C75" s="8">
        <v>0.83680555555555547</v>
      </c>
      <c r="D75" s="8">
        <f t="shared" si="26"/>
        <v>0.84236111111111101</v>
      </c>
      <c r="E75" s="8">
        <f t="shared" si="27"/>
        <v>0.85208333333333319</v>
      </c>
      <c r="F75" s="8">
        <f t="shared" si="28"/>
        <v>0.85833333333333317</v>
      </c>
      <c r="G75" s="8">
        <f t="shared" si="29"/>
        <v>0.86319444444444426</v>
      </c>
      <c r="H75" s="8">
        <f t="shared" si="30"/>
        <v>0.87152777777777757</v>
      </c>
      <c r="I75" s="8">
        <f t="shared" si="31"/>
        <v>0.8770833333333331</v>
      </c>
      <c r="J75" s="8">
        <f t="shared" si="32"/>
        <v>0.8819444444444442</v>
      </c>
      <c r="K75" s="8">
        <f t="shared" si="33"/>
        <v>0.88819444444444418</v>
      </c>
      <c r="L75" s="8">
        <f t="shared" si="34"/>
        <v>0.89791666666666636</v>
      </c>
      <c r="M75" s="8">
        <f t="shared" si="35"/>
        <v>0.9034722222222219</v>
      </c>
      <c r="N75" s="27">
        <f t="shared" si="36"/>
        <v>41.260000000000005</v>
      </c>
      <c r="O75" s="8">
        <f t="shared" si="37"/>
        <v>6.666666666666643E-2</v>
      </c>
      <c r="P75" s="27">
        <f t="shared" si="38"/>
        <v>25.787500000000094</v>
      </c>
      <c r="Q75" s="216"/>
    </row>
    <row r="76" spans="1:17" x14ac:dyDescent="0.2">
      <c r="A76" s="65">
        <f t="shared" si="25"/>
        <v>2.2916666666132568E-2</v>
      </c>
      <c r="B76" s="260">
        <v>47</v>
      </c>
      <c r="C76" s="8">
        <v>0.85972222222168804</v>
      </c>
      <c r="D76" s="8">
        <f t="shared" si="26"/>
        <v>0.86527777777724357</v>
      </c>
      <c r="E76" s="8">
        <f t="shared" si="27"/>
        <v>0.87499999999946576</v>
      </c>
      <c r="F76" s="8">
        <f t="shared" si="28"/>
        <v>0.88124999999946574</v>
      </c>
      <c r="G76" s="8">
        <f t="shared" si="29"/>
        <v>0.88611111111057683</v>
      </c>
      <c r="H76" s="8">
        <f t="shared" si="30"/>
        <v>0.89444444444391014</v>
      </c>
      <c r="I76" s="8">
        <f t="shared" si="31"/>
        <v>0.89999999999946567</v>
      </c>
      <c r="J76" s="8">
        <f t="shared" si="32"/>
        <v>0.90486111111057677</v>
      </c>
      <c r="K76" s="8">
        <f t="shared" si="33"/>
        <v>0.91111111111057674</v>
      </c>
      <c r="L76" s="8">
        <f t="shared" si="34"/>
        <v>0.92083333333279893</v>
      </c>
      <c r="M76" s="8">
        <f t="shared" si="35"/>
        <v>0.92638888888835447</v>
      </c>
      <c r="N76" s="27">
        <f t="shared" si="36"/>
        <v>41.260000000000005</v>
      </c>
      <c r="O76" s="8">
        <f t="shared" si="37"/>
        <v>6.666666666666643E-2</v>
      </c>
      <c r="P76" s="27">
        <f t="shared" si="38"/>
        <v>25.787500000000094</v>
      </c>
      <c r="Q76" s="216"/>
    </row>
    <row r="77" spans="1:17" x14ac:dyDescent="0.2">
      <c r="A77" s="65">
        <f t="shared" si="25"/>
        <v>2.2222222222756494E-2</v>
      </c>
      <c r="B77" s="260">
        <v>48</v>
      </c>
      <c r="C77" s="241">
        <v>0.88194444444444453</v>
      </c>
      <c r="D77" s="8">
        <f t="shared" si="26"/>
        <v>0.88750000000000007</v>
      </c>
      <c r="E77" s="8">
        <f t="shared" si="27"/>
        <v>0.89722222222222225</v>
      </c>
      <c r="F77" s="8">
        <f t="shared" si="28"/>
        <v>0.90347222222222223</v>
      </c>
      <c r="G77" s="8">
        <f t="shared" si="29"/>
        <v>0.90833333333333333</v>
      </c>
      <c r="H77" s="8">
        <f t="shared" si="30"/>
        <v>0.91666666666666663</v>
      </c>
      <c r="I77" s="8">
        <f t="shared" si="31"/>
        <v>0.92222222222222217</v>
      </c>
      <c r="J77" s="8">
        <f t="shared" si="32"/>
        <v>0.92708333333333326</v>
      </c>
      <c r="K77" s="8">
        <f t="shared" si="33"/>
        <v>0.93333333333333324</v>
      </c>
      <c r="L77" s="8">
        <f t="shared" si="34"/>
        <v>0.94305555555555542</v>
      </c>
      <c r="M77" s="8">
        <f t="shared" si="35"/>
        <v>0.94861111111111096</v>
      </c>
      <c r="N77" s="27">
        <f t="shared" si="36"/>
        <v>41.260000000000005</v>
      </c>
      <c r="O77" s="8">
        <f t="shared" si="37"/>
        <v>6.666666666666643E-2</v>
      </c>
      <c r="P77" s="27">
        <f t="shared" si="38"/>
        <v>25.787500000000094</v>
      </c>
      <c r="Q77" s="216"/>
    </row>
    <row r="78" spans="1:17" x14ac:dyDescent="0.2">
      <c r="A78" s="65">
        <f t="shared" si="25"/>
        <v>8.6805555555555469E-2</v>
      </c>
      <c r="B78" s="260">
        <v>49</v>
      </c>
      <c r="C78" s="241">
        <v>0.96875</v>
      </c>
      <c r="D78" s="8">
        <f t="shared" si="26"/>
        <v>0.97430555555555554</v>
      </c>
      <c r="E78" s="8">
        <f t="shared" si="27"/>
        <v>0.98402777777777772</v>
      </c>
      <c r="F78" s="8">
        <f t="shared" si="28"/>
        <v>0.9902777777777777</v>
      </c>
      <c r="G78" s="8">
        <f t="shared" si="29"/>
        <v>0.9951388888888888</v>
      </c>
      <c r="H78" s="8">
        <f t="shared" si="30"/>
        <v>1.0034722222222221</v>
      </c>
      <c r="I78" s="8">
        <f t="shared" si="31"/>
        <v>1.0090277777777776</v>
      </c>
      <c r="J78" s="8">
        <f t="shared" si="32"/>
        <v>1.0138888888888888</v>
      </c>
      <c r="K78" s="8">
        <f t="shared" si="33"/>
        <v>1.0201388888888889</v>
      </c>
      <c r="L78" s="8">
        <f t="shared" si="34"/>
        <v>1.0298611111111111</v>
      </c>
      <c r="M78" s="8">
        <f t="shared" si="35"/>
        <v>1.0354166666666667</v>
      </c>
      <c r="N78" s="27">
        <f t="shared" si="36"/>
        <v>41.260000000000005</v>
      </c>
      <c r="O78" s="8">
        <f t="shared" si="37"/>
        <v>6.6666666666666652E-2</v>
      </c>
      <c r="P78" s="27">
        <f t="shared" si="38"/>
        <v>25.787500000000012</v>
      </c>
      <c r="Q78" s="216"/>
    </row>
    <row r="79" spans="1:17" x14ac:dyDescent="0.2">
      <c r="A79" s="65">
        <f t="shared" si="25"/>
        <v>-5.902777777777779E-2</v>
      </c>
      <c r="B79" s="260">
        <v>50</v>
      </c>
      <c r="C79" s="241">
        <v>0.90972222222222221</v>
      </c>
      <c r="D79" s="8">
        <f t="shared" si="26"/>
        <v>0.91527777777777775</v>
      </c>
      <c r="E79" s="8">
        <f t="shared" si="27"/>
        <v>0.92499999999999993</v>
      </c>
      <c r="F79" s="8">
        <f t="shared" si="28"/>
        <v>0.93124999999999991</v>
      </c>
      <c r="G79" s="8">
        <f t="shared" si="29"/>
        <v>0.93611111111111101</v>
      </c>
      <c r="H79" s="8">
        <f t="shared" si="30"/>
        <v>0.94444444444444431</v>
      </c>
      <c r="I79" s="8">
        <f t="shared" si="31"/>
        <v>0.94999999999999984</v>
      </c>
      <c r="J79" s="8">
        <f t="shared" si="32"/>
        <v>0.95486111111111094</v>
      </c>
      <c r="K79" s="8">
        <f t="shared" si="33"/>
        <v>0.96111111111111092</v>
      </c>
      <c r="L79" s="8">
        <f t="shared" si="34"/>
        <v>0.9708333333333331</v>
      </c>
      <c r="M79" s="8">
        <f t="shared" si="35"/>
        <v>0.97638888888888864</v>
      </c>
      <c r="N79" s="27">
        <f t="shared" si="36"/>
        <v>41.260000000000005</v>
      </c>
      <c r="O79" s="8">
        <f t="shared" si="37"/>
        <v>6.666666666666643E-2</v>
      </c>
      <c r="P79" s="27">
        <f t="shared" si="38"/>
        <v>25.787500000000094</v>
      </c>
      <c r="Q79" s="216"/>
    </row>
    <row r="80" spans="1:17" x14ac:dyDescent="0.2">
      <c r="A80" s="65">
        <f t="shared" si="25"/>
        <v>8.680555555555558E-2</v>
      </c>
      <c r="B80" s="260">
        <v>51</v>
      </c>
      <c r="C80" s="241">
        <v>0.99652777777777779</v>
      </c>
      <c r="D80" s="8">
        <f>C80+$D$28</f>
        <v>1.0020833333333334</v>
      </c>
      <c r="E80" s="8">
        <f>D80+$E$28</f>
        <v>1.0118055555555556</v>
      </c>
      <c r="F80" s="8">
        <f>E80+$F$28</f>
        <v>1.0180555555555557</v>
      </c>
      <c r="G80" s="8">
        <f>F80+$G$28</f>
        <v>1.0229166666666669</v>
      </c>
      <c r="H80" s="8">
        <f>G80+$H$28</f>
        <v>1.0312500000000002</v>
      </c>
      <c r="I80" s="8">
        <f>H80+$I$28</f>
        <v>1.0368055555555558</v>
      </c>
      <c r="J80" s="8">
        <f>I80+$J$28</f>
        <v>1.041666666666667</v>
      </c>
      <c r="K80" s="8">
        <f>J80+$K$28</f>
        <v>1.0479166666666671</v>
      </c>
      <c r="L80" s="8">
        <f>K80+$L$28</f>
        <v>1.0576388888888892</v>
      </c>
      <c r="M80" s="8">
        <f>L80+$M$28</f>
        <v>1.0631944444444448</v>
      </c>
      <c r="N80" s="27">
        <f>$N$23</f>
        <v>41.260000000000005</v>
      </c>
      <c r="O80" s="8">
        <f>M80-C80</f>
        <v>6.6666666666666985E-2</v>
      </c>
      <c r="P80" s="27">
        <f>(N80/(O80*24*60)*60)</f>
        <v>25.787499999999881</v>
      </c>
      <c r="Q80" s="216"/>
    </row>
    <row r="81" spans="1:17" x14ac:dyDescent="0.2">
      <c r="A81" s="65">
        <f t="shared" si="25"/>
        <v>-5.902777777777779E-2</v>
      </c>
      <c r="B81" s="260">
        <v>52</v>
      </c>
      <c r="C81" s="241">
        <v>0.9375</v>
      </c>
      <c r="D81" s="8">
        <f>C81+$D$28</f>
        <v>0.94305555555555554</v>
      </c>
      <c r="E81" s="8">
        <f>D81+$E$28</f>
        <v>0.95277777777777772</v>
      </c>
      <c r="F81" s="8">
        <f>E81+$F$28</f>
        <v>0.9590277777777777</v>
      </c>
      <c r="G81" s="8">
        <f>F81+$G$28</f>
        <v>0.9638888888888888</v>
      </c>
      <c r="H81" s="8">
        <f>G81+$H$28</f>
        <v>0.9722222222222221</v>
      </c>
      <c r="I81" s="8">
        <f>H81+$I$28</f>
        <v>0.97777777777777763</v>
      </c>
      <c r="J81" s="8">
        <f>I81+$J$28</f>
        <v>0.98263888888888873</v>
      </c>
      <c r="K81" s="8">
        <f>J81+$K$28</f>
        <v>0.98888888888888871</v>
      </c>
      <c r="L81" s="8">
        <f>K81+$L$28</f>
        <v>0.99861111111111089</v>
      </c>
      <c r="M81" s="8">
        <f>L81+$M$28</f>
        <v>1.0041666666666664</v>
      </c>
      <c r="N81" s="27">
        <f>$N$23</f>
        <v>41.260000000000005</v>
      </c>
      <c r="O81" s="8">
        <f>M81-C81</f>
        <v>6.666666666666643E-2</v>
      </c>
      <c r="P81" s="27">
        <f>(N81/(O81*24*60)*60)</f>
        <v>25.787500000000094</v>
      </c>
      <c r="Q81" s="216"/>
    </row>
    <row r="82" spans="1:17" x14ac:dyDescent="0.2">
      <c r="A82" s="65">
        <f t="shared" si="25"/>
        <v>-0.91666666666666663</v>
      </c>
      <c r="B82" s="260">
        <v>53</v>
      </c>
      <c r="C82" s="241">
        <v>2.0833333333333332E-2</v>
      </c>
      <c r="D82" s="8">
        <f>C82+$D$28</f>
        <v>2.6388888888888889E-2</v>
      </c>
      <c r="E82" s="8">
        <f>D82+$E$28</f>
        <v>3.6111111111111108E-2</v>
      </c>
      <c r="F82" s="8">
        <f>E82+$F$28</f>
        <v>4.2361111111111106E-2</v>
      </c>
      <c r="G82" s="8">
        <f>F82+$G$28</f>
        <v>4.7222222222222221E-2</v>
      </c>
      <c r="H82" s="8">
        <f>G82+$H$28</f>
        <v>5.5555555555555552E-2</v>
      </c>
      <c r="I82" s="8">
        <f>H82+$I$28</f>
        <v>6.1111111111111109E-2</v>
      </c>
      <c r="J82" s="8">
        <f>I82+$J$28</f>
        <v>6.5972222222222224E-2</v>
      </c>
      <c r="K82" s="8">
        <f>J82+$K$28</f>
        <v>7.2222222222222229E-2</v>
      </c>
      <c r="L82" s="8">
        <f>K82+$L$28</f>
        <v>8.1944444444444459E-2</v>
      </c>
      <c r="M82" s="8">
        <f>L82+$M$28</f>
        <v>8.7500000000000008E-2</v>
      </c>
      <c r="N82" s="27">
        <f>$N$23</f>
        <v>41.260000000000005</v>
      </c>
      <c r="O82" s="8">
        <f>M82-C82</f>
        <v>6.666666666666668E-2</v>
      </c>
      <c r="P82" s="27">
        <f>(N82/(O82*24*60)*60)</f>
        <v>25.787500000000001</v>
      </c>
      <c r="Q82" s="216"/>
    </row>
    <row r="83" spans="1:17" x14ac:dyDescent="0.2">
      <c r="A83" s="37"/>
      <c r="B83" s="187"/>
      <c r="C83" s="37"/>
      <c r="D83" s="37"/>
      <c r="E83" s="37"/>
      <c r="F83" s="37"/>
      <c r="G83" s="37"/>
      <c r="H83" s="37"/>
      <c r="I83" s="37"/>
      <c r="J83" s="37"/>
      <c r="K83" s="37"/>
      <c r="L83" s="37"/>
      <c r="M83" s="37"/>
      <c r="N83" s="37"/>
      <c r="O83" s="37"/>
      <c r="P83" s="37"/>
      <c r="Q83" s="204"/>
    </row>
    <row r="84" spans="1:17" x14ac:dyDescent="0.2">
      <c r="A84" s="37"/>
      <c r="B84" s="187"/>
      <c r="C84" s="37"/>
      <c r="D84" s="37"/>
      <c r="E84" s="37"/>
      <c r="F84" s="37"/>
      <c r="G84" s="37"/>
      <c r="H84" s="37"/>
      <c r="I84" s="37"/>
      <c r="J84" s="37"/>
      <c r="K84" s="37"/>
      <c r="L84" s="37"/>
      <c r="M84" s="37"/>
      <c r="N84" s="37"/>
      <c r="O84" s="37"/>
      <c r="P84" s="37"/>
      <c r="Q84" s="204"/>
    </row>
    <row r="85" spans="1:17" x14ac:dyDescent="0.2">
      <c r="A85" s="37"/>
      <c r="B85" s="187"/>
      <c r="C85" s="37"/>
      <c r="D85" s="37"/>
      <c r="E85" s="37"/>
      <c r="F85" s="37"/>
      <c r="G85" s="37"/>
      <c r="H85" s="37"/>
      <c r="I85" s="37"/>
      <c r="J85" s="37"/>
      <c r="K85" s="37"/>
      <c r="L85" s="37"/>
      <c r="M85" s="37"/>
      <c r="N85" s="37"/>
      <c r="O85" s="37"/>
      <c r="P85" s="37"/>
      <c r="Q85" s="204"/>
    </row>
    <row r="86" spans="1:17" x14ac:dyDescent="0.2">
      <c r="B86" s="187"/>
      <c r="C86" s="37"/>
      <c r="D86" s="37"/>
      <c r="E86" s="37"/>
      <c r="F86" s="37"/>
      <c r="G86" s="37"/>
      <c r="H86" s="37"/>
      <c r="I86" s="37"/>
      <c r="J86" s="37"/>
      <c r="K86" s="37"/>
      <c r="L86" s="37"/>
      <c r="M86" s="37"/>
      <c r="N86" s="37"/>
      <c r="O86" s="37"/>
      <c r="P86" s="37"/>
      <c r="Q86" s="204"/>
    </row>
    <row r="87" spans="1:17" x14ac:dyDescent="0.2">
      <c r="B87" s="187"/>
      <c r="C87" s="37" t="s">
        <v>3</v>
      </c>
      <c r="D87" s="37"/>
      <c r="E87" s="37"/>
      <c r="F87" s="37"/>
      <c r="G87" s="37">
        <v>47</v>
      </c>
      <c r="H87" s="37"/>
      <c r="I87" s="37"/>
      <c r="J87" s="37"/>
      <c r="K87" s="37"/>
      <c r="L87" s="37"/>
      <c r="M87" s="37"/>
      <c r="N87" s="37"/>
      <c r="O87" s="37"/>
      <c r="P87" s="37"/>
      <c r="Q87" s="204"/>
    </row>
    <row r="88" spans="1:17" x14ac:dyDescent="0.2">
      <c r="B88" s="187"/>
      <c r="C88" s="37" t="s">
        <v>2</v>
      </c>
      <c r="D88" s="37"/>
      <c r="E88" s="37"/>
      <c r="F88" s="37"/>
      <c r="G88" s="37">
        <v>6</v>
      </c>
      <c r="H88" s="37"/>
      <c r="I88" s="37"/>
      <c r="J88" s="37"/>
      <c r="K88" s="37"/>
      <c r="L88" s="37"/>
      <c r="M88" s="37"/>
      <c r="N88" s="37"/>
      <c r="O88" s="37"/>
      <c r="P88" s="37"/>
      <c r="Q88" s="204"/>
    </row>
    <row r="89" spans="1:17" x14ac:dyDescent="0.2">
      <c r="B89" s="187"/>
      <c r="C89" s="37" t="s">
        <v>1</v>
      </c>
      <c r="D89" s="37"/>
      <c r="E89" s="37"/>
      <c r="F89" s="37"/>
      <c r="G89" s="37">
        <f>G87+G88</f>
        <v>53</v>
      </c>
      <c r="H89" s="37"/>
      <c r="I89" s="37"/>
      <c r="J89" s="37"/>
      <c r="K89" s="37"/>
      <c r="L89" s="37"/>
      <c r="M89" s="37"/>
      <c r="N89" s="37"/>
      <c r="O89" s="37"/>
      <c r="P89" s="37"/>
      <c r="Q89" s="204"/>
    </row>
    <row r="90" spans="1:17" ht="15" thickBot="1" x14ac:dyDescent="0.25">
      <c r="B90" s="217"/>
      <c r="C90" s="211" t="s">
        <v>0</v>
      </c>
      <c r="D90" s="211"/>
      <c r="E90" s="211"/>
      <c r="F90" s="211"/>
      <c r="G90" s="212">
        <f>N23</f>
        <v>41.260000000000005</v>
      </c>
      <c r="H90" s="211"/>
      <c r="I90" s="211"/>
      <c r="J90" s="211"/>
      <c r="K90" s="211"/>
      <c r="L90" s="211"/>
      <c r="M90" s="211"/>
      <c r="N90" s="211"/>
      <c r="O90" s="211"/>
      <c r="P90" s="211"/>
      <c r="Q90" s="218"/>
    </row>
    <row r="110" spans="4:13" x14ac:dyDescent="0.2">
      <c r="D110" s="8">
        <f>C110+$D$29</f>
        <v>6.2499999999999995E-3</v>
      </c>
      <c r="E110" s="8">
        <f>D110+$E$29</f>
        <v>1.6666666666666666E-2</v>
      </c>
      <c r="F110" s="8">
        <f>E110+$F$29</f>
        <v>2.2916666666666665E-2</v>
      </c>
      <c r="G110" s="8">
        <f>F110+$G$29</f>
        <v>2.8472222222222222E-2</v>
      </c>
      <c r="H110" s="8">
        <f>G110+$H$29</f>
        <v>3.6805555555555557E-2</v>
      </c>
      <c r="I110" s="8">
        <f>H110+$I$29</f>
        <v>4.2361111111111113E-2</v>
      </c>
      <c r="J110" s="8">
        <f>I110+$J$29</f>
        <v>4.791666666666667E-2</v>
      </c>
      <c r="K110" s="8">
        <f>J110+$K$29</f>
        <v>5.4166666666666669E-2</v>
      </c>
      <c r="L110" s="8">
        <f>K110+$L$29</f>
        <v>6.458333333333334E-2</v>
      </c>
      <c r="M110" s="8">
        <f>L110+$M$29</f>
        <v>7.0833333333333345E-2</v>
      </c>
    </row>
  </sheetData>
  <mergeCells count="9">
    <mergeCell ref="P21:P24"/>
    <mergeCell ref="Q21:Q24"/>
    <mergeCell ref="N23:N24"/>
    <mergeCell ref="B25:Q25"/>
    <mergeCell ref="B22:C22"/>
    <mergeCell ref="O21:O24"/>
    <mergeCell ref="B21:C21"/>
    <mergeCell ref="N21:N22"/>
    <mergeCell ref="E21:K21"/>
  </mergeCells>
  <pageMargins left="0.98425196850393704" right="0.39370078740157483" top="0.78740157480314965" bottom="0.39370078740157483" header="0.31496062992125984" footer="0.31496062992125984"/>
  <pageSetup paperSize="9" scale="74" fitToHeight="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5">
    <pageSetUpPr fitToPage="1"/>
  </sheetPr>
  <dimension ref="A5:S103"/>
  <sheetViews>
    <sheetView topLeftCell="A13" zoomScale="85" zoomScaleNormal="85" workbookViewId="0">
      <selection activeCell="O13" sqref="O13"/>
    </sheetView>
  </sheetViews>
  <sheetFormatPr baseColWidth="10" defaultColWidth="11.42578125" defaultRowHeight="14.25" x14ac:dyDescent="0.2"/>
  <cols>
    <col min="1" max="14" width="11.42578125" style="57"/>
    <col min="15" max="15" width="8.5703125" style="57" customWidth="1"/>
    <col min="16" max="16" width="8.7109375" style="57" customWidth="1"/>
    <col min="17" max="16384" width="11.42578125" style="57"/>
  </cols>
  <sheetData>
    <row r="5" spans="2:17" ht="15" x14ac:dyDescent="0.25">
      <c r="B5" s="43" t="s">
        <v>27</v>
      </c>
      <c r="C5" s="42"/>
      <c r="D5" s="42"/>
      <c r="E5" s="42"/>
      <c r="F5" s="42"/>
      <c r="G5" s="42"/>
      <c r="H5" s="42"/>
      <c r="I5" s="42"/>
      <c r="J5" s="42"/>
      <c r="K5" s="41"/>
      <c r="L5" s="41"/>
      <c r="M5" s="41"/>
      <c r="N5" s="41"/>
      <c r="O5" s="41"/>
      <c r="P5" s="41"/>
      <c r="Q5" s="40"/>
    </row>
    <row r="6" spans="2:17" x14ac:dyDescent="0.2">
      <c r="B6" s="38" t="s">
        <v>26</v>
      </c>
      <c r="C6" s="37"/>
      <c r="D6" s="37"/>
      <c r="E6" s="37"/>
      <c r="F6" s="37"/>
      <c r="G6" s="37"/>
      <c r="H6" s="37"/>
      <c r="I6" s="37"/>
      <c r="J6" s="37"/>
      <c r="K6" s="37"/>
      <c r="L6" s="37"/>
      <c r="M6" s="37"/>
      <c r="N6" s="37"/>
      <c r="O6" s="37"/>
      <c r="P6" s="37"/>
      <c r="Q6" s="36"/>
    </row>
    <row r="7" spans="2:17" x14ac:dyDescent="0.2">
      <c r="B7" s="38"/>
      <c r="C7" s="37"/>
      <c r="D7" s="37"/>
      <c r="E7" s="37"/>
      <c r="F7" s="37"/>
      <c r="G7" s="37"/>
      <c r="H7" s="37"/>
      <c r="I7" s="37"/>
      <c r="J7" s="37"/>
      <c r="K7" s="37"/>
      <c r="L7" s="37"/>
      <c r="M7" s="37"/>
      <c r="N7" s="37"/>
      <c r="O7" s="37"/>
      <c r="P7" s="37"/>
      <c r="Q7" s="36"/>
    </row>
    <row r="8" spans="2:17" x14ac:dyDescent="0.2">
      <c r="B8" s="38" t="s">
        <v>201</v>
      </c>
      <c r="C8" s="37"/>
      <c r="D8" s="37"/>
      <c r="E8" s="37"/>
      <c r="F8" s="37"/>
      <c r="G8" s="37"/>
      <c r="H8" s="37"/>
      <c r="I8" s="37"/>
      <c r="J8" s="37"/>
      <c r="K8" s="37"/>
      <c r="L8" s="37"/>
      <c r="M8" s="37"/>
      <c r="N8" s="37"/>
      <c r="O8" s="37"/>
      <c r="P8" s="37"/>
      <c r="Q8" s="36"/>
    </row>
    <row r="9" spans="2:17" x14ac:dyDescent="0.2">
      <c r="B9" s="38" t="s">
        <v>180</v>
      </c>
      <c r="C9" s="37"/>
      <c r="D9" s="37"/>
      <c r="E9" s="37"/>
      <c r="F9" s="37"/>
      <c r="G9" s="37"/>
      <c r="H9" s="37"/>
      <c r="I9" s="37"/>
      <c r="J9" s="37"/>
      <c r="K9" s="37"/>
      <c r="L9" s="37"/>
      <c r="M9" s="37"/>
      <c r="N9" s="37"/>
      <c r="O9" s="37"/>
      <c r="P9" s="37"/>
      <c r="Q9" s="36"/>
    </row>
    <row r="10" spans="2:17" x14ac:dyDescent="0.2">
      <c r="B10" s="38" t="s">
        <v>25</v>
      </c>
      <c r="C10" s="37"/>
      <c r="D10" s="37"/>
      <c r="E10" s="37"/>
      <c r="F10" s="37"/>
      <c r="G10" s="37"/>
      <c r="H10" s="37"/>
      <c r="I10" s="37"/>
      <c r="J10" s="37"/>
      <c r="K10" s="37"/>
      <c r="L10" s="37"/>
      <c r="M10" s="37"/>
      <c r="N10" s="37"/>
      <c r="O10" s="37"/>
      <c r="P10" s="37"/>
      <c r="Q10" s="36"/>
    </row>
    <row r="11" spans="2:17" x14ac:dyDescent="0.2">
      <c r="B11" s="38" t="s">
        <v>103</v>
      </c>
      <c r="C11" s="37"/>
      <c r="D11" s="37"/>
      <c r="E11" s="37"/>
      <c r="F11" s="37"/>
      <c r="G11" s="37"/>
      <c r="H11" s="37"/>
      <c r="I11" s="37"/>
      <c r="J11" s="37"/>
      <c r="K11" s="37"/>
      <c r="L11" s="37"/>
      <c r="M11" s="37"/>
      <c r="N11" s="37"/>
      <c r="O11" s="37"/>
      <c r="P11" s="37"/>
      <c r="Q11" s="36"/>
    </row>
    <row r="12" spans="2:17" x14ac:dyDescent="0.2">
      <c r="B12" s="38" t="s">
        <v>102</v>
      </c>
      <c r="C12" s="37"/>
      <c r="D12" s="37"/>
      <c r="E12" s="37"/>
      <c r="F12" s="37"/>
      <c r="G12" s="37"/>
      <c r="H12" s="37"/>
      <c r="I12" s="37"/>
      <c r="J12" s="37"/>
      <c r="K12" s="37"/>
      <c r="L12" s="37"/>
      <c r="M12" s="37"/>
      <c r="N12" s="37"/>
      <c r="O12" s="37"/>
      <c r="P12" s="37"/>
      <c r="Q12" s="36"/>
    </row>
    <row r="13" spans="2:17" x14ac:dyDescent="0.2">
      <c r="B13" s="38" t="s">
        <v>22</v>
      </c>
      <c r="C13" s="37"/>
      <c r="D13" s="37"/>
      <c r="E13" s="37"/>
      <c r="F13" s="37"/>
      <c r="G13" s="37"/>
      <c r="H13" s="37"/>
      <c r="I13" s="37"/>
      <c r="J13" s="37"/>
      <c r="K13" s="37"/>
      <c r="L13" s="37"/>
      <c r="M13" s="37"/>
      <c r="N13" s="37"/>
      <c r="O13" s="37"/>
      <c r="P13" s="37"/>
      <c r="Q13" s="36"/>
    </row>
    <row r="14" spans="2:17" x14ac:dyDescent="0.2">
      <c r="B14" s="38"/>
      <c r="C14" s="37"/>
      <c r="D14" s="37"/>
      <c r="E14" s="37"/>
      <c r="F14" s="37"/>
      <c r="G14" s="37"/>
      <c r="H14" s="37"/>
      <c r="I14" s="37"/>
      <c r="J14" s="37"/>
      <c r="K14" s="37"/>
      <c r="L14" s="37"/>
      <c r="M14" s="37"/>
      <c r="N14" s="37"/>
      <c r="O14" s="37"/>
      <c r="P14" s="37"/>
      <c r="Q14" s="36"/>
    </row>
    <row r="15" spans="2:17" x14ac:dyDescent="0.2">
      <c r="B15" s="38"/>
      <c r="C15" s="37"/>
      <c r="D15" s="37"/>
      <c r="E15" s="37"/>
      <c r="F15" s="37"/>
      <c r="G15" s="37"/>
      <c r="H15" s="37"/>
      <c r="I15" s="37"/>
      <c r="J15" s="37"/>
      <c r="K15" s="37"/>
      <c r="L15" s="37"/>
      <c r="M15" s="37"/>
      <c r="N15" s="37"/>
      <c r="O15" s="37"/>
      <c r="P15" s="37"/>
      <c r="Q15" s="36"/>
    </row>
    <row r="16" spans="2:17" x14ac:dyDescent="0.2">
      <c r="B16" s="38"/>
      <c r="C16" s="37"/>
      <c r="D16" s="37"/>
      <c r="E16" s="37"/>
      <c r="F16" s="37"/>
      <c r="G16" s="37"/>
      <c r="H16" s="37"/>
      <c r="I16" s="37"/>
      <c r="J16" s="37"/>
      <c r="K16" s="37"/>
      <c r="L16" s="37"/>
      <c r="M16" s="37"/>
      <c r="N16" s="37"/>
      <c r="O16" s="37"/>
      <c r="P16" s="37"/>
      <c r="Q16" s="36"/>
    </row>
    <row r="17" spans="1:19" x14ac:dyDescent="0.2">
      <c r="B17" s="38"/>
      <c r="C17" s="37"/>
      <c r="D17" s="37"/>
      <c r="E17" s="37"/>
      <c r="F17" s="37"/>
      <c r="G17" s="37"/>
      <c r="H17" s="37"/>
      <c r="I17" s="37"/>
      <c r="J17" s="37"/>
      <c r="K17" s="37"/>
      <c r="L17" s="37"/>
      <c r="M17" s="37"/>
      <c r="N17" s="37"/>
      <c r="O17" s="37"/>
      <c r="P17" s="37"/>
      <c r="Q17" s="36"/>
    </row>
    <row r="18" spans="1:19" x14ac:dyDescent="0.2">
      <c r="B18" s="38"/>
      <c r="C18" s="37"/>
      <c r="D18" s="37"/>
      <c r="E18" s="37"/>
      <c r="F18" s="37"/>
      <c r="G18" s="37"/>
      <c r="H18" s="37"/>
      <c r="I18" s="37"/>
      <c r="J18" s="37"/>
      <c r="K18" s="37"/>
      <c r="L18" s="37"/>
      <c r="M18" s="37"/>
      <c r="N18" s="37"/>
      <c r="O18" s="37"/>
      <c r="P18" s="37"/>
      <c r="Q18" s="36"/>
    </row>
    <row r="19" spans="1:19" x14ac:dyDescent="0.2">
      <c r="B19" s="38"/>
      <c r="C19" s="37"/>
      <c r="D19" s="37"/>
      <c r="E19" s="37"/>
      <c r="F19" s="37"/>
      <c r="G19" s="37"/>
      <c r="H19" s="37"/>
      <c r="I19" s="37"/>
      <c r="J19" s="37"/>
      <c r="K19" s="37"/>
      <c r="L19" s="37"/>
      <c r="M19" s="37"/>
      <c r="N19" s="37"/>
      <c r="O19" s="37"/>
      <c r="P19" s="37"/>
      <c r="Q19" s="36"/>
    </row>
    <row r="20" spans="1:19" ht="15" thickBot="1" x14ac:dyDescent="0.25">
      <c r="B20" s="38"/>
      <c r="C20" s="37"/>
      <c r="D20" s="37"/>
      <c r="E20" s="37"/>
      <c r="F20" s="37"/>
      <c r="G20" s="37"/>
      <c r="H20" s="37"/>
      <c r="I20" s="37"/>
      <c r="J20" s="37"/>
      <c r="K20" s="37"/>
      <c r="L20" s="37"/>
      <c r="M20" s="37"/>
      <c r="N20" s="37"/>
      <c r="O20" s="37"/>
      <c r="P20" s="37"/>
      <c r="Q20" s="36"/>
    </row>
    <row r="21" spans="1:19" ht="15.75" customHeight="1" thickBot="1" x14ac:dyDescent="0.25">
      <c r="B21" s="624" t="s">
        <v>21</v>
      </c>
      <c r="C21" s="616"/>
      <c r="D21" s="85"/>
      <c r="E21" s="615" t="s">
        <v>20</v>
      </c>
      <c r="F21" s="616"/>
      <c r="G21" s="616"/>
      <c r="H21" s="616"/>
      <c r="I21" s="616"/>
      <c r="J21" s="616"/>
      <c r="K21" s="616"/>
      <c r="L21" s="85"/>
      <c r="M21" s="96" t="s">
        <v>19</v>
      </c>
      <c r="N21" s="617" t="s">
        <v>18</v>
      </c>
      <c r="O21" s="608" t="s">
        <v>17</v>
      </c>
      <c r="P21" s="608" t="s">
        <v>16</v>
      </c>
      <c r="Q21" s="626" t="s">
        <v>15</v>
      </c>
    </row>
    <row r="22" spans="1:19" ht="51.75" thickBot="1" x14ac:dyDescent="0.25">
      <c r="B22" s="629" t="s">
        <v>210</v>
      </c>
      <c r="C22" s="612"/>
      <c r="D22" s="476" t="s">
        <v>200</v>
      </c>
      <c r="E22" s="472" t="s">
        <v>109</v>
      </c>
      <c r="F22" s="472" t="s">
        <v>101</v>
      </c>
      <c r="G22" s="472" t="s">
        <v>198</v>
      </c>
      <c r="H22" s="472" t="s">
        <v>100</v>
      </c>
      <c r="I22" s="472" t="s">
        <v>197</v>
      </c>
      <c r="J22" s="472" t="s">
        <v>101</v>
      </c>
      <c r="K22" s="472" t="s">
        <v>109</v>
      </c>
      <c r="L22" s="476" t="s">
        <v>200</v>
      </c>
      <c r="M22" s="473" t="s">
        <v>209</v>
      </c>
      <c r="N22" s="618"/>
      <c r="O22" s="609"/>
      <c r="P22" s="609"/>
      <c r="Q22" s="627"/>
    </row>
    <row r="23" spans="1:19" x14ac:dyDescent="0.2">
      <c r="B23" s="72" t="s">
        <v>7</v>
      </c>
      <c r="C23" s="3">
        <v>0</v>
      </c>
      <c r="D23" s="5">
        <v>4.7</v>
      </c>
      <c r="E23" s="5">
        <v>6.01</v>
      </c>
      <c r="F23" s="5">
        <v>3.28</v>
      </c>
      <c r="G23" s="3">
        <v>2.81</v>
      </c>
      <c r="H23" s="3">
        <v>4.18</v>
      </c>
      <c r="I23" s="3">
        <v>3.25</v>
      </c>
      <c r="J23" s="3">
        <v>3.04</v>
      </c>
      <c r="K23" s="3">
        <v>3.28</v>
      </c>
      <c r="L23" s="30">
        <v>6.01</v>
      </c>
      <c r="M23" s="30">
        <v>4.7</v>
      </c>
      <c r="N23" s="613">
        <f>SUM(C23:M23)</f>
        <v>41.260000000000005</v>
      </c>
      <c r="O23" s="609"/>
      <c r="P23" s="609"/>
      <c r="Q23" s="627"/>
    </row>
    <row r="24" spans="1:19" ht="39" thickBot="1" x14ac:dyDescent="0.25">
      <c r="B24" s="73" t="s">
        <v>6</v>
      </c>
      <c r="C24" s="2">
        <f>+C23</f>
        <v>0</v>
      </c>
      <c r="D24" s="2">
        <f t="shared" ref="D24:M24" si="0">C24+D23</f>
        <v>4.7</v>
      </c>
      <c r="E24" s="2">
        <f t="shared" si="0"/>
        <v>10.71</v>
      </c>
      <c r="F24" s="2">
        <f t="shared" si="0"/>
        <v>13.99</v>
      </c>
      <c r="G24" s="2">
        <f t="shared" si="0"/>
        <v>16.8</v>
      </c>
      <c r="H24" s="2">
        <f t="shared" si="0"/>
        <v>20.98</v>
      </c>
      <c r="I24" s="2">
        <f t="shared" si="0"/>
        <v>24.23</v>
      </c>
      <c r="J24" s="2">
        <f t="shared" si="0"/>
        <v>27.27</v>
      </c>
      <c r="K24" s="2">
        <f t="shared" si="0"/>
        <v>30.55</v>
      </c>
      <c r="L24" s="2">
        <f t="shared" si="0"/>
        <v>36.56</v>
      </c>
      <c r="M24" s="2">
        <f t="shared" si="0"/>
        <v>41.260000000000005</v>
      </c>
      <c r="N24" s="614"/>
      <c r="O24" s="610"/>
      <c r="P24" s="610"/>
      <c r="Q24" s="628"/>
    </row>
    <row r="25" spans="1:19" ht="16.5" thickBot="1" x14ac:dyDescent="0.25">
      <c r="B25" s="715" t="s">
        <v>5</v>
      </c>
      <c r="C25" s="716"/>
      <c r="D25" s="716"/>
      <c r="E25" s="716"/>
      <c r="F25" s="716"/>
      <c r="G25" s="716"/>
      <c r="H25" s="716"/>
      <c r="I25" s="716"/>
      <c r="J25" s="716"/>
      <c r="K25" s="716"/>
      <c r="L25" s="716"/>
      <c r="M25" s="716"/>
      <c r="N25" s="716"/>
      <c r="O25" s="716"/>
      <c r="P25" s="716"/>
      <c r="Q25" s="717"/>
    </row>
    <row r="26" spans="1:19" ht="18" hidden="1" customHeight="1" x14ac:dyDescent="0.25">
      <c r="B26" s="62"/>
      <c r="C26" s="97"/>
      <c r="D26" s="97">
        <v>6.2499999999999995E-3</v>
      </c>
      <c r="E26" s="48">
        <v>1.2499999999999999E-2</v>
      </c>
      <c r="F26" s="48">
        <v>6.9444444444444441E-3</v>
      </c>
      <c r="G26" s="48">
        <v>5.5555555555555558E-3</v>
      </c>
      <c r="H26" s="48">
        <v>8.3333333333333332E-3</v>
      </c>
      <c r="I26" s="48">
        <v>5.5555555555555558E-3</v>
      </c>
      <c r="J26" s="48">
        <v>5.5555555555555558E-3</v>
      </c>
      <c r="K26" s="48">
        <v>6.9444444444444441E-3</v>
      </c>
      <c r="L26" s="48">
        <v>1.2499999999999999E-2</v>
      </c>
      <c r="M26" s="48">
        <v>6.2499999999999995E-3</v>
      </c>
      <c r="N26" s="62"/>
      <c r="O26" s="48">
        <f>SUM(D26:M26)</f>
        <v>7.6388888888888895E-2</v>
      </c>
      <c r="P26" s="62"/>
      <c r="Q26" s="48">
        <f>SUM(D26:M26)</f>
        <v>7.6388888888888895E-2</v>
      </c>
      <c r="R26" s="57">
        <v>31.21</v>
      </c>
      <c r="S26" s="57" t="s">
        <v>28</v>
      </c>
    </row>
    <row r="27" spans="1:19" ht="18" hidden="1" customHeight="1" x14ac:dyDescent="0.25">
      <c r="B27" s="62"/>
      <c r="C27" s="97"/>
      <c r="D27" s="48">
        <v>5.5555555555555558E-3</v>
      </c>
      <c r="E27" s="48">
        <v>9.7222222222222224E-3</v>
      </c>
      <c r="F27" s="48">
        <v>6.2499999999999995E-3</v>
      </c>
      <c r="G27" s="48">
        <v>4.8611111111111112E-3</v>
      </c>
      <c r="H27" s="48">
        <v>8.3333333333333332E-3</v>
      </c>
      <c r="I27" s="48">
        <v>5.5555555555555558E-3</v>
      </c>
      <c r="J27" s="48">
        <v>4.8611111111111112E-3</v>
      </c>
      <c r="K27" s="48">
        <v>6.2499999999999995E-3</v>
      </c>
      <c r="L27" s="48">
        <v>9.7222222222222224E-3</v>
      </c>
      <c r="M27" s="48">
        <v>5.5555555555555558E-3</v>
      </c>
      <c r="N27" s="62"/>
      <c r="O27" s="48">
        <f>SUM(D27:M27)</f>
        <v>6.6666666666666666E-2</v>
      </c>
      <c r="P27" s="62"/>
      <c r="Q27" s="48"/>
    </row>
    <row r="28" spans="1:19" ht="18" hidden="1" customHeight="1" thickBot="1" x14ac:dyDescent="0.3">
      <c r="B28" s="328"/>
      <c r="C28" s="329"/>
      <c r="D28" s="236">
        <v>6.2499999999999995E-3</v>
      </c>
      <c r="E28" s="236">
        <v>1.0416666666666666E-2</v>
      </c>
      <c r="F28" s="236">
        <v>6.2499999999999995E-3</v>
      </c>
      <c r="G28" s="236">
        <v>5.5555555555555558E-3</v>
      </c>
      <c r="H28" s="236">
        <v>8.3333333333333332E-3</v>
      </c>
      <c r="I28" s="236">
        <v>5.5555555555555558E-3</v>
      </c>
      <c r="J28" s="236">
        <v>5.5555555555555558E-3</v>
      </c>
      <c r="K28" s="236">
        <v>6.2499999999999995E-3</v>
      </c>
      <c r="L28" s="236">
        <v>1.0416666666666666E-2</v>
      </c>
      <c r="M28" s="236">
        <v>6.2499999999999995E-3</v>
      </c>
      <c r="N28" s="328"/>
      <c r="O28" s="236">
        <f>SUM(D28:M28)</f>
        <v>7.0833333333333345E-2</v>
      </c>
      <c r="P28" s="328"/>
      <c r="Q28" s="236"/>
    </row>
    <row r="29" spans="1:19" ht="15" x14ac:dyDescent="0.25">
      <c r="B29" s="259">
        <v>1</v>
      </c>
      <c r="C29" s="238">
        <v>0.21875</v>
      </c>
      <c r="D29" s="8">
        <f>C29+$D$27</f>
        <v>0.22430555555555556</v>
      </c>
      <c r="E29" s="8">
        <f>D29+$E$27</f>
        <v>0.23402777777777778</v>
      </c>
      <c r="F29" s="8">
        <f>E29+$F$27</f>
        <v>0.24027777777777778</v>
      </c>
      <c r="G29" s="8">
        <f>F29+$G$27</f>
        <v>0.24513888888888891</v>
      </c>
      <c r="H29" s="8">
        <f>G29+$H$27</f>
        <v>0.25347222222222227</v>
      </c>
      <c r="I29" s="8">
        <f>H29+$I$27</f>
        <v>0.2590277777777778</v>
      </c>
      <c r="J29" s="8">
        <f>I29+$J$27</f>
        <v>0.2638888888888889</v>
      </c>
      <c r="K29" s="8">
        <f>J29+$K$27</f>
        <v>0.27013888888888887</v>
      </c>
      <c r="L29" s="8">
        <f>K29+$L$27</f>
        <v>0.27986111111111112</v>
      </c>
      <c r="M29" s="8">
        <f>L29+$M$27</f>
        <v>0.28541666666666665</v>
      </c>
      <c r="N29" s="239">
        <f t="shared" ref="N29:N68" si="1">$N$23</f>
        <v>41.260000000000005</v>
      </c>
      <c r="O29" s="238">
        <f t="shared" ref="O29:O68" si="2">M29-C29</f>
        <v>6.6666666666666652E-2</v>
      </c>
      <c r="P29" s="239">
        <f t="shared" ref="P29:P68" si="3">(N29/(O29*24*60)*60)</f>
        <v>25.787500000000012</v>
      </c>
      <c r="Q29" s="240"/>
      <c r="R29" s="70"/>
      <c r="S29" s="70"/>
    </row>
    <row r="30" spans="1:19" ht="15" x14ac:dyDescent="0.25">
      <c r="A30" s="65">
        <f t="shared" ref="A30:A68" si="4">C30-C29</f>
        <v>1.8055555555555575E-2</v>
      </c>
      <c r="B30" s="260">
        <v>2</v>
      </c>
      <c r="C30" s="8">
        <v>0.23680555555555557</v>
      </c>
      <c r="D30" s="8">
        <f t="shared" ref="D30:D51" si="5">C30+$D$27</f>
        <v>0.24236111111111114</v>
      </c>
      <c r="E30" s="8">
        <f t="shared" ref="E30:E51" si="6">D30+$E$27</f>
        <v>0.25208333333333338</v>
      </c>
      <c r="F30" s="8">
        <f t="shared" ref="F30:F51" si="7">E30+$F$27</f>
        <v>0.25833333333333336</v>
      </c>
      <c r="G30" s="8">
        <f t="shared" ref="G30:G51" si="8">F30+$G$27</f>
        <v>0.26319444444444445</v>
      </c>
      <c r="H30" s="8">
        <f t="shared" ref="H30:H51" si="9">G30+$H$27</f>
        <v>0.27152777777777781</v>
      </c>
      <c r="I30" s="8">
        <f t="shared" ref="I30:I51" si="10">H30+$I$27</f>
        <v>0.27708333333333335</v>
      </c>
      <c r="J30" s="8">
        <f t="shared" ref="J30:J51" si="11">I30+$J$27</f>
        <v>0.28194444444444444</v>
      </c>
      <c r="K30" s="8">
        <f t="shared" ref="K30:K51" si="12">J30+$K$27</f>
        <v>0.28819444444444442</v>
      </c>
      <c r="L30" s="8">
        <f t="shared" ref="L30:L51" si="13">K30+$L$27</f>
        <v>0.29791666666666666</v>
      </c>
      <c r="M30" s="8">
        <f t="shared" ref="M30:M51" si="14">L30+$M$27</f>
        <v>0.3034722222222222</v>
      </c>
      <c r="N30" s="27">
        <f t="shared" si="1"/>
        <v>41.260000000000005</v>
      </c>
      <c r="O30" s="8">
        <f t="shared" si="2"/>
        <v>6.6666666666666624E-2</v>
      </c>
      <c r="P30" s="27">
        <f t="shared" si="3"/>
        <v>25.787500000000019</v>
      </c>
      <c r="Q30" s="216"/>
      <c r="R30" s="70"/>
      <c r="S30" s="70"/>
    </row>
    <row r="31" spans="1:19" x14ac:dyDescent="0.2">
      <c r="A31" s="65">
        <f t="shared" si="4"/>
        <v>1.8055555555555408E-2</v>
      </c>
      <c r="B31" s="260">
        <v>3</v>
      </c>
      <c r="C31" s="8">
        <v>0.25486111111111098</v>
      </c>
      <c r="D31" s="8">
        <f t="shared" si="5"/>
        <v>0.26041666666666652</v>
      </c>
      <c r="E31" s="8">
        <f t="shared" si="6"/>
        <v>0.27013888888888876</v>
      </c>
      <c r="F31" s="8">
        <f t="shared" si="7"/>
        <v>0.27638888888888874</v>
      </c>
      <c r="G31" s="8">
        <f t="shared" si="8"/>
        <v>0.28124999999999983</v>
      </c>
      <c r="H31" s="8">
        <f t="shared" si="9"/>
        <v>0.28958333333333319</v>
      </c>
      <c r="I31" s="8">
        <f t="shared" si="10"/>
        <v>0.29513888888888873</v>
      </c>
      <c r="J31" s="8">
        <f t="shared" si="11"/>
        <v>0.29999999999999982</v>
      </c>
      <c r="K31" s="8">
        <f t="shared" si="12"/>
        <v>0.3062499999999998</v>
      </c>
      <c r="L31" s="8">
        <f t="shared" si="13"/>
        <v>0.31597222222222204</v>
      </c>
      <c r="M31" s="8">
        <f t="shared" si="14"/>
        <v>0.32152777777777758</v>
      </c>
      <c r="N31" s="27">
        <f t="shared" si="1"/>
        <v>41.260000000000005</v>
      </c>
      <c r="O31" s="8">
        <f t="shared" si="2"/>
        <v>6.6666666666666596E-2</v>
      </c>
      <c r="P31" s="27">
        <f t="shared" si="3"/>
        <v>25.78750000000003</v>
      </c>
      <c r="Q31" s="216"/>
    </row>
    <row r="32" spans="1:19" x14ac:dyDescent="0.2">
      <c r="A32" s="65">
        <f t="shared" si="4"/>
        <v>1.8055555555555991E-2</v>
      </c>
      <c r="B32" s="260">
        <v>4</v>
      </c>
      <c r="C32" s="8">
        <v>0.27291666666666697</v>
      </c>
      <c r="D32" s="8">
        <f t="shared" si="5"/>
        <v>0.27847222222222251</v>
      </c>
      <c r="E32" s="8">
        <f t="shared" si="6"/>
        <v>0.28819444444444475</v>
      </c>
      <c r="F32" s="8">
        <f t="shared" si="7"/>
        <v>0.29444444444444473</v>
      </c>
      <c r="G32" s="8">
        <f t="shared" si="8"/>
        <v>0.29930555555555582</v>
      </c>
      <c r="H32" s="8">
        <f t="shared" si="9"/>
        <v>0.30763888888888918</v>
      </c>
      <c r="I32" s="8">
        <f t="shared" si="10"/>
        <v>0.31319444444444472</v>
      </c>
      <c r="J32" s="8">
        <f t="shared" si="11"/>
        <v>0.31805555555555581</v>
      </c>
      <c r="K32" s="8">
        <f t="shared" si="12"/>
        <v>0.32430555555555579</v>
      </c>
      <c r="L32" s="8">
        <f t="shared" si="13"/>
        <v>0.33402777777777803</v>
      </c>
      <c r="M32" s="8">
        <f t="shared" si="14"/>
        <v>0.33958333333333357</v>
      </c>
      <c r="N32" s="27">
        <f t="shared" si="1"/>
        <v>41.260000000000005</v>
      </c>
      <c r="O32" s="8">
        <f t="shared" si="2"/>
        <v>6.6666666666666596E-2</v>
      </c>
      <c r="P32" s="27">
        <f t="shared" si="3"/>
        <v>25.78750000000003</v>
      </c>
      <c r="Q32" s="216"/>
    </row>
    <row r="33" spans="1:17" x14ac:dyDescent="0.2">
      <c r="A33" s="65">
        <f t="shared" si="4"/>
        <v>1.8055555555555047E-2</v>
      </c>
      <c r="B33" s="260">
        <v>5</v>
      </c>
      <c r="C33" s="8">
        <v>0.29097222222222202</v>
      </c>
      <c r="D33" s="8">
        <f t="shared" si="5"/>
        <v>0.29652777777777756</v>
      </c>
      <c r="E33" s="8">
        <f t="shared" si="6"/>
        <v>0.3062499999999998</v>
      </c>
      <c r="F33" s="8">
        <f t="shared" si="7"/>
        <v>0.31249999999999978</v>
      </c>
      <c r="G33" s="8">
        <f t="shared" si="8"/>
        <v>0.31736111111111087</v>
      </c>
      <c r="H33" s="8">
        <f t="shared" si="9"/>
        <v>0.32569444444444423</v>
      </c>
      <c r="I33" s="8">
        <f t="shared" si="10"/>
        <v>0.33124999999999977</v>
      </c>
      <c r="J33" s="8">
        <f t="shared" si="11"/>
        <v>0.33611111111111086</v>
      </c>
      <c r="K33" s="8">
        <f t="shared" si="12"/>
        <v>0.34236111111111084</v>
      </c>
      <c r="L33" s="8">
        <f t="shared" si="13"/>
        <v>0.35208333333333308</v>
      </c>
      <c r="M33" s="8">
        <f t="shared" si="14"/>
        <v>0.35763888888888862</v>
      </c>
      <c r="N33" s="27">
        <f t="shared" si="1"/>
        <v>41.260000000000005</v>
      </c>
      <c r="O33" s="8">
        <f t="shared" si="2"/>
        <v>6.6666666666666596E-2</v>
      </c>
      <c r="P33" s="27">
        <f t="shared" si="3"/>
        <v>25.78750000000003</v>
      </c>
      <c r="Q33" s="216"/>
    </row>
    <row r="34" spans="1:17" x14ac:dyDescent="0.2">
      <c r="A34" s="65">
        <f t="shared" si="4"/>
        <v>1.8055555555555991E-2</v>
      </c>
      <c r="B34" s="260">
        <v>6</v>
      </c>
      <c r="C34" s="8">
        <v>0.30902777777777801</v>
      </c>
      <c r="D34" s="8">
        <f t="shared" si="5"/>
        <v>0.31458333333333355</v>
      </c>
      <c r="E34" s="8">
        <f t="shared" si="6"/>
        <v>0.32430555555555579</v>
      </c>
      <c r="F34" s="8">
        <f t="shared" si="7"/>
        <v>0.33055555555555577</v>
      </c>
      <c r="G34" s="8">
        <f t="shared" si="8"/>
        <v>0.33541666666666686</v>
      </c>
      <c r="H34" s="8">
        <f t="shared" si="9"/>
        <v>0.34375000000000022</v>
      </c>
      <c r="I34" s="8">
        <f t="shared" si="10"/>
        <v>0.34930555555555576</v>
      </c>
      <c r="J34" s="8">
        <f t="shared" si="11"/>
        <v>0.35416666666666685</v>
      </c>
      <c r="K34" s="8">
        <f t="shared" si="12"/>
        <v>0.36041666666666683</v>
      </c>
      <c r="L34" s="8">
        <f t="shared" si="13"/>
        <v>0.37013888888888907</v>
      </c>
      <c r="M34" s="8">
        <f t="shared" si="14"/>
        <v>0.37569444444444461</v>
      </c>
      <c r="N34" s="27">
        <f t="shared" si="1"/>
        <v>41.260000000000005</v>
      </c>
      <c r="O34" s="8">
        <f t="shared" si="2"/>
        <v>6.6666666666666596E-2</v>
      </c>
      <c r="P34" s="27">
        <f t="shared" si="3"/>
        <v>25.78750000000003</v>
      </c>
      <c r="Q34" s="216"/>
    </row>
    <row r="35" spans="1:17" x14ac:dyDescent="0.2">
      <c r="A35" s="65">
        <f t="shared" si="4"/>
        <v>1.8055555555554992E-2</v>
      </c>
      <c r="B35" s="260">
        <v>7</v>
      </c>
      <c r="C35" s="8">
        <v>0.327083333333333</v>
      </c>
      <c r="D35" s="8">
        <f t="shared" si="5"/>
        <v>0.33263888888888854</v>
      </c>
      <c r="E35" s="8">
        <f t="shared" si="6"/>
        <v>0.34236111111111078</v>
      </c>
      <c r="F35" s="8">
        <f t="shared" si="7"/>
        <v>0.34861111111111076</v>
      </c>
      <c r="G35" s="8">
        <f t="shared" si="8"/>
        <v>0.35347222222222185</v>
      </c>
      <c r="H35" s="8">
        <f t="shared" si="9"/>
        <v>0.36180555555555521</v>
      </c>
      <c r="I35" s="8">
        <f t="shared" si="10"/>
        <v>0.36736111111111075</v>
      </c>
      <c r="J35" s="8">
        <f t="shared" si="11"/>
        <v>0.37222222222222184</v>
      </c>
      <c r="K35" s="8">
        <f t="shared" si="12"/>
        <v>0.37847222222222182</v>
      </c>
      <c r="L35" s="8">
        <f t="shared" si="13"/>
        <v>0.38819444444444406</v>
      </c>
      <c r="M35" s="8">
        <f t="shared" si="14"/>
        <v>0.3937499999999996</v>
      </c>
      <c r="N35" s="27">
        <f t="shared" si="1"/>
        <v>41.260000000000005</v>
      </c>
      <c r="O35" s="8">
        <f t="shared" si="2"/>
        <v>6.6666666666666596E-2</v>
      </c>
      <c r="P35" s="27">
        <f t="shared" si="3"/>
        <v>25.78750000000003</v>
      </c>
      <c r="Q35" s="216"/>
    </row>
    <row r="36" spans="1:17" x14ac:dyDescent="0.2">
      <c r="A36" s="65">
        <f t="shared" si="4"/>
        <v>1.8055555555555991E-2</v>
      </c>
      <c r="B36" s="260">
        <v>8</v>
      </c>
      <c r="C36" s="8">
        <v>0.34513888888888899</v>
      </c>
      <c r="D36" s="8">
        <f t="shared" si="5"/>
        <v>0.35069444444444453</v>
      </c>
      <c r="E36" s="8">
        <f t="shared" si="6"/>
        <v>0.36041666666666677</v>
      </c>
      <c r="F36" s="8">
        <f t="shared" si="7"/>
        <v>0.36666666666666675</v>
      </c>
      <c r="G36" s="8">
        <f t="shared" si="8"/>
        <v>0.37152777777777785</v>
      </c>
      <c r="H36" s="8">
        <f t="shared" si="9"/>
        <v>0.3798611111111112</v>
      </c>
      <c r="I36" s="8">
        <f t="shared" si="10"/>
        <v>0.38541666666666674</v>
      </c>
      <c r="J36" s="8">
        <f t="shared" si="11"/>
        <v>0.39027777777777783</v>
      </c>
      <c r="K36" s="8">
        <f t="shared" si="12"/>
        <v>0.39652777777777781</v>
      </c>
      <c r="L36" s="8">
        <f t="shared" si="13"/>
        <v>0.40625000000000006</v>
      </c>
      <c r="M36" s="8">
        <f t="shared" si="14"/>
        <v>0.41180555555555559</v>
      </c>
      <c r="N36" s="27">
        <f t="shared" si="1"/>
        <v>41.260000000000005</v>
      </c>
      <c r="O36" s="8">
        <f t="shared" si="2"/>
        <v>6.6666666666666596E-2</v>
      </c>
      <c r="P36" s="27">
        <f t="shared" si="3"/>
        <v>25.78750000000003</v>
      </c>
      <c r="Q36" s="216"/>
    </row>
    <row r="37" spans="1:17" x14ac:dyDescent="0.2">
      <c r="A37" s="65">
        <f t="shared" si="4"/>
        <v>1.8055555555555991E-2</v>
      </c>
      <c r="B37" s="260">
        <v>9</v>
      </c>
      <c r="C37" s="8">
        <v>0.36319444444444499</v>
      </c>
      <c r="D37" s="8">
        <f t="shared" si="5"/>
        <v>0.36875000000000052</v>
      </c>
      <c r="E37" s="8">
        <f t="shared" si="6"/>
        <v>0.37847222222222276</v>
      </c>
      <c r="F37" s="8">
        <f t="shared" si="7"/>
        <v>0.38472222222222274</v>
      </c>
      <c r="G37" s="8">
        <f t="shared" si="8"/>
        <v>0.38958333333333384</v>
      </c>
      <c r="H37" s="8">
        <f t="shared" si="9"/>
        <v>0.3979166666666672</v>
      </c>
      <c r="I37" s="8">
        <f t="shared" si="10"/>
        <v>0.40347222222222273</v>
      </c>
      <c r="J37" s="8">
        <f t="shared" si="11"/>
        <v>0.40833333333333383</v>
      </c>
      <c r="K37" s="8">
        <f t="shared" si="12"/>
        <v>0.4145833333333338</v>
      </c>
      <c r="L37" s="8">
        <f t="shared" si="13"/>
        <v>0.42430555555555605</v>
      </c>
      <c r="M37" s="8">
        <f t="shared" si="14"/>
        <v>0.42986111111111158</v>
      </c>
      <c r="N37" s="27">
        <f t="shared" si="1"/>
        <v>41.260000000000005</v>
      </c>
      <c r="O37" s="8">
        <f t="shared" si="2"/>
        <v>6.6666666666666596E-2</v>
      </c>
      <c r="P37" s="27">
        <f t="shared" si="3"/>
        <v>25.78750000000003</v>
      </c>
      <c r="Q37" s="216"/>
    </row>
    <row r="38" spans="1:17" x14ac:dyDescent="0.2">
      <c r="A38" s="65">
        <f t="shared" si="4"/>
        <v>1.8055555555554992E-2</v>
      </c>
      <c r="B38" s="260">
        <v>10</v>
      </c>
      <c r="C38" s="8">
        <v>0.38124999999999998</v>
      </c>
      <c r="D38" s="8">
        <f t="shared" si="5"/>
        <v>0.38680555555555551</v>
      </c>
      <c r="E38" s="8">
        <f t="shared" si="6"/>
        <v>0.39652777777777776</v>
      </c>
      <c r="F38" s="8">
        <f t="shared" si="7"/>
        <v>0.40277777777777773</v>
      </c>
      <c r="G38" s="8">
        <f t="shared" si="8"/>
        <v>0.40763888888888883</v>
      </c>
      <c r="H38" s="8">
        <f t="shared" si="9"/>
        <v>0.41597222222222219</v>
      </c>
      <c r="I38" s="8">
        <f t="shared" si="10"/>
        <v>0.42152777777777772</v>
      </c>
      <c r="J38" s="8">
        <f t="shared" si="11"/>
        <v>0.42638888888888882</v>
      </c>
      <c r="K38" s="8">
        <f t="shared" si="12"/>
        <v>0.4326388888888888</v>
      </c>
      <c r="L38" s="8">
        <f t="shared" si="13"/>
        <v>0.44236111111111104</v>
      </c>
      <c r="M38" s="8">
        <f t="shared" si="14"/>
        <v>0.44791666666666657</v>
      </c>
      <c r="N38" s="27">
        <f t="shared" si="1"/>
        <v>41.260000000000005</v>
      </c>
      <c r="O38" s="8">
        <f t="shared" si="2"/>
        <v>6.6666666666666596E-2</v>
      </c>
      <c r="P38" s="27">
        <f t="shared" si="3"/>
        <v>25.78750000000003</v>
      </c>
      <c r="Q38" s="216"/>
    </row>
    <row r="39" spans="1:17" x14ac:dyDescent="0.2">
      <c r="A39" s="65">
        <f t="shared" si="4"/>
        <v>1.8055555555556047E-2</v>
      </c>
      <c r="B39" s="260">
        <v>11</v>
      </c>
      <c r="C39" s="8">
        <v>0.39930555555555602</v>
      </c>
      <c r="D39" s="8">
        <f t="shared" si="5"/>
        <v>0.40486111111111156</v>
      </c>
      <c r="E39" s="8">
        <f t="shared" si="6"/>
        <v>0.4145833333333338</v>
      </c>
      <c r="F39" s="8">
        <f t="shared" si="7"/>
        <v>0.42083333333333378</v>
      </c>
      <c r="G39" s="8">
        <f t="shared" si="8"/>
        <v>0.42569444444444487</v>
      </c>
      <c r="H39" s="8">
        <f t="shared" si="9"/>
        <v>0.43402777777777823</v>
      </c>
      <c r="I39" s="8">
        <f t="shared" si="10"/>
        <v>0.43958333333333377</v>
      </c>
      <c r="J39" s="8">
        <f t="shared" si="11"/>
        <v>0.44444444444444486</v>
      </c>
      <c r="K39" s="8">
        <f t="shared" si="12"/>
        <v>0.45069444444444484</v>
      </c>
      <c r="L39" s="8">
        <f t="shared" si="13"/>
        <v>0.46041666666666708</v>
      </c>
      <c r="M39" s="8">
        <f t="shared" si="14"/>
        <v>0.46597222222222262</v>
      </c>
      <c r="N39" s="27">
        <f t="shared" si="1"/>
        <v>41.260000000000005</v>
      </c>
      <c r="O39" s="8">
        <f t="shared" si="2"/>
        <v>6.6666666666666596E-2</v>
      </c>
      <c r="P39" s="27">
        <f t="shared" si="3"/>
        <v>25.78750000000003</v>
      </c>
      <c r="Q39" s="216"/>
    </row>
    <row r="40" spans="1:17" x14ac:dyDescent="0.2">
      <c r="A40" s="65">
        <f t="shared" si="4"/>
        <v>1.8055555555554992E-2</v>
      </c>
      <c r="B40" s="260">
        <v>12</v>
      </c>
      <c r="C40" s="8">
        <v>0.41736111111111102</v>
      </c>
      <c r="D40" s="8">
        <f t="shared" si="5"/>
        <v>0.42291666666666655</v>
      </c>
      <c r="E40" s="8">
        <f t="shared" si="6"/>
        <v>0.4326388888888888</v>
      </c>
      <c r="F40" s="8">
        <f t="shared" si="7"/>
        <v>0.43888888888888877</v>
      </c>
      <c r="G40" s="8">
        <f t="shared" si="8"/>
        <v>0.44374999999999987</v>
      </c>
      <c r="H40" s="8">
        <f t="shared" si="9"/>
        <v>0.45208333333333323</v>
      </c>
      <c r="I40" s="8">
        <f t="shared" si="10"/>
        <v>0.45763888888888876</v>
      </c>
      <c r="J40" s="8">
        <f t="shared" si="11"/>
        <v>0.46249999999999986</v>
      </c>
      <c r="K40" s="8">
        <f t="shared" si="12"/>
        <v>0.46874999999999983</v>
      </c>
      <c r="L40" s="8">
        <f t="shared" si="13"/>
        <v>0.47847222222222208</v>
      </c>
      <c r="M40" s="8">
        <f t="shared" si="14"/>
        <v>0.48402777777777761</v>
      </c>
      <c r="N40" s="27">
        <f t="shared" si="1"/>
        <v>41.260000000000005</v>
      </c>
      <c r="O40" s="8">
        <f t="shared" si="2"/>
        <v>6.6666666666666596E-2</v>
      </c>
      <c r="P40" s="27">
        <f t="shared" si="3"/>
        <v>25.78750000000003</v>
      </c>
      <c r="Q40" s="216"/>
    </row>
    <row r="41" spans="1:17" x14ac:dyDescent="0.2">
      <c r="A41" s="65">
        <f t="shared" si="4"/>
        <v>1.8055555555555991E-2</v>
      </c>
      <c r="B41" s="260">
        <v>13</v>
      </c>
      <c r="C41" s="8">
        <v>0.43541666666666701</v>
      </c>
      <c r="D41" s="8">
        <f t="shared" si="5"/>
        <v>0.44097222222222254</v>
      </c>
      <c r="E41" s="8">
        <f t="shared" si="6"/>
        <v>0.45069444444444479</v>
      </c>
      <c r="F41" s="8">
        <f t="shared" si="7"/>
        <v>0.45694444444444476</v>
      </c>
      <c r="G41" s="8">
        <f t="shared" si="8"/>
        <v>0.46180555555555586</v>
      </c>
      <c r="H41" s="8">
        <f t="shared" si="9"/>
        <v>0.47013888888888922</v>
      </c>
      <c r="I41" s="8">
        <f t="shared" si="10"/>
        <v>0.47569444444444475</v>
      </c>
      <c r="J41" s="8">
        <f t="shared" si="11"/>
        <v>0.48055555555555585</v>
      </c>
      <c r="K41" s="8">
        <f t="shared" si="12"/>
        <v>0.48680555555555582</v>
      </c>
      <c r="L41" s="8">
        <f t="shared" si="13"/>
        <v>0.49652777777777807</v>
      </c>
      <c r="M41" s="8">
        <f t="shared" si="14"/>
        <v>0.50208333333333366</v>
      </c>
      <c r="N41" s="27">
        <f t="shared" si="1"/>
        <v>41.260000000000005</v>
      </c>
      <c r="O41" s="8">
        <f t="shared" si="2"/>
        <v>6.6666666666666652E-2</v>
      </c>
      <c r="P41" s="27">
        <f t="shared" si="3"/>
        <v>25.787500000000012</v>
      </c>
      <c r="Q41" s="216"/>
    </row>
    <row r="42" spans="1:17" x14ac:dyDescent="0.2">
      <c r="A42" s="65">
        <f t="shared" si="4"/>
        <v>1.8055555555554992E-2</v>
      </c>
      <c r="B42" s="260">
        <v>14</v>
      </c>
      <c r="C42" s="8">
        <v>0.453472222222222</v>
      </c>
      <c r="D42" s="8">
        <f t="shared" si="5"/>
        <v>0.45902777777777753</v>
      </c>
      <c r="E42" s="8">
        <f t="shared" si="6"/>
        <v>0.46874999999999978</v>
      </c>
      <c r="F42" s="8">
        <f t="shared" si="7"/>
        <v>0.47499999999999976</v>
      </c>
      <c r="G42" s="8">
        <f t="shared" si="8"/>
        <v>0.47986111111111085</v>
      </c>
      <c r="H42" s="8">
        <f t="shared" si="9"/>
        <v>0.48819444444444421</v>
      </c>
      <c r="I42" s="8">
        <f t="shared" si="10"/>
        <v>0.49374999999999974</v>
      </c>
      <c r="J42" s="8">
        <f t="shared" si="11"/>
        <v>0.49861111111111084</v>
      </c>
      <c r="K42" s="8">
        <f t="shared" si="12"/>
        <v>0.50486111111111087</v>
      </c>
      <c r="L42" s="8">
        <f t="shared" si="13"/>
        <v>0.51458333333333306</v>
      </c>
      <c r="M42" s="8">
        <f t="shared" si="14"/>
        <v>0.5201388888888886</v>
      </c>
      <c r="N42" s="27">
        <f t="shared" si="1"/>
        <v>41.260000000000005</v>
      </c>
      <c r="O42" s="8">
        <f t="shared" si="2"/>
        <v>6.6666666666666596E-2</v>
      </c>
      <c r="P42" s="27">
        <f t="shared" si="3"/>
        <v>25.78750000000003</v>
      </c>
      <c r="Q42" s="216"/>
    </row>
    <row r="43" spans="1:17" x14ac:dyDescent="0.2">
      <c r="A43" s="65">
        <f t="shared" si="4"/>
        <v>1.8055555555555991E-2</v>
      </c>
      <c r="B43" s="260">
        <v>15</v>
      </c>
      <c r="C43" s="8">
        <v>0.47152777777777799</v>
      </c>
      <c r="D43" s="8">
        <f t="shared" si="5"/>
        <v>0.47708333333333353</v>
      </c>
      <c r="E43" s="8">
        <f t="shared" si="6"/>
        <v>0.48680555555555577</v>
      </c>
      <c r="F43" s="8">
        <f t="shared" si="7"/>
        <v>0.49305555555555575</v>
      </c>
      <c r="G43" s="8">
        <f t="shared" si="8"/>
        <v>0.49791666666666684</v>
      </c>
      <c r="H43" s="8">
        <f t="shared" si="9"/>
        <v>0.5062500000000002</v>
      </c>
      <c r="I43" s="8">
        <f t="shared" si="10"/>
        <v>0.51180555555555574</v>
      </c>
      <c r="J43" s="8">
        <f t="shared" si="11"/>
        <v>0.51666666666666683</v>
      </c>
      <c r="K43" s="8">
        <f t="shared" si="12"/>
        <v>0.52291666666666681</v>
      </c>
      <c r="L43" s="8">
        <f t="shared" si="13"/>
        <v>0.53263888888888899</v>
      </c>
      <c r="M43" s="8">
        <f t="shared" si="14"/>
        <v>0.53819444444444453</v>
      </c>
      <c r="N43" s="27">
        <f t="shared" si="1"/>
        <v>41.260000000000005</v>
      </c>
      <c r="O43" s="8">
        <f t="shared" si="2"/>
        <v>6.6666666666666541E-2</v>
      </c>
      <c r="P43" s="27">
        <f t="shared" si="3"/>
        <v>25.787500000000055</v>
      </c>
      <c r="Q43" s="216"/>
    </row>
    <row r="44" spans="1:17" x14ac:dyDescent="0.2">
      <c r="A44" s="65">
        <f t="shared" si="4"/>
        <v>1.8055555555555991E-2</v>
      </c>
      <c r="B44" s="260">
        <v>16</v>
      </c>
      <c r="C44" s="8">
        <v>0.48958333333333398</v>
      </c>
      <c r="D44" s="8">
        <f t="shared" si="5"/>
        <v>0.49513888888888952</v>
      </c>
      <c r="E44" s="8">
        <f t="shared" si="6"/>
        <v>0.50486111111111176</v>
      </c>
      <c r="F44" s="8">
        <f t="shared" si="7"/>
        <v>0.51111111111111174</v>
      </c>
      <c r="G44" s="8">
        <f t="shared" si="8"/>
        <v>0.51597222222222283</v>
      </c>
      <c r="H44" s="8">
        <f t="shared" si="9"/>
        <v>0.52430555555555614</v>
      </c>
      <c r="I44" s="8">
        <f t="shared" si="10"/>
        <v>0.52986111111111167</v>
      </c>
      <c r="J44" s="8">
        <f t="shared" si="11"/>
        <v>0.53472222222222276</v>
      </c>
      <c r="K44" s="8">
        <f t="shared" si="12"/>
        <v>0.54097222222222274</v>
      </c>
      <c r="L44" s="8">
        <f t="shared" si="13"/>
        <v>0.55069444444444493</v>
      </c>
      <c r="M44" s="8">
        <f t="shared" si="14"/>
        <v>0.55625000000000047</v>
      </c>
      <c r="N44" s="27">
        <f t="shared" si="1"/>
        <v>41.260000000000005</v>
      </c>
      <c r="O44" s="8">
        <f t="shared" si="2"/>
        <v>6.6666666666666485E-2</v>
      </c>
      <c r="P44" s="27">
        <f t="shared" si="3"/>
        <v>25.787500000000072</v>
      </c>
      <c r="Q44" s="216"/>
    </row>
    <row r="45" spans="1:17" x14ac:dyDescent="0.2">
      <c r="A45" s="65">
        <f t="shared" si="4"/>
        <v>1.8055555555554992E-2</v>
      </c>
      <c r="B45" s="260">
        <v>17</v>
      </c>
      <c r="C45" s="8">
        <v>0.50763888888888897</v>
      </c>
      <c r="D45" s="8">
        <f t="shared" si="5"/>
        <v>0.51319444444444451</v>
      </c>
      <c r="E45" s="8">
        <f t="shared" si="6"/>
        <v>0.5229166666666667</v>
      </c>
      <c r="F45" s="8">
        <f t="shared" si="7"/>
        <v>0.52916666666666667</v>
      </c>
      <c r="G45" s="8">
        <f t="shared" si="8"/>
        <v>0.53402777777777777</v>
      </c>
      <c r="H45" s="8">
        <f t="shared" si="9"/>
        <v>0.54236111111111107</v>
      </c>
      <c r="I45" s="8">
        <f t="shared" si="10"/>
        <v>0.54791666666666661</v>
      </c>
      <c r="J45" s="8">
        <f t="shared" si="11"/>
        <v>0.5527777777777777</v>
      </c>
      <c r="K45" s="8">
        <f t="shared" si="12"/>
        <v>0.55902777777777768</v>
      </c>
      <c r="L45" s="8">
        <f t="shared" si="13"/>
        <v>0.56874999999999987</v>
      </c>
      <c r="M45" s="8">
        <f t="shared" si="14"/>
        <v>0.5743055555555554</v>
      </c>
      <c r="N45" s="27">
        <f t="shared" si="1"/>
        <v>41.260000000000005</v>
      </c>
      <c r="O45" s="8">
        <f t="shared" si="2"/>
        <v>6.666666666666643E-2</v>
      </c>
      <c r="P45" s="27">
        <f t="shared" si="3"/>
        <v>25.787500000000094</v>
      </c>
      <c r="Q45" s="216"/>
    </row>
    <row r="46" spans="1:17" x14ac:dyDescent="0.2">
      <c r="A46" s="65">
        <f t="shared" si="4"/>
        <v>1.8055555555556047E-2</v>
      </c>
      <c r="B46" s="260">
        <v>18</v>
      </c>
      <c r="C46" s="8">
        <v>0.52569444444444502</v>
      </c>
      <c r="D46" s="84">
        <f t="shared" si="5"/>
        <v>0.53125000000000056</v>
      </c>
      <c r="E46" s="84">
        <f t="shared" si="6"/>
        <v>0.54097222222222274</v>
      </c>
      <c r="F46" s="84">
        <f t="shared" si="7"/>
        <v>0.54722222222222272</v>
      </c>
      <c r="G46" s="84">
        <f t="shared" si="8"/>
        <v>0.55208333333333381</v>
      </c>
      <c r="H46" s="84">
        <f t="shared" si="9"/>
        <v>0.56041666666666712</v>
      </c>
      <c r="I46" s="84">
        <f t="shared" si="10"/>
        <v>0.56597222222222265</v>
      </c>
      <c r="J46" s="84">
        <f t="shared" si="11"/>
        <v>0.57083333333333375</v>
      </c>
      <c r="K46" s="84">
        <f t="shared" si="12"/>
        <v>0.57708333333333373</v>
      </c>
      <c r="L46" s="84">
        <f t="shared" si="13"/>
        <v>0.58680555555555591</v>
      </c>
      <c r="M46" s="84">
        <f t="shared" si="14"/>
        <v>0.59236111111111145</v>
      </c>
      <c r="N46" s="27">
        <f t="shared" si="1"/>
        <v>41.260000000000005</v>
      </c>
      <c r="O46" s="8">
        <f t="shared" si="2"/>
        <v>6.666666666666643E-2</v>
      </c>
      <c r="P46" s="27">
        <f t="shared" si="3"/>
        <v>25.787500000000094</v>
      </c>
      <c r="Q46" s="216"/>
    </row>
    <row r="47" spans="1:17" x14ac:dyDescent="0.2">
      <c r="A47" s="65">
        <f t="shared" si="4"/>
        <v>1.8055555555554936E-2</v>
      </c>
      <c r="B47" s="260">
        <v>19</v>
      </c>
      <c r="C47" s="8">
        <v>0.54374999999999996</v>
      </c>
      <c r="D47" s="84">
        <f t="shared" si="5"/>
        <v>0.54930555555555549</v>
      </c>
      <c r="E47" s="84">
        <f t="shared" si="6"/>
        <v>0.55902777777777768</v>
      </c>
      <c r="F47" s="84">
        <f t="shared" si="7"/>
        <v>0.56527777777777766</v>
      </c>
      <c r="G47" s="84">
        <f t="shared" si="8"/>
        <v>0.57013888888888875</v>
      </c>
      <c r="H47" s="84">
        <f t="shared" si="9"/>
        <v>0.57847222222222205</v>
      </c>
      <c r="I47" s="84">
        <f t="shared" si="10"/>
        <v>0.58402777777777759</v>
      </c>
      <c r="J47" s="84">
        <f t="shared" si="11"/>
        <v>0.58888888888888868</v>
      </c>
      <c r="K47" s="84">
        <f t="shared" si="12"/>
        <v>0.59513888888888866</v>
      </c>
      <c r="L47" s="84">
        <f t="shared" si="13"/>
        <v>0.60486111111111085</v>
      </c>
      <c r="M47" s="84">
        <f t="shared" si="14"/>
        <v>0.61041666666666639</v>
      </c>
      <c r="N47" s="27">
        <f t="shared" si="1"/>
        <v>41.260000000000005</v>
      </c>
      <c r="O47" s="8">
        <f t="shared" si="2"/>
        <v>6.666666666666643E-2</v>
      </c>
      <c r="P47" s="27">
        <f t="shared" si="3"/>
        <v>25.787500000000094</v>
      </c>
      <c r="Q47" s="216"/>
    </row>
    <row r="48" spans="1:17" x14ac:dyDescent="0.2">
      <c r="A48" s="65">
        <f t="shared" si="4"/>
        <v>1.8055555555556047E-2</v>
      </c>
      <c r="B48" s="260">
        <v>20</v>
      </c>
      <c r="C48" s="8">
        <v>0.561805555555556</v>
      </c>
      <c r="D48" s="8">
        <f t="shared" si="5"/>
        <v>0.56736111111111154</v>
      </c>
      <c r="E48" s="8">
        <f t="shared" si="6"/>
        <v>0.57708333333333373</v>
      </c>
      <c r="F48" s="8">
        <f t="shared" si="7"/>
        <v>0.5833333333333337</v>
      </c>
      <c r="G48" s="8">
        <f t="shared" si="8"/>
        <v>0.5881944444444448</v>
      </c>
      <c r="H48" s="8">
        <f t="shared" si="9"/>
        <v>0.5965277777777781</v>
      </c>
      <c r="I48" s="8">
        <f t="shared" si="10"/>
        <v>0.60208333333333364</v>
      </c>
      <c r="J48" s="8">
        <f t="shared" si="11"/>
        <v>0.60694444444444473</v>
      </c>
      <c r="K48" s="8">
        <f t="shared" si="12"/>
        <v>0.61319444444444471</v>
      </c>
      <c r="L48" s="8">
        <f t="shared" si="13"/>
        <v>0.6229166666666669</v>
      </c>
      <c r="M48" s="8">
        <f t="shared" si="14"/>
        <v>0.62847222222222243</v>
      </c>
      <c r="N48" s="27">
        <f t="shared" si="1"/>
        <v>41.260000000000005</v>
      </c>
      <c r="O48" s="8">
        <f t="shared" si="2"/>
        <v>6.666666666666643E-2</v>
      </c>
      <c r="P48" s="27">
        <f t="shared" si="3"/>
        <v>25.787500000000094</v>
      </c>
      <c r="Q48" s="216"/>
    </row>
    <row r="49" spans="1:17" x14ac:dyDescent="0.2">
      <c r="A49" s="65">
        <f t="shared" si="4"/>
        <v>1.8055555555555047E-2</v>
      </c>
      <c r="B49" s="260">
        <v>21</v>
      </c>
      <c r="C49" s="8">
        <v>0.57986111111111105</v>
      </c>
      <c r="D49" s="84">
        <f t="shared" si="5"/>
        <v>0.58541666666666659</v>
      </c>
      <c r="E49" s="84">
        <f t="shared" si="6"/>
        <v>0.59513888888888877</v>
      </c>
      <c r="F49" s="84">
        <f t="shared" si="7"/>
        <v>0.60138888888888875</v>
      </c>
      <c r="G49" s="84">
        <f t="shared" si="8"/>
        <v>0.60624999999999984</v>
      </c>
      <c r="H49" s="84">
        <f t="shared" si="9"/>
        <v>0.61458333333333315</v>
      </c>
      <c r="I49" s="84">
        <f t="shared" si="10"/>
        <v>0.62013888888888868</v>
      </c>
      <c r="J49" s="84">
        <f t="shared" si="11"/>
        <v>0.62499999999999978</v>
      </c>
      <c r="K49" s="84">
        <f t="shared" si="12"/>
        <v>0.63124999999999976</v>
      </c>
      <c r="L49" s="84">
        <f t="shared" si="13"/>
        <v>0.64097222222222194</v>
      </c>
      <c r="M49" s="84">
        <f t="shared" si="14"/>
        <v>0.64652777777777748</v>
      </c>
      <c r="N49" s="27">
        <f t="shared" si="1"/>
        <v>41.260000000000005</v>
      </c>
      <c r="O49" s="8">
        <f t="shared" si="2"/>
        <v>6.666666666666643E-2</v>
      </c>
      <c r="P49" s="27">
        <f t="shared" si="3"/>
        <v>25.787500000000094</v>
      </c>
      <c r="Q49" s="216"/>
    </row>
    <row r="50" spans="1:17" x14ac:dyDescent="0.2">
      <c r="A50" s="65">
        <f t="shared" si="4"/>
        <v>1.8055555555555935E-2</v>
      </c>
      <c r="B50" s="260">
        <v>22</v>
      </c>
      <c r="C50" s="8">
        <v>0.59791666666666698</v>
      </c>
      <c r="D50" s="84">
        <f t="shared" si="5"/>
        <v>0.60347222222222252</v>
      </c>
      <c r="E50" s="84">
        <f t="shared" si="6"/>
        <v>0.61319444444444471</v>
      </c>
      <c r="F50" s="84">
        <f t="shared" si="7"/>
        <v>0.61944444444444469</v>
      </c>
      <c r="G50" s="84">
        <f t="shared" si="8"/>
        <v>0.62430555555555578</v>
      </c>
      <c r="H50" s="84">
        <f t="shared" si="9"/>
        <v>0.63263888888888908</v>
      </c>
      <c r="I50" s="84">
        <f t="shared" si="10"/>
        <v>0.63819444444444462</v>
      </c>
      <c r="J50" s="84">
        <f t="shared" si="11"/>
        <v>0.64305555555555571</v>
      </c>
      <c r="K50" s="84">
        <f t="shared" si="12"/>
        <v>0.64930555555555569</v>
      </c>
      <c r="L50" s="84">
        <f t="shared" si="13"/>
        <v>0.65902777777777788</v>
      </c>
      <c r="M50" s="84">
        <f t="shared" si="14"/>
        <v>0.66458333333333341</v>
      </c>
      <c r="N50" s="27">
        <f t="shared" si="1"/>
        <v>41.260000000000005</v>
      </c>
      <c r="O50" s="8">
        <f t="shared" si="2"/>
        <v>6.666666666666643E-2</v>
      </c>
      <c r="P50" s="27">
        <f t="shared" si="3"/>
        <v>25.787500000000094</v>
      </c>
      <c r="Q50" s="216"/>
    </row>
    <row r="51" spans="1:17" x14ac:dyDescent="0.2">
      <c r="A51" s="65">
        <f t="shared" si="4"/>
        <v>1.8055555555556047E-2</v>
      </c>
      <c r="B51" s="260">
        <v>23</v>
      </c>
      <c r="C51" s="8">
        <v>0.61597222222222303</v>
      </c>
      <c r="D51" s="84">
        <f t="shared" si="5"/>
        <v>0.62152777777777857</v>
      </c>
      <c r="E51" s="84">
        <f t="shared" si="6"/>
        <v>0.63125000000000075</v>
      </c>
      <c r="F51" s="84">
        <f t="shared" si="7"/>
        <v>0.63750000000000073</v>
      </c>
      <c r="G51" s="84">
        <f t="shared" si="8"/>
        <v>0.64236111111111183</v>
      </c>
      <c r="H51" s="84">
        <f t="shared" si="9"/>
        <v>0.65069444444444513</v>
      </c>
      <c r="I51" s="84">
        <f t="shared" si="10"/>
        <v>0.65625000000000067</v>
      </c>
      <c r="J51" s="84">
        <f t="shared" si="11"/>
        <v>0.66111111111111176</v>
      </c>
      <c r="K51" s="84">
        <f t="shared" si="12"/>
        <v>0.66736111111111174</v>
      </c>
      <c r="L51" s="84">
        <f t="shared" si="13"/>
        <v>0.67708333333333393</v>
      </c>
      <c r="M51" s="84">
        <f t="shared" si="14"/>
        <v>0.68263888888888946</v>
      </c>
      <c r="N51" s="27">
        <f t="shared" si="1"/>
        <v>41.260000000000005</v>
      </c>
      <c r="O51" s="8">
        <f t="shared" si="2"/>
        <v>6.666666666666643E-2</v>
      </c>
      <c r="P51" s="27">
        <f t="shared" si="3"/>
        <v>25.787500000000094</v>
      </c>
      <c r="Q51" s="216"/>
    </row>
    <row r="52" spans="1:17" x14ac:dyDescent="0.2">
      <c r="A52" s="65">
        <f t="shared" si="4"/>
        <v>1.8055555555554936E-2</v>
      </c>
      <c r="B52" s="260">
        <v>24</v>
      </c>
      <c r="C52" s="8">
        <v>0.63402777777777797</v>
      </c>
      <c r="D52" s="8">
        <f>C52+$D$27</f>
        <v>0.6395833333333335</v>
      </c>
      <c r="E52" s="8">
        <f>D52+$E$27</f>
        <v>0.64930555555555569</v>
      </c>
      <c r="F52" s="8">
        <f>E52+$F$27</f>
        <v>0.65555555555555567</v>
      </c>
      <c r="G52" s="8">
        <f>F52+$G$27</f>
        <v>0.66041666666666676</v>
      </c>
      <c r="H52" s="8">
        <f>G52+$H$27</f>
        <v>0.66875000000000007</v>
      </c>
      <c r="I52" s="8">
        <f>H52+$I$27</f>
        <v>0.6743055555555556</v>
      </c>
      <c r="J52" s="8">
        <f>I52+$J$27</f>
        <v>0.6791666666666667</v>
      </c>
      <c r="K52" s="8">
        <f>J52+$K$27</f>
        <v>0.68541666666666667</v>
      </c>
      <c r="L52" s="8">
        <f>K52+$L$27</f>
        <v>0.69513888888888886</v>
      </c>
      <c r="M52" s="8">
        <f>L52+$M$27</f>
        <v>0.7006944444444444</v>
      </c>
      <c r="N52" s="27">
        <f t="shared" si="1"/>
        <v>41.260000000000005</v>
      </c>
      <c r="O52" s="8">
        <f t="shared" si="2"/>
        <v>6.666666666666643E-2</v>
      </c>
      <c r="P52" s="27">
        <f t="shared" si="3"/>
        <v>25.787500000000094</v>
      </c>
      <c r="Q52" s="216"/>
    </row>
    <row r="53" spans="1:17" x14ac:dyDescent="0.2">
      <c r="A53" s="65">
        <f t="shared" si="4"/>
        <v>1.8055555555556047E-2</v>
      </c>
      <c r="B53" s="260">
        <v>25</v>
      </c>
      <c r="C53" s="8">
        <v>0.65208333333333401</v>
      </c>
      <c r="D53" s="8">
        <f t="shared" ref="D53:D68" si="15">C53+$D$27</f>
        <v>0.65763888888888955</v>
      </c>
      <c r="E53" s="8">
        <f t="shared" ref="E53:E68" si="16">D53+$E$27</f>
        <v>0.66736111111111174</v>
      </c>
      <c r="F53" s="8">
        <f t="shared" ref="F53:F68" si="17">E53+$F$27</f>
        <v>0.67361111111111172</v>
      </c>
      <c r="G53" s="8">
        <f t="shared" ref="G53:G68" si="18">F53+$G$27</f>
        <v>0.67847222222222281</v>
      </c>
      <c r="H53" s="8">
        <f t="shared" ref="H53:H68" si="19">G53+$H$27</f>
        <v>0.68680555555555611</v>
      </c>
      <c r="I53" s="8">
        <f t="shared" ref="I53:I68" si="20">H53+$I$27</f>
        <v>0.69236111111111165</v>
      </c>
      <c r="J53" s="8">
        <f t="shared" ref="J53:J68" si="21">I53+$J$27</f>
        <v>0.69722222222222274</v>
      </c>
      <c r="K53" s="8">
        <f t="shared" ref="K53:K68" si="22">J53+$K$27</f>
        <v>0.70347222222222272</v>
      </c>
      <c r="L53" s="8">
        <f t="shared" ref="L53:L68" si="23">K53+$L$27</f>
        <v>0.71319444444444491</v>
      </c>
      <c r="M53" s="8">
        <f t="shared" ref="M53:M68" si="24">L53+$M$27</f>
        <v>0.71875000000000044</v>
      </c>
      <c r="N53" s="27">
        <f t="shared" si="1"/>
        <v>41.260000000000005</v>
      </c>
      <c r="O53" s="8">
        <f t="shared" si="2"/>
        <v>6.666666666666643E-2</v>
      </c>
      <c r="P53" s="27">
        <f t="shared" si="3"/>
        <v>25.787500000000094</v>
      </c>
      <c r="Q53" s="216"/>
    </row>
    <row r="54" spans="1:17" x14ac:dyDescent="0.2">
      <c r="A54" s="65">
        <f t="shared" si="4"/>
        <v>1.8055555555554936E-2</v>
      </c>
      <c r="B54" s="260">
        <v>26</v>
      </c>
      <c r="C54" s="8">
        <v>0.67013888888888895</v>
      </c>
      <c r="D54" s="8">
        <f t="shared" si="15"/>
        <v>0.67569444444444449</v>
      </c>
      <c r="E54" s="8">
        <f t="shared" si="16"/>
        <v>0.68541666666666667</v>
      </c>
      <c r="F54" s="8">
        <f t="shared" si="17"/>
        <v>0.69166666666666665</v>
      </c>
      <c r="G54" s="8">
        <f t="shared" si="18"/>
        <v>0.69652777777777775</v>
      </c>
      <c r="H54" s="8">
        <f t="shared" si="19"/>
        <v>0.70486111111111105</v>
      </c>
      <c r="I54" s="8">
        <f t="shared" si="20"/>
        <v>0.71041666666666659</v>
      </c>
      <c r="J54" s="8">
        <f t="shared" si="21"/>
        <v>0.71527777777777768</v>
      </c>
      <c r="K54" s="8">
        <f t="shared" si="22"/>
        <v>0.72152777777777766</v>
      </c>
      <c r="L54" s="8">
        <f t="shared" si="23"/>
        <v>0.73124999999999984</v>
      </c>
      <c r="M54" s="8">
        <f t="shared" si="24"/>
        <v>0.73680555555555538</v>
      </c>
      <c r="N54" s="27">
        <f t="shared" si="1"/>
        <v>41.260000000000005</v>
      </c>
      <c r="O54" s="8">
        <f t="shared" si="2"/>
        <v>6.666666666666643E-2</v>
      </c>
      <c r="P54" s="27">
        <f t="shared" si="3"/>
        <v>25.787500000000094</v>
      </c>
      <c r="Q54" s="216"/>
    </row>
    <row r="55" spans="1:17" x14ac:dyDescent="0.2">
      <c r="A55" s="65">
        <f t="shared" si="4"/>
        <v>1.8055555555556047E-2</v>
      </c>
      <c r="B55" s="260">
        <v>27</v>
      </c>
      <c r="C55" s="8">
        <v>0.688194444444445</v>
      </c>
      <c r="D55" s="8">
        <f t="shared" si="15"/>
        <v>0.69375000000000053</v>
      </c>
      <c r="E55" s="8">
        <f t="shared" si="16"/>
        <v>0.70347222222222272</v>
      </c>
      <c r="F55" s="8">
        <f t="shared" si="17"/>
        <v>0.7097222222222227</v>
      </c>
      <c r="G55" s="8">
        <f t="shared" si="18"/>
        <v>0.71458333333333379</v>
      </c>
      <c r="H55" s="8">
        <f t="shared" si="19"/>
        <v>0.7229166666666671</v>
      </c>
      <c r="I55" s="8">
        <f t="shared" si="20"/>
        <v>0.72847222222222263</v>
      </c>
      <c r="J55" s="8">
        <f t="shared" si="21"/>
        <v>0.73333333333333373</v>
      </c>
      <c r="K55" s="8">
        <f t="shared" si="22"/>
        <v>0.7395833333333337</v>
      </c>
      <c r="L55" s="8">
        <f t="shared" si="23"/>
        <v>0.74930555555555589</v>
      </c>
      <c r="M55" s="8">
        <f t="shared" si="24"/>
        <v>0.75486111111111143</v>
      </c>
      <c r="N55" s="27">
        <f t="shared" si="1"/>
        <v>41.260000000000005</v>
      </c>
      <c r="O55" s="8">
        <f t="shared" si="2"/>
        <v>6.666666666666643E-2</v>
      </c>
      <c r="P55" s="27">
        <f t="shared" si="3"/>
        <v>25.787500000000094</v>
      </c>
      <c r="Q55" s="216"/>
    </row>
    <row r="56" spans="1:17" x14ac:dyDescent="0.2">
      <c r="A56" s="65">
        <f t="shared" si="4"/>
        <v>1.8055555555555047E-2</v>
      </c>
      <c r="B56" s="260">
        <v>28</v>
      </c>
      <c r="C56" s="8">
        <v>0.70625000000000004</v>
      </c>
      <c r="D56" s="8">
        <f t="shared" si="15"/>
        <v>0.71180555555555558</v>
      </c>
      <c r="E56" s="8">
        <f t="shared" si="16"/>
        <v>0.72152777777777777</v>
      </c>
      <c r="F56" s="8">
        <f t="shared" si="17"/>
        <v>0.72777777777777775</v>
      </c>
      <c r="G56" s="8">
        <f t="shared" si="18"/>
        <v>0.73263888888888884</v>
      </c>
      <c r="H56" s="8">
        <f t="shared" si="19"/>
        <v>0.74097222222222214</v>
      </c>
      <c r="I56" s="8">
        <f t="shared" si="20"/>
        <v>0.74652777777777768</v>
      </c>
      <c r="J56" s="8">
        <f t="shared" si="21"/>
        <v>0.75138888888888877</v>
      </c>
      <c r="K56" s="8">
        <f t="shared" si="22"/>
        <v>0.75763888888888875</v>
      </c>
      <c r="L56" s="8">
        <f t="shared" si="23"/>
        <v>0.76736111111111094</v>
      </c>
      <c r="M56" s="8">
        <f t="shared" si="24"/>
        <v>0.77291666666666647</v>
      </c>
      <c r="N56" s="27">
        <f t="shared" si="1"/>
        <v>41.260000000000005</v>
      </c>
      <c r="O56" s="8">
        <f t="shared" si="2"/>
        <v>6.666666666666643E-2</v>
      </c>
      <c r="P56" s="27">
        <f t="shared" si="3"/>
        <v>25.787500000000094</v>
      </c>
      <c r="Q56" s="216"/>
    </row>
    <row r="57" spans="1:17" x14ac:dyDescent="0.2">
      <c r="A57" s="65">
        <f t="shared" si="4"/>
        <v>1.8055555555555935E-2</v>
      </c>
      <c r="B57" s="260">
        <v>29</v>
      </c>
      <c r="C57" s="8">
        <v>0.72430555555555598</v>
      </c>
      <c r="D57" s="8">
        <f t="shared" si="15"/>
        <v>0.72986111111111152</v>
      </c>
      <c r="E57" s="8">
        <f t="shared" si="16"/>
        <v>0.7395833333333337</v>
      </c>
      <c r="F57" s="8">
        <f t="shared" si="17"/>
        <v>0.74583333333333368</v>
      </c>
      <c r="G57" s="8">
        <f t="shared" si="18"/>
        <v>0.75069444444444478</v>
      </c>
      <c r="H57" s="8">
        <f t="shared" si="19"/>
        <v>0.75902777777777808</v>
      </c>
      <c r="I57" s="8">
        <f t="shared" si="20"/>
        <v>0.76458333333333361</v>
      </c>
      <c r="J57" s="8">
        <f t="shared" si="21"/>
        <v>0.76944444444444471</v>
      </c>
      <c r="K57" s="8">
        <f t="shared" si="22"/>
        <v>0.77569444444444469</v>
      </c>
      <c r="L57" s="8">
        <f t="shared" si="23"/>
        <v>0.78541666666666687</v>
      </c>
      <c r="M57" s="8">
        <f t="shared" si="24"/>
        <v>0.79097222222222241</v>
      </c>
      <c r="N57" s="27">
        <f t="shared" si="1"/>
        <v>41.260000000000005</v>
      </c>
      <c r="O57" s="8">
        <f t="shared" si="2"/>
        <v>6.666666666666643E-2</v>
      </c>
      <c r="P57" s="27">
        <f t="shared" si="3"/>
        <v>25.787500000000094</v>
      </c>
      <c r="Q57" s="216"/>
    </row>
    <row r="58" spans="1:17" x14ac:dyDescent="0.2">
      <c r="A58" s="65">
        <f t="shared" si="4"/>
        <v>1.8055555555556047E-2</v>
      </c>
      <c r="B58" s="260">
        <v>30</v>
      </c>
      <c r="C58" s="8">
        <v>0.74236111111111203</v>
      </c>
      <c r="D58" s="8">
        <f t="shared" si="15"/>
        <v>0.74791666666666756</v>
      </c>
      <c r="E58" s="8">
        <f t="shared" si="16"/>
        <v>0.75763888888888975</v>
      </c>
      <c r="F58" s="8">
        <f t="shared" si="17"/>
        <v>0.76388888888888973</v>
      </c>
      <c r="G58" s="8">
        <f t="shared" si="18"/>
        <v>0.76875000000000082</v>
      </c>
      <c r="H58" s="8">
        <f t="shared" si="19"/>
        <v>0.77708333333333413</v>
      </c>
      <c r="I58" s="8">
        <f t="shared" si="20"/>
        <v>0.78263888888888966</v>
      </c>
      <c r="J58" s="8">
        <f t="shared" si="21"/>
        <v>0.78750000000000075</v>
      </c>
      <c r="K58" s="8">
        <f t="shared" si="22"/>
        <v>0.79375000000000073</v>
      </c>
      <c r="L58" s="8">
        <f t="shared" si="23"/>
        <v>0.80347222222222292</v>
      </c>
      <c r="M58" s="8">
        <f t="shared" si="24"/>
        <v>0.80902777777777846</v>
      </c>
      <c r="N58" s="27">
        <f t="shared" si="1"/>
        <v>41.260000000000005</v>
      </c>
      <c r="O58" s="8">
        <f t="shared" si="2"/>
        <v>6.666666666666643E-2</v>
      </c>
      <c r="P58" s="27">
        <f t="shared" si="3"/>
        <v>25.787500000000094</v>
      </c>
      <c r="Q58" s="216"/>
    </row>
    <row r="59" spans="1:17" x14ac:dyDescent="0.2">
      <c r="A59" s="65">
        <f t="shared" si="4"/>
        <v>1.8055555555554936E-2</v>
      </c>
      <c r="B59" s="260">
        <v>31</v>
      </c>
      <c r="C59" s="8">
        <v>0.76041666666666696</v>
      </c>
      <c r="D59" s="8">
        <f t="shared" si="15"/>
        <v>0.7659722222222225</v>
      </c>
      <c r="E59" s="8">
        <f t="shared" si="16"/>
        <v>0.77569444444444469</v>
      </c>
      <c r="F59" s="8">
        <f t="shared" si="17"/>
        <v>0.78194444444444466</v>
      </c>
      <c r="G59" s="8">
        <f t="shared" si="18"/>
        <v>0.78680555555555576</v>
      </c>
      <c r="H59" s="8">
        <f t="shared" si="19"/>
        <v>0.79513888888888906</v>
      </c>
      <c r="I59" s="8">
        <f t="shared" si="20"/>
        <v>0.8006944444444446</v>
      </c>
      <c r="J59" s="8">
        <f t="shared" si="21"/>
        <v>0.80555555555555569</v>
      </c>
      <c r="K59" s="8">
        <f t="shared" si="22"/>
        <v>0.81180555555555567</v>
      </c>
      <c r="L59" s="8">
        <f t="shared" si="23"/>
        <v>0.82152777777777786</v>
      </c>
      <c r="M59" s="8">
        <f t="shared" si="24"/>
        <v>0.82708333333333339</v>
      </c>
      <c r="N59" s="27">
        <f t="shared" si="1"/>
        <v>41.260000000000005</v>
      </c>
      <c r="O59" s="8">
        <f t="shared" si="2"/>
        <v>6.666666666666643E-2</v>
      </c>
      <c r="P59" s="27">
        <f t="shared" si="3"/>
        <v>25.787500000000094</v>
      </c>
      <c r="Q59" s="216"/>
    </row>
    <row r="60" spans="1:17" x14ac:dyDescent="0.2">
      <c r="A60" s="65">
        <f t="shared" si="4"/>
        <v>1.8055555555556047E-2</v>
      </c>
      <c r="B60" s="260">
        <v>32</v>
      </c>
      <c r="C60" s="8">
        <v>0.77847222222222301</v>
      </c>
      <c r="D60" s="8">
        <f t="shared" si="15"/>
        <v>0.78402777777777855</v>
      </c>
      <c r="E60" s="8">
        <f t="shared" si="16"/>
        <v>0.79375000000000073</v>
      </c>
      <c r="F60" s="8">
        <f t="shared" si="17"/>
        <v>0.80000000000000071</v>
      </c>
      <c r="G60" s="8">
        <f t="shared" si="18"/>
        <v>0.8048611111111118</v>
      </c>
      <c r="H60" s="8">
        <f t="shared" si="19"/>
        <v>0.81319444444444511</v>
      </c>
      <c r="I60" s="8">
        <f t="shared" si="20"/>
        <v>0.81875000000000064</v>
      </c>
      <c r="J60" s="8">
        <f t="shared" si="21"/>
        <v>0.82361111111111174</v>
      </c>
      <c r="K60" s="8">
        <f t="shared" si="22"/>
        <v>0.82986111111111172</v>
      </c>
      <c r="L60" s="8">
        <f t="shared" si="23"/>
        <v>0.8395833333333339</v>
      </c>
      <c r="M60" s="8">
        <f t="shared" si="24"/>
        <v>0.84513888888888944</v>
      </c>
      <c r="N60" s="27">
        <f t="shared" si="1"/>
        <v>41.260000000000005</v>
      </c>
      <c r="O60" s="8">
        <f t="shared" si="2"/>
        <v>6.666666666666643E-2</v>
      </c>
      <c r="P60" s="27">
        <f t="shared" si="3"/>
        <v>25.787500000000094</v>
      </c>
      <c r="Q60" s="216"/>
    </row>
    <row r="61" spans="1:17" x14ac:dyDescent="0.2">
      <c r="A61" s="65">
        <f t="shared" si="4"/>
        <v>1.8055555555554936E-2</v>
      </c>
      <c r="B61" s="260">
        <v>33</v>
      </c>
      <c r="C61" s="8">
        <v>0.79652777777777795</v>
      </c>
      <c r="D61" s="8">
        <f t="shared" si="15"/>
        <v>0.80208333333333348</v>
      </c>
      <c r="E61" s="8">
        <f t="shared" si="16"/>
        <v>0.81180555555555567</v>
      </c>
      <c r="F61" s="8">
        <f t="shared" si="17"/>
        <v>0.81805555555555565</v>
      </c>
      <c r="G61" s="8">
        <f t="shared" si="18"/>
        <v>0.82291666666666674</v>
      </c>
      <c r="H61" s="8">
        <f t="shared" si="19"/>
        <v>0.83125000000000004</v>
      </c>
      <c r="I61" s="8">
        <f t="shared" si="20"/>
        <v>0.83680555555555558</v>
      </c>
      <c r="J61" s="8">
        <f t="shared" si="21"/>
        <v>0.84166666666666667</v>
      </c>
      <c r="K61" s="8">
        <f t="shared" si="22"/>
        <v>0.84791666666666665</v>
      </c>
      <c r="L61" s="8">
        <f t="shared" si="23"/>
        <v>0.85763888888888884</v>
      </c>
      <c r="M61" s="8">
        <f t="shared" si="24"/>
        <v>0.86319444444444438</v>
      </c>
      <c r="N61" s="27">
        <f t="shared" si="1"/>
        <v>41.260000000000005</v>
      </c>
      <c r="O61" s="8">
        <f t="shared" si="2"/>
        <v>6.666666666666643E-2</v>
      </c>
      <c r="P61" s="27">
        <f t="shared" si="3"/>
        <v>25.787500000000094</v>
      </c>
      <c r="Q61" s="216"/>
    </row>
    <row r="62" spans="1:17" x14ac:dyDescent="0.2">
      <c r="A62" s="65">
        <f t="shared" si="4"/>
        <v>2.0833333333333148E-2</v>
      </c>
      <c r="B62" s="260">
        <v>34</v>
      </c>
      <c r="C62" s="8">
        <v>0.81736111111111109</v>
      </c>
      <c r="D62" s="8">
        <f t="shared" si="15"/>
        <v>0.82291666666666663</v>
      </c>
      <c r="E62" s="8">
        <f t="shared" si="16"/>
        <v>0.83263888888888882</v>
      </c>
      <c r="F62" s="8">
        <f t="shared" si="17"/>
        <v>0.8388888888888888</v>
      </c>
      <c r="G62" s="8">
        <f t="shared" si="18"/>
        <v>0.84374999999999989</v>
      </c>
      <c r="H62" s="8">
        <f t="shared" si="19"/>
        <v>0.85208333333333319</v>
      </c>
      <c r="I62" s="8">
        <f t="shared" si="20"/>
        <v>0.85763888888888873</v>
      </c>
      <c r="J62" s="8">
        <f t="shared" si="21"/>
        <v>0.86249999999999982</v>
      </c>
      <c r="K62" s="8">
        <f t="shared" si="22"/>
        <v>0.8687499999999998</v>
      </c>
      <c r="L62" s="8">
        <f t="shared" si="23"/>
        <v>0.87847222222222199</v>
      </c>
      <c r="M62" s="8">
        <f t="shared" si="24"/>
        <v>0.88402777777777752</v>
      </c>
      <c r="N62" s="27">
        <f t="shared" si="1"/>
        <v>41.260000000000005</v>
      </c>
      <c r="O62" s="8">
        <f t="shared" si="2"/>
        <v>6.666666666666643E-2</v>
      </c>
      <c r="P62" s="27">
        <f t="shared" si="3"/>
        <v>25.787500000000094</v>
      </c>
      <c r="Q62" s="216"/>
    </row>
    <row r="63" spans="1:17" x14ac:dyDescent="0.2">
      <c r="A63" s="65">
        <f t="shared" si="4"/>
        <v>2.0833333333332926E-2</v>
      </c>
      <c r="B63" s="260">
        <v>35</v>
      </c>
      <c r="C63" s="8">
        <v>0.83819444444444402</v>
      </c>
      <c r="D63" s="8">
        <f t="shared" si="15"/>
        <v>0.84374999999999956</v>
      </c>
      <c r="E63" s="8">
        <f t="shared" si="16"/>
        <v>0.85347222222222174</v>
      </c>
      <c r="F63" s="8">
        <f t="shared" si="17"/>
        <v>0.85972222222222172</v>
      </c>
      <c r="G63" s="8">
        <f t="shared" si="18"/>
        <v>0.86458333333333282</v>
      </c>
      <c r="H63" s="8">
        <f t="shared" si="19"/>
        <v>0.87291666666666612</v>
      </c>
      <c r="I63" s="8">
        <f t="shared" si="20"/>
        <v>0.87847222222222165</v>
      </c>
      <c r="J63" s="8">
        <f t="shared" si="21"/>
        <v>0.88333333333333275</v>
      </c>
      <c r="K63" s="8">
        <f t="shared" si="22"/>
        <v>0.88958333333333273</v>
      </c>
      <c r="L63" s="8">
        <f t="shared" si="23"/>
        <v>0.89930555555555491</v>
      </c>
      <c r="M63" s="8">
        <f t="shared" si="24"/>
        <v>0.90486111111111045</v>
      </c>
      <c r="N63" s="27">
        <f t="shared" si="1"/>
        <v>41.260000000000005</v>
      </c>
      <c r="O63" s="8">
        <f t="shared" si="2"/>
        <v>6.666666666666643E-2</v>
      </c>
      <c r="P63" s="27">
        <f t="shared" si="3"/>
        <v>25.787500000000094</v>
      </c>
      <c r="Q63" s="216"/>
    </row>
    <row r="64" spans="1:17" x14ac:dyDescent="0.2">
      <c r="A64" s="65">
        <f t="shared" si="4"/>
        <v>2.0833333333332926E-2</v>
      </c>
      <c r="B64" s="260">
        <v>36</v>
      </c>
      <c r="C64" s="8">
        <v>0.85902777777777695</v>
      </c>
      <c r="D64" s="8">
        <f t="shared" si="15"/>
        <v>0.86458333333333248</v>
      </c>
      <c r="E64" s="8">
        <f t="shared" si="16"/>
        <v>0.87430555555555467</v>
      </c>
      <c r="F64" s="8">
        <f t="shared" si="17"/>
        <v>0.88055555555555465</v>
      </c>
      <c r="G64" s="8">
        <f t="shared" si="18"/>
        <v>0.88541666666666574</v>
      </c>
      <c r="H64" s="8">
        <f t="shared" si="19"/>
        <v>0.89374999999999905</v>
      </c>
      <c r="I64" s="8">
        <f t="shared" si="20"/>
        <v>0.89930555555555458</v>
      </c>
      <c r="J64" s="8">
        <f t="shared" si="21"/>
        <v>0.90416666666666567</v>
      </c>
      <c r="K64" s="8">
        <f t="shared" si="22"/>
        <v>0.91041666666666565</v>
      </c>
      <c r="L64" s="8">
        <f t="shared" si="23"/>
        <v>0.92013888888888784</v>
      </c>
      <c r="M64" s="8">
        <f t="shared" si="24"/>
        <v>0.92569444444444338</v>
      </c>
      <c r="N64" s="27">
        <f t="shared" si="1"/>
        <v>41.260000000000005</v>
      </c>
      <c r="O64" s="8">
        <f t="shared" si="2"/>
        <v>6.666666666666643E-2</v>
      </c>
      <c r="P64" s="27">
        <f t="shared" si="3"/>
        <v>25.787500000000094</v>
      </c>
      <c r="Q64" s="216"/>
    </row>
    <row r="65" spans="1:17" x14ac:dyDescent="0.2">
      <c r="A65" s="65">
        <f t="shared" si="4"/>
        <v>2.0833333333334147E-2</v>
      </c>
      <c r="B65" s="260">
        <v>37</v>
      </c>
      <c r="C65" s="241">
        <v>0.87986111111111109</v>
      </c>
      <c r="D65" s="241">
        <f t="shared" si="15"/>
        <v>0.88541666666666663</v>
      </c>
      <c r="E65" s="241">
        <f t="shared" si="16"/>
        <v>0.89513888888888882</v>
      </c>
      <c r="F65" s="241">
        <f t="shared" si="17"/>
        <v>0.9013888888888888</v>
      </c>
      <c r="G65" s="241">
        <f t="shared" si="18"/>
        <v>0.90624999999999989</v>
      </c>
      <c r="H65" s="241">
        <f t="shared" si="19"/>
        <v>0.91458333333333319</v>
      </c>
      <c r="I65" s="241">
        <f t="shared" si="20"/>
        <v>0.92013888888888873</v>
      </c>
      <c r="J65" s="241">
        <f t="shared" si="21"/>
        <v>0.92499999999999982</v>
      </c>
      <c r="K65" s="241">
        <f t="shared" si="22"/>
        <v>0.9312499999999998</v>
      </c>
      <c r="L65" s="241">
        <f t="shared" si="23"/>
        <v>0.94097222222222199</v>
      </c>
      <c r="M65" s="241">
        <f t="shared" si="24"/>
        <v>0.94652777777777752</v>
      </c>
      <c r="N65" s="273">
        <f t="shared" si="1"/>
        <v>41.260000000000005</v>
      </c>
      <c r="O65" s="8">
        <f t="shared" si="2"/>
        <v>6.666666666666643E-2</v>
      </c>
      <c r="P65" s="27">
        <f t="shared" si="3"/>
        <v>25.787500000000094</v>
      </c>
      <c r="Q65" s="216"/>
    </row>
    <row r="66" spans="1:17" x14ac:dyDescent="0.2">
      <c r="A66" s="65">
        <f t="shared" si="4"/>
        <v>3.6805555555555536E-2</v>
      </c>
      <c r="B66" s="260">
        <v>38</v>
      </c>
      <c r="C66" s="241">
        <v>0.91666666666666663</v>
      </c>
      <c r="D66" s="241">
        <f t="shared" si="15"/>
        <v>0.92222222222222217</v>
      </c>
      <c r="E66" s="241">
        <f t="shared" si="16"/>
        <v>0.93194444444444435</v>
      </c>
      <c r="F66" s="241">
        <f t="shared" si="17"/>
        <v>0.93819444444444433</v>
      </c>
      <c r="G66" s="241">
        <f t="shared" si="18"/>
        <v>0.94305555555555542</v>
      </c>
      <c r="H66" s="241">
        <f t="shared" si="19"/>
        <v>0.95138888888888873</v>
      </c>
      <c r="I66" s="241">
        <f t="shared" si="20"/>
        <v>0.95694444444444426</v>
      </c>
      <c r="J66" s="241">
        <f t="shared" si="21"/>
        <v>0.96180555555555536</v>
      </c>
      <c r="K66" s="241">
        <f t="shared" si="22"/>
        <v>0.96805555555555534</v>
      </c>
      <c r="L66" s="241">
        <f t="shared" si="23"/>
        <v>0.97777777777777752</v>
      </c>
      <c r="M66" s="241">
        <f t="shared" si="24"/>
        <v>0.98333333333333306</v>
      </c>
      <c r="N66" s="273">
        <f t="shared" si="1"/>
        <v>41.260000000000005</v>
      </c>
      <c r="O66" s="8">
        <f t="shared" si="2"/>
        <v>6.666666666666643E-2</v>
      </c>
      <c r="P66" s="27">
        <f t="shared" si="3"/>
        <v>25.787500000000094</v>
      </c>
      <c r="Q66" s="216"/>
    </row>
    <row r="67" spans="1:17" x14ac:dyDescent="0.2">
      <c r="A67" s="65">
        <f t="shared" si="4"/>
        <v>4.1666666666666741E-2</v>
      </c>
      <c r="B67" s="260">
        <v>39</v>
      </c>
      <c r="C67" s="241">
        <v>0.95833333333333337</v>
      </c>
      <c r="D67" s="241">
        <f t="shared" si="15"/>
        <v>0.96388888888888891</v>
      </c>
      <c r="E67" s="241">
        <f t="shared" si="16"/>
        <v>0.97361111111111109</v>
      </c>
      <c r="F67" s="241">
        <f t="shared" si="17"/>
        <v>0.97986111111111107</v>
      </c>
      <c r="G67" s="241">
        <f t="shared" si="18"/>
        <v>0.98472222222222217</v>
      </c>
      <c r="H67" s="241">
        <f t="shared" si="19"/>
        <v>0.99305555555555547</v>
      </c>
      <c r="I67" s="241">
        <f t="shared" si="20"/>
        <v>0.99861111111111101</v>
      </c>
      <c r="J67" s="241">
        <f t="shared" si="21"/>
        <v>1.0034722222222221</v>
      </c>
      <c r="K67" s="241">
        <f t="shared" si="22"/>
        <v>1.0097222222222222</v>
      </c>
      <c r="L67" s="241">
        <f t="shared" si="23"/>
        <v>1.0194444444444444</v>
      </c>
      <c r="M67" s="241">
        <f t="shared" si="24"/>
        <v>1.0249999999999999</v>
      </c>
      <c r="N67" s="273">
        <f t="shared" si="1"/>
        <v>41.260000000000005</v>
      </c>
      <c r="O67" s="8">
        <f t="shared" si="2"/>
        <v>6.6666666666666541E-2</v>
      </c>
      <c r="P67" s="27">
        <f t="shared" si="3"/>
        <v>25.787500000000055</v>
      </c>
      <c r="Q67" s="216"/>
    </row>
    <row r="68" spans="1:17" x14ac:dyDescent="0.2">
      <c r="A68" s="65">
        <f t="shared" si="4"/>
        <v>4.166666666666663E-2</v>
      </c>
      <c r="B68" s="260">
        <v>40</v>
      </c>
      <c r="C68" s="241">
        <v>1</v>
      </c>
      <c r="D68" s="241">
        <f t="shared" si="15"/>
        <v>1.0055555555555555</v>
      </c>
      <c r="E68" s="241">
        <f t="shared" si="16"/>
        <v>1.0152777777777777</v>
      </c>
      <c r="F68" s="241">
        <f t="shared" si="17"/>
        <v>1.0215277777777778</v>
      </c>
      <c r="G68" s="241">
        <f t="shared" si="18"/>
        <v>1.026388888888889</v>
      </c>
      <c r="H68" s="241">
        <f t="shared" si="19"/>
        <v>1.0347222222222223</v>
      </c>
      <c r="I68" s="241">
        <f t="shared" si="20"/>
        <v>1.0402777777777779</v>
      </c>
      <c r="J68" s="241">
        <f t="shared" si="21"/>
        <v>1.0451388888888891</v>
      </c>
      <c r="K68" s="241">
        <f t="shared" si="22"/>
        <v>1.0513888888888892</v>
      </c>
      <c r="L68" s="241">
        <f t="shared" si="23"/>
        <v>1.0611111111111113</v>
      </c>
      <c r="M68" s="241">
        <f t="shared" si="24"/>
        <v>1.0666666666666669</v>
      </c>
      <c r="N68" s="273">
        <f t="shared" si="1"/>
        <v>41.260000000000005</v>
      </c>
      <c r="O68" s="8">
        <f t="shared" si="2"/>
        <v>6.6666666666666874E-2</v>
      </c>
      <c r="P68" s="27">
        <f t="shared" si="3"/>
        <v>25.787499999999923</v>
      </c>
      <c r="Q68" s="216"/>
    </row>
    <row r="69" spans="1:17" x14ac:dyDescent="0.2">
      <c r="B69" s="187"/>
      <c r="C69" s="313"/>
      <c r="D69" s="313"/>
      <c r="E69" s="313"/>
      <c r="F69" s="313"/>
      <c r="G69" s="313"/>
      <c r="H69" s="313"/>
      <c r="I69" s="313"/>
      <c r="J69" s="313"/>
      <c r="K69" s="313"/>
      <c r="L69" s="313"/>
      <c r="M69" s="313"/>
      <c r="N69" s="313"/>
      <c r="O69" s="37"/>
      <c r="P69" s="37"/>
      <c r="Q69" s="204"/>
    </row>
    <row r="70" spans="1:17" x14ac:dyDescent="0.2">
      <c r="B70" s="187"/>
      <c r="C70" s="37"/>
      <c r="D70" s="37"/>
      <c r="E70" s="37"/>
      <c r="F70" s="37"/>
      <c r="G70" s="37"/>
      <c r="H70" s="37"/>
      <c r="I70" s="37"/>
      <c r="J70" s="37"/>
      <c r="K70" s="37"/>
      <c r="L70" s="37"/>
      <c r="M70" s="37"/>
      <c r="N70" s="37"/>
      <c r="O70" s="37"/>
      <c r="P70" s="37"/>
      <c r="Q70" s="204"/>
    </row>
    <row r="71" spans="1:17" x14ac:dyDescent="0.2">
      <c r="B71" s="187"/>
      <c r="C71" s="37"/>
      <c r="D71" s="37"/>
      <c r="E71" s="37"/>
      <c r="F71" s="37"/>
      <c r="G71" s="37"/>
      <c r="H71" s="37"/>
      <c r="I71" s="37"/>
      <c r="J71" s="37"/>
      <c r="K71" s="37"/>
      <c r="L71" s="37"/>
      <c r="M71" s="37"/>
      <c r="N71" s="37"/>
      <c r="O71" s="37"/>
      <c r="P71" s="37"/>
      <c r="Q71" s="204"/>
    </row>
    <row r="72" spans="1:17" x14ac:dyDescent="0.2">
      <c r="B72" s="187"/>
      <c r="C72" s="37"/>
      <c r="D72" s="37"/>
      <c r="E72" s="37"/>
      <c r="F72" s="37"/>
      <c r="G72" s="37"/>
      <c r="H72" s="37"/>
      <c r="I72" s="37"/>
      <c r="J72" s="37"/>
      <c r="K72" s="37"/>
      <c r="L72" s="37"/>
      <c r="M72" s="37"/>
      <c r="N72" s="37"/>
      <c r="O72" s="37"/>
      <c r="P72" s="37"/>
      <c r="Q72" s="204"/>
    </row>
    <row r="73" spans="1:17" x14ac:dyDescent="0.2">
      <c r="A73" s="41"/>
      <c r="B73" s="187"/>
      <c r="C73" s="37"/>
      <c r="D73" s="37"/>
      <c r="E73" s="37"/>
      <c r="F73" s="37"/>
      <c r="G73" s="37"/>
      <c r="H73" s="37"/>
      <c r="I73" s="37"/>
      <c r="J73" s="37"/>
      <c r="K73" s="37"/>
      <c r="L73" s="37"/>
      <c r="M73" s="37"/>
      <c r="N73" s="37"/>
      <c r="O73" s="37"/>
      <c r="P73" s="37"/>
      <c r="Q73" s="204"/>
    </row>
    <row r="74" spans="1:17" x14ac:dyDescent="0.2">
      <c r="B74" s="343"/>
      <c r="C74" s="37"/>
      <c r="D74" s="37"/>
      <c r="E74" s="37"/>
      <c r="F74" s="37"/>
      <c r="G74" s="37"/>
      <c r="H74" s="37"/>
      <c r="I74" s="37"/>
      <c r="J74" s="37"/>
      <c r="K74" s="37"/>
      <c r="L74" s="37"/>
      <c r="M74" s="37"/>
      <c r="N74" s="37"/>
      <c r="O74" s="37"/>
      <c r="P74" s="37"/>
      <c r="Q74" s="204"/>
    </row>
    <row r="75" spans="1:17" x14ac:dyDescent="0.2">
      <c r="B75" s="187"/>
      <c r="C75" s="37" t="s">
        <v>3</v>
      </c>
      <c r="D75" s="37"/>
      <c r="E75" s="37"/>
      <c r="F75" s="37"/>
      <c r="G75" s="37">
        <v>36</v>
      </c>
      <c r="H75" s="37"/>
      <c r="I75" s="37"/>
      <c r="J75" s="37"/>
      <c r="K75" s="37"/>
      <c r="L75" s="37"/>
      <c r="M75" s="37"/>
      <c r="N75" s="37"/>
      <c r="O75" s="37"/>
      <c r="P75" s="37"/>
      <c r="Q75" s="204"/>
    </row>
    <row r="76" spans="1:17" x14ac:dyDescent="0.2">
      <c r="B76" s="187"/>
      <c r="C76" s="37" t="s">
        <v>2</v>
      </c>
      <c r="D76" s="37"/>
      <c r="E76" s="37"/>
      <c r="F76" s="37"/>
      <c r="G76" s="37">
        <v>4</v>
      </c>
      <c r="H76" s="37"/>
      <c r="I76" s="37"/>
      <c r="J76" s="37"/>
      <c r="K76" s="37"/>
      <c r="L76" s="37"/>
      <c r="M76" s="37"/>
      <c r="N76" s="37"/>
      <c r="O76" s="37"/>
      <c r="P76" s="37"/>
      <c r="Q76" s="204"/>
    </row>
    <row r="77" spans="1:17" x14ac:dyDescent="0.2">
      <c r="B77" s="187"/>
      <c r="C77" s="37" t="s">
        <v>1</v>
      </c>
      <c r="D77" s="37"/>
      <c r="E77" s="37"/>
      <c r="F77" s="37"/>
      <c r="G77" s="37">
        <f>G75+G76</f>
        <v>40</v>
      </c>
      <c r="H77" s="37"/>
      <c r="I77" s="37"/>
      <c r="J77" s="37"/>
      <c r="K77" s="37"/>
      <c r="L77" s="37"/>
      <c r="M77" s="37"/>
      <c r="N77" s="37"/>
      <c r="O77" s="37"/>
      <c r="P77" s="37"/>
      <c r="Q77" s="204"/>
    </row>
    <row r="78" spans="1:17" ht="15" thickBot="1" x14ac:dyDescent="0.25">
      <c r="B78" s="217"/>
      <c r="C78" s="211" t="s">
        <v>0</v>
      </c>
      <c r="D78" s="211"/>
      <c r="E78" s="211"/>
      <c r="F78" s="211"/>
      <c r="G78" s="212">
        <f>N29</f>
        <v>41.260000000000005</v>
      </c>
      <c r="H78" s="211"/>
      <c r="I78" s="211"/>
      <c r="J78" s="211"/>
      <c r="K78" s="211"/>
      <c r="L78" s="211"/>
      <c r="M78" s="211"/>
      <c r="N78" s="211"/>
      <c r="O78" s="211"/>
      <c r="P78" s="211"/>
      <c r="Q78" s="218"/>
    </row>
    <row r="79" spans="1:17" x14ac:dyDescent="0.2">
      <c r="D79" s="37"/>
      <c r="E79" s="37"/>
      <c r="F79" s="37"/>
      <c r="G79" s="37"/>
      <c r="H79" s="37"/>
      <c r="I79" s="37"/>
      <c r="J79" s="37"/>
      <c r="K79" s="37"/>
      <c r="L79" s="37"/>
      <c r="M79" s="37"/>
      <c r="N79" s="37"/>
    </row>
    <row r="80" spans="1:17" x14ac:dyDescent="0.2">
      <c r="D80" s="37"/>
      <c r="E80" s="37"/>
      <c r="F80" s="37"/>
      <c r="G80" s="37"/>
      <c r="H80" s="37"/>
      <c r="I80" s="37"/>
      <c r="J80" s="37"/>
      <c r="K80" s="37"/>
      <c r="L80" s="37"/>
      <c r="M80" s="37"/>
      <c r="N80" s="37"/>
    </row>
    <row r="81" spans="4:14" x14ac:dyDescent="0.2">
      <c r="D81" s="37"/>
      <c r="E81" s="37"/>
      <c r="F81" s="37"/>
      <c r="G81" s="37"/>
      <c r="H81" s="37"/>
      <c r="I81" s="37"/>
      <c r="J81" s="37"/>
      <c r="K81" s="37"/>
      <c r="L81" s="37"/>
      <c r="M81" s="37"/>
      <c r="N81" s="37"/>
    </row>
    <row r="103" spans="4:13" x14ac:dyDescent="0.2">
      <c r="D103" s="8">
        <f>C103+$D$28</f>
        <v>6.2499999999999995E-3</v>
      </c>
      <c r="E103" s="8">
        <f>D103+$E$28</f>
        <v>1.6666666666666666E-2</v>
      </c>
      <c r="F103" s="8">
        <f>E103+$F$28</f>
        <v>2.2916666666666665E-2</v>
      </c>
      <c r="G103" s="8">
        <f>F103+$G$28</f>
        <v>2.8472222222222222E-2</v>
      </c>
      <c r="H103" s="8">
        <f>G103+$H$28</f>
        <v>3.6805555555555557E-2</v>
      </c>
      <c r="I103" s="8">
        <f>H103+$I$28</f>
        <v>4.2361111111111113E-2</v>
      </c>
      <c r="J103" s="8">
        <f>I103+$J$28</f>
        <v>4.791666666666667E-2</v>
      </c>
      <c r="K103" s="8">
        <f>J103+$K$28</f>
        <v>5.4166666666666669E-2</v>
      </c>
      <c r="L103" s="8">
        <f>K103+$L$28</f>
        <v>6.458333333333334E-2</v>
      </c>
      <c r="M103" s="8">
        <f>L103+$M$28</f>
        <v>7.0833333333333345E-2</v>
      </c>
    </row>
  </sheetData>
  <mergeCells count="9">
    <mergeCell ref="P21:P24"/>
    <mergeCell ref="Q21:Q24"/>
    <mergeCell ref="N23:N24"/>
    <mergeCell ref="B25:Q25"/>
    <mergeCell ref="B22:C22"/>
    <mergeCell ref="O21:O24"/>
    <mergeCell ref="B21:C21"/>
    <mergeCell ref="N21:N22"/>
    <mergeCell ref="E21:K21"/>
  </mergeCells>
  <pageMargins left="0.98425196850393704" right="0.39370078740157483" top="0.78740157480314965" bottom="0.39370078740157483" header="0.31496062992125984" footer="0.31496062992125984"/>
  <pageSetup paperSize="9" scale="74" fitToHeight="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76">
    <pageSetUpPr fitToPage="1"/>
  </sheetPr>
  <dimension ref="A5:P32"/>
  <sheetViews>
    <sheetView topLeftCell="A10" zoomScale="80" zoomScaleNormal="80" workbookViewId="0">
      <selection activeCell="O13" sqref="O13"/>
    </sheetView>
  </sheetViews>
  <sheetFormatPr baseColWidth="10" defaultColWidth="11.42578125" defaultRowHeight="14.25" x14ac:dyDescent="0.2"/>
  <cols>
    <col min="1" max="11" width="11.42578125" style="57"/>
    <col min="12" max="12" width="16" style="57" customWidth="1"/>
    <col min="13" max="13" width="8.7109375" style="57" customWidth="1"/>
    <col min="14" max="16384" width="11.42578125" style="57"/>
  </cols>
  <sheetData>
    <row r="5" spans="2:14" ht="15" x14ac:dyDescent="0.25">
      <c r="B5" s="43" t="s">
        <v>27</v>
      </c>
      <c r="C5" s="42"/>
      <c r="D5" s="42"/>
      <c r="E5" s="42"/>
      <c r="F5" s="42"/>
      <c r="G5" s="42"/>
      <c r="H5" s="42"/>
      <c r="I5" s="41"/>
      <c r="J5" s="41"/>
      <c r="K5" s="41"/>
      <c r="L5" s="41"/>
      <c r="M5" s="41"/>
      <c r="N5" s="40"/>
    </row>
    <row r="6" spans="2:14" x14ac:dyDescent="0.2">
      <c r="B6" s="38" t="s">
        <v>26</v>
      </c>
      <c r="C6" s="37"/>
      <c r="D6" s="37"/>
      <c r="E6" s="37"/>
      <c r="F6" s="37"/>
      <c r="G6" s="37"/>
      <c r="H6" s="37"/>
      <c r="I6" s="37"/>
      <c r="J6" s="37"/>
      <c r="K6" s="37"/>
      <c r="L6" s="37"/>
      <c r="M6" s="37"/>
      <c r="N6" s="36"/>
    </row>
    <row r="7" spans="2:14" x14ac:dyDescent="0.2">
      <c r="B7" s="38"/>
      <c r="C7" s="37"/>
      <c r="D7" s="37"/>
      <c r="E7" s="37"/>
      <c r="F7" s="37"/>
      <c r="G7" s="37"/>
      <c r="H7" s="37"/>
      <c r="I7" s="37"/>
      <c r="J7" s="37"/>
      <c r="K7" s="37"/>
      <c r="L7" s="37"/>
      <c r="M7" s="37"/>
      <c r="N7" s="36"/>
    </row>
    <row r="8" spans="2:14" x14ac:dyDescent="0.2">
      <c r="B8" s="38" t="s">
        <v>201</v>
      </c>
      <c r="C8" s="37"/>
      <c r="D8" s="37"/>
      <c r="E8" s="37"/>
      <c r="F8" s="37"/>
      <c r="G8" s="37"/>
      <c r="H8" s="37"/>
      <c r="I8" s="37"/>
      <c r="J8" s="37"/>
      <c r="K8" s="37"/>
      <c r="L8" s="37"/>
      <c r="M8" s="37"/>
      <c r="N8" s="36"/>
    </row>
    <row r="9" spans="2:14" x14ac:dyDescent="0.2">
      <c r="B9" s="38" t="s">
        <v>136</v>
      </c>
      <c r="C9" s="37"/>
      <c r="D9" s="37"/>
      <c r="E9" s="37"/>
      <c r="F9" s="37"/>
      <c r="G9" s="37"/>
      <c r="H9" s="37"/>
      <c r="I9" s="37"/>
      <c r="J9" s="37"/>
      <c r="K9" s="37"/>
      <c r="L9" s="37"/>
      <c r="M9" s="37"/>
      <c r="N9" s="36"/>
    </row>
    <row r="10" spans="2:14" x14ac:dyDescent="0.2">
      <c r="B10" s="38" t="s">
        <v>25</v>
      </c>
      <c r="C10" s="37"/>
      <c r="D10" s="37"/>
      <c r="E10" s="37"/>
      <c r="F10" s="37"/>
      <c r="G10" s="37"/>
      <c r="H10" s="37"/>
      <c r="I10" s="37"/>
      <c r="J10" s="37"/>
      <c r="K10" s="37"/>
      <c r="L10" s="37"/>
      <c r="M10" s="37"/>
      <c r="N10" s="36"/>
    </row>
    <row r="11" spans="2:14" x14ac:dyDescent="0.2">
      <c r="B11" s="38" t="s">
        <v>106</v>
      </c>
      <c r="C11" s="37"/>
      <c r="D11" s="37"/>
      <c r="E11" s="37"/>
      <c r="F11" s="37"/>
      <c r="G11" s="37"/>
      <c r="H11" s="37"/>
      <c r="I11" s="37"/>
      <c r="J11" s="37"/>
      <c r="K11" s="37"/>
      <c r="L11" s="37"/>
      <c r="M11" s="37"/>
      <c r="N11" s="36"/>
    </row>
    <row r="12" spans="2:14" x14ac:dyDescent="0.2">
      <c r="B12" s="38" t="s">
        <v>105</v>
      </c>
      <c r="C12" s="37"/>
      <c r="D12" s="37"/>
      <c r="E12" s="37"/>
      <c r="F12" s="37"/>
      <c r="G12" s="37"/>
      <c r="H12" s="37"/>
      <c r="I12" s="37"/>
      <c r="J12" s="37"/>
      <c r="K12" s="37"/>
      <c r="L12" s="37"/>
      <c r="M12" s="37"/>
      <c r="N12" s="36"/>
    </row>
    <row r="13" spans="2:14" x14ac:dyDescent="0.2">
      <c r="B13" s="38" t="s">
        <v>22</v>
      </c>
      <c r="C13" s="37"/>
      <c r="D13" s="37"/>
      <c r="E13" s="37"/>
      <c r="F13" s="37"/>
      <c r="G13" s="37"/>
      <c r="H13" s="37"/>
      <c r="I13" s="37"/>
      <c r="J13" s="37"/>
      <c r="K13" s="37"/>
      <c r="L13" s="37"/>
      <c r="M13" s="37"/>
      <c r="N13" s="36"/>
    </row>
    <row r="14" spans="2:14" x14ac:dyDescent="0.2">
      <c r="B14" s="38"/>
      <c r="C14" s="37"/>
      <c r="D14" s="37"/>
      <c r="E14" s="37"/>
      <c r="F14" s="37"/>
      <c r="G14" s="37"/>
      <c r="H14" s="37"/>
      <c r="I14" s="37"/>
      <c r="J14" s="37"/>
      <c r="K14" s="37"/>
      <c r="L14" s="37"/>
      <c r="M14" s="37"/>
      <c r="N14" s="36"/>
    </row>
    <row r="15" spans="2:14" x14ac:dyDescent="0.2">
      <c r="B15" s="38"/>
      <c r="C15" s="37"/>
      <c r="D15" s="37"/>
      <c r="E15" s="37"/>
      <c r="F15" s="37"/>
      <c r="G15" s="37"/>
      <c r="H15" s="37"/>
      <c r="I15" s="37"/>
      <c r="J15" s="37"/>
      <c r="K15" s="37"/>
      <c r="L15" s="37"/>
      <c r="M15" s="37"/>
      <c r="N15" s="36"/>
    </row>
    <row r="16" spans="2:14" x14ac:dyDescent="0.2">
      <c r="B16" s="38"/>
      <c r="C16" s="37"/>
      <c r="D16" s="37"/>
      <c r="E16" s="37"/>
      <c r="F16" s="37"/>
      <c r="G16" s="37"/>
      <c r="H16" s="37"/>
      <c r="I16" s="37"/>
      <c r="J16" s="37"/>
      <c r="K16" s="37"/>
      <c r="L16" s="37"/>
      <c r="M16" s="37"/>
      <c r="N16" s="36"/>
    </row>
    <row r="17" spans="1:16" x14ac:dyDescent="0.2">
      <c r="B17" s="38"/>
      <c r="C17" s="37"/>
      <c r="D17" s="37"/>
      <c r="E17" s="37"/>
      <c r="F17" s="37"/>
      <c r="G17" s="37"/>
      <c r="H17" s="37"/>
      <c r="I17" s="37"/>
      <c r="J17" s="37"/>
      <c r="K17" s="37"/>
      <c r="L17" s="37"/>
      <c r="M17" s="37"/>
      <c r="N17" s="36"/>
    </row>
    <row r="18" spans="1:16" ht="26.25" customHeight="1" thickBot="1" x14ac:dyDescent="0.25">
      <c r="B18" s="38"/>
      <c r="C18" s="37"/>
      <c r="D18" s="37"/>
      <c r="E18" s="37"/>
      <c r="F18" s="37"/>
      <c r="G18" s="37"/>
      <c r="H18" s="37"/>
      <c r="I18" s="37"/>
      <c r="J18" s="37"/>
      <c r="K18" s="37"/>
      <c r="L18" s="37"/>
      <c r="M18" s="37"/>
      <c r="N18" s="36"/>
    </row>
    <row r="19" spans="1:16" ht="15" customHeight="1" thickBot="1" x14ac:dyDescent="0.25">
      <c r="B19" s="624" t="s">
        <v>21</v>
      </c>
      <c r="C19" s="622"/>
      <c r="D19" s="624" t="s">
        <v>20</v>
      </c>
      <c r="E19" s="616"/>
      <c r="F19" s="616"/>
      <c r="G19" s="616"/>
      <c r="H19" s="616"/>
      <c r="I19" s="622"/>
      <c r="J19" s="71" t="s">
        <v>19</v>
      </c>
      <c r="K19" s="608" t="s">
        <v>18</v>
      </c>
      <c r="L19" s="608" t="s">
        <v>17</v>
      </c>
      <c r="M19" s="608" t="s">
        <v>16</v>
      </c>
      <c r="N19" s="626" t="s">
        <v>15</v>
      </c>
    </row>
    <row r="20" spans="1:16" ht="46.5" customHeight="1" thickBot="1" x14ac:dyDescent="0.25">
      <c r="B20" s="629" t="s">
        <v>202</v>
      </c>
      <c r="C20" s="612"/>
      <c r="D20" s="468" t="s">
        <v>58</v>
      </c>
      <c r="E20" s="468" t="s">
        <v>10</v>
      </c>
      <c r="F20" s="468" t="s">
        <v>104</v>
      </c>
      <c r="G20" s="468" t="s">
        <v>10</v>
      </c>
      <c r="H20" s="468" t="s">
        <v>58</v>
      </c>
      <c r="I20" s="468" t="s">
        <v>92</v>
      </c>
      <c r="J20" s="477" t="s">
        <v>91</v>
      </c>
      <c r="K20" s="610"/>
      <c r="L20" s="609"/>
      <c r="M20" s="609"/>
      <c r="N20" s="627"/>
    </row>
    <row r="21" spans="1:16" ht="15" customHeight="1" x14ac:dyDescent="0.2">
      <c r="B21" s="72" t="s">
        <v>7</v>
      </c>
      <c r="C21" s="3">
        <v>0</v>
      </c>
      <c r="D21" s="5">
        <v>3.57</v>
      </c>
      <c r="E21" s="5">
        <v>4.72</v>
      </c>
      <c r="F21" s="3">
        <v>2.19</v>
      </c>
      <c r="G21" s="3">
        <v>2.2000000000000002</v>
      </c>
      <c r="H21" s="3">
        <v>4.72</v>
      </c>
      <c r="I21" s="3">
        <v>6.95</v>
      </c>
      <c r="J21" s="3">
        <v>11.42</v>
      </c>
      <c r="K21" s="613">
        <f>J22</f>
        <v>35.769999999999996</v>
      </c>
      <c r="L21" s="609"/>
      <c r="M21" s="609"/>
      <c r="N21" s="627"/>
    </row>
    <row r="22" spans="1:16" ht="39" thickBot="1" x14ac:dyDescent="0.25">
      <c r="B22" s="73" t="s">
        <v>6</v>
      </c>
      <c r="C22" s="2">
        <v>0</v>
      </c>
      <c r="D22" s="2">
        <f t="shared" ref="D22:J22" si="0">C22+D21</f>
        <v>3.57</v>
      </c>
      <c r="E22" s="2">
        <f t="shared" si="0"/>
        <v>8.2899999999999991</v>
      </c>
      <c r="F22" s="2">
        <f t="shared" si="0"/>
        <v>10.479999999999999</v>
      </c>
      <c r="G22" s="2">
        <f t="shared" si="0"/>
        <v>12.68</v>
      </c>
      <c r="H22" s="2">
        <f t="shared" si="0"/>
        <v>17.399999999999999</v>
      </c>
      <c r="I22" s="2">
        <f t="shared" si="0"/>
        <v>24.349999999999998</v>
      </c>
      <c r="J22" s="2">
        <f t="shared" si="0"/>
        <v>35.769999999999996</v>
      </c>
      <c r="K22" s="614"/>
      <c r="L22" s="610"/>
      <c r="M22" s="610"/>
      <c r="N22" s="628"/>
    </row>
    <row r="23" spans="1:16" ht="15.75" customHeight="1" thickBot="1" x14ac:dyDescent="0.25">
      <c r="B23" s="630" t="s">
        <v>5</v>
      </c>
      <c r="C23" s="606"/>
      <c r="D23" s="606"/>
      <c r="E23" s="606"/>
      <c r="F23" s="606"/>
      <c r="G23" s="606"/>
      <c r="H23" s="606"/>
      <c r="I23" s="606"/>
      <c r="J23" s="606"/>
      <c r="K23" s="606"/>
      <c r="L23" s="606"/>
      <c r="M23" s="606"/>
      <c r="N23" s="631"/>
    </row>
    <row r="24" spans="1:16" ht="14.25" hidden="1" customHeight="1" x14ac:dyDescent="0.2">
      <c r="B24" s="38"/>
      <c r="C24" s="37"/>
      <c r="D24" s="48">
        <v>6.9444444444444441E-3</v>
      </c>
      <c r="E24" s="48">
        <v>8.3333333333333332E-3</v>
      </c>
      <c r="F24" s="48">
        <v>9.7222222222222224E-3</v>
      </c>
      <c r="G24" s="48">
        <v>6.9444444444444441E-3</v>
      </c>
      <c r="H24" s="48">
        <v>8.3333333333333332E-3</v>
      </c>
      <c r="I24" s="48">
        <v>9.7222222222222224E-3</v>
      </c>
      <c r="J24" s="48">
        <v>1.2499999999999999E-2</v>
      </c>
      <c r="K24" s="37"/>
      <c r="L24" s="37"/>
      <c r="M24" s="37"/>
      <c r="N24" s="75"/>
      <c r="O24" s="65"/>
      <c r="P24" s="65"/>
    </row>
    <row r="25" spans="1:16" x14ac:dyDescent="0.2">
      <c r="B25" s="34">
        <v>1</v>
      </c>
      <c r="C25" s="49">
        <v>0.20833333333333334</v>
      </c>
      <c r="D25" s="49">
        <f>C25+$D$24</f>
        <v>0.21527777777777779</v>
      </c>
      <c r="E25" s="49">
        <f>D25+$E$24</f>
        <v>0.22361111111111112</v>
      </c>
      <c r="F25" s="49">
        <f>E25+$F$24</f>
        <v>0.23333333333333334</v>
      </c>
      <c r="G25" s="49">
        <f>F25+$G$24</f>
        <v>0.24027777777777778</v>
      </c>
      <c r="H25" s="49">
        <f>G25+$H$24</f>
        <v>0.24861111111111112</v>
      </c>
      <c r="I25" s="49">
        <f>H25+$I$24</f>
        <v>0.25833333333333336</v>
      </c>
      <c r="J25" s="50">
        <f>I25+$J$24</f>
        <v>0.27083333333333337</v>
      </c>
      <c r="K25" s="31">
        <f>$K$21</f>
        <v>35.769999999999996</v>
      </c>
      <c r="L25" s="94">
        <f>J25-C25</f>
        <v>6.2500000000000028E-2</v>
      </c>
      <c r="M25" s="27">
        <f>(K25/(L25*24*60)*60)</f>
        <v>23.846666666666653</v>
      </c>
      <c r="N25" s="64"/>
    </row>
    <row r="26" spans="1:16" x14ac:dyDescent="0.2">
      <c r="A26" s="65"/>
      <c r="B26" s="34">
        <v>2</v>
      </c>
      <c r="C26" s="49">
        <v>0.2673611111111111</v>
      </c>
      <c r="D26" s="49">
        <f>C26+$D$24</f>
        <v>0.27430555555555552</v>
      </c>
      <c r="E26" s="49">
        <f>D26+$E$24</f>
        <v>0.28263888888888888</v>
      </c>
      <c r="F26" s="49">
        <f>E26+$F$24</f>
        <v>0.29236111111111113</v>
      </c>
      <c r="G26" s="49">
        <f>F26+$G$24</f>
        <v>0.29930555555555555</v>
      </c>
      <c r="H26" s="49">
        <f>G26+$H$24</f>
        <v>0.30763888888888891</v>
      </c>
      <c r="I26" s="49">
        <f>H26+$I$24</f>
        <v>0.31736111111111115</v>
      </c>
      <c r="J26" s="50">
        <f>I26+$J$24</f>
        <v>0.32986111111111116</v>
      </c>
      <c r="K26" s="31">
        <f>$K$21</f>
        <v>35.769999999999996</v>
      </c>
      <c r="L26" s="94">
        <f>J26-C26</f>
        <v>6.2500000000000056E-2</v>
      </c>
      <c r="M26" s="27">
        <f>(K26/(L26*24*60)*60)</f>
        <v>23.846666666666643</v>
      </c>
      <c r="N26" s="64"/>
    </row>
    <row r="27" spans="1:16" x14ac:dyDescent="0.2">
      <c r="B27" s="38"/>
      <c r="C27" s="37"/>
      <c r="D27" s="37"/>
      <c r="E27" s="37"/>
      <c r="F27" s="37"/>
      <c r="G27" s="37"/>
      <c r="H27" s="37"/>
      <c r="I27" s="37"/>
      <c r="J27" s="37"/>
      <c r="K27" s="37"/>
      <c r="L27" s="37"/>
      <c r="M27" s="37"/>
      <c r="N27" s="36"/>
    </row>
    <row r="28" spans="1:16" x14ac:dyDescent="0.2">
      <c r="B28" s="38"/>
      <c r="C28" s="37"/>
      <c r="D28" s="37"/>
      <c r="E28" s="37"/>
      <c r="F28" s="37"/>
      <c r="G28" s="37"/>
      <c r="H28" s="37"/>
      <c r="I28" s="37"/>
      <c r="J28" s="37"/>
      <c r="K28" s="37"/>
      <c r="L28" s="37"/>
      <c r="M28" s="37"/>
      <c r="N28" s="36"/>
    </row>
    <row r="29" spans="1:16" x14ac:dyDescent="0.2">
      <c r="B29" s="38"/>
      <c r="C29" s="37" t="s">
        <v>3</v>
      </c>
      <c r="D29" s="37"/>
      <c r="E29" s="37"/>
      <c r="F29" s="37">
        <v>2</v>
      </c>
      <c r="G29" s="37"/>
      <c r="H29" s="37"/>
      <c r="I29" s="37"/>
      <c r="J29" s="37"/>
      <c r="K29" s="37"/>
      <c r="L29" s="37"/>
      <c r="M29" s="37"/>
      <c r="N29" s="36"/>
    </row>
    <row r="30" spans="1:16" x14ac:dyDescent="0.2">
      <c r="B30" s="38"/>
      <c r="C30" s="37" t="s">
        <v>2</v>
      </c>
      <c r="D30" s="37"/>
      <c r="E30" s="37"/>
      <c r="F30" s="37">
        <v>0</v>
      </c>
      <c r="G30" s="37"/>
      <c r="H30" s="37"/>
      <c r="I30" s="37"/>
      <c r="J30" s="37"/>
      <c r="K30" s="37"/>
      <c r="L30" s="37"/>
      <c r="M30" s="37"/>
      <c r="N30" s="36"/>
    </row>
    <row r="31" spans="1:16" x14ac:dyDescent="0.2">
      <c r="B31" s="38"/>
      <c r="C31" s="37" t="s">
        <v>1</v>
      </c>
      <c r="D31" s="37"/>
      <c r="E31" s="37"/>
      <c r="F31" s="37">
        <v>2</v>
      </c>
      <c r="G31" s="37"/>
      <c r="H31" s="37"/>
      <c r="I31" s="37"/>
      <c r="J31" s="37"/>
      <c r="K31" s="37"/>
      <c r="L31" s="37"/>
      <c r="M31" s="37"/>
      <c r="N31" s="36"/>
    </row>
    <row r="32" spans="1:16" x14ac:dyDescent="0.2">
      <c r="B32" s="67"/>
      <c r="C32" s="68" t="s">
        <v>0</v>
      </c>
      <c r="D32" s="68"/>
      <c r="E32" s="68"/>
      <c r="F32" s="51">
        <v>35.630000000000003</v>
      </c>
      <c r="G32" s="68"/>
      <c r="H32" s="68"/>
      <c r="I32" s="68"/>
      <c r="J32" s="68"/>
      <c r="K32" s="68"/>
      <c r="L32" s="68"/>
      <c r="M32" s="68"/>
      <c r="N32" s="69"/>
    </row>
  </sheetData>
  <mergeCells count="9">
    <mergeCell ref="B23:N23"/>
    <mergeCell ref="B19:C19"/>
    <mergeCell ref="D19:I19"/>
    <mergeCell ref="K19:K20"/>
    <mergeCell ref="L19:L22"/>
    <mergeCell ref="M19:M22"/>
    <mergeCell ref="N19:N22"/>
    <mergeCell ref="B20:C20"/>
    <mergeCell ref="K21:K22"/>
  </mergeCells>
  <pageMargins left="0.7" right="0.7" top="0.75" bottom="0.75" header="0.3" footer="0.3"/>
  <pageSetup paperSize="9" scale="87"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77">
    <pageSetUpPr fitToPage="1"/>
  </sheetPr>
  <dimension ref="B5:P31"/>
  <sheetViews>
    <sheetView topLeftCell="A7" zoomScale="80" zoomScaleNormal="80" workbookViewId="0">
      <selection activeCell="O13" sqref="O13"/>
    </sheetView>
  </sheetViews>
  <sheetFormatPr baseColWidth="10" defaultColWidth="11.42578125" defaultRowHeight="14.25" x14ac:dyDescent="0.2"/>
  <cols>
    <col min="1" max="11" width="11.42578125" style="57"/>
    <col min="12" max="12" width="16" style="57" customWidth="1"/>
    <col min="13" max="13" width="8.7109375" style="57" customWidth="1"/>
    <col min="14" max="16384" width="11.42578125" style="57"/>
  </cols>
  <sheetData>
    <row r="5" spans="2:14" ht="15" x14ac:dyDescent="0.25">
      <c r="B5" s="43" t="s">
        <v>27</v>
      </c>
      <c r="C5" s="42"/>
      <c r="D5" s="42"/>
      <c r="E5" s="42"/>
      <c r="F5" s="42"/>
      <c r="G5" s="42"/>
      <c r="H5" s="42"/>
      <c r="I5" s="41"/>
      <c r="J5" s="41"/>
      <c r="K5" s="41"/>
      <c r="L5" s="41"/>
      <c r="M5" s="41"/>
      <c r="N5" s="40"/>
    </row>
    <row r="6" spans="2:14" x14ac:dyDescent="0.2">
      <c r="B6" s="38" t="s">
        <v>26</v>
      </c>
      <c r="C6" s="37"/>
      <c r="D6" s="37"/>
      <c r="E6" s="37"/>
      <c r="F6" s="37"/>
      <c r="G6" s="37"/>
      <c r="H6" s="37"/>
      <c r="I6" s="37"/>
      <c r="J6" s="37"/>
      <c r="K6" s="37"/>
      <c r="L6" s="37"/>
      <c r="M6" s="37"/>
      <c r="N6" s="36"/>
    </row>
    <row r="7" spans="2:14" x14ac:dyDescent="0.2">
      <c r="B7" s="38"/>
      <c r="C7" s="37"/>
      <c r="D7" s="37"/>
      <c r="E7" s="37"/>
      <c r="F7" s="37"/>
      <c r="G7" s="37"/>
      <c r="H7" s="37"/>
      <c r="I7" s="37"/>
      <c r="J7" s="37"/>
      <c r="K7" s="37"/>
      <c r="L7" s="37"/>
      <c r="M7" s="37"/>
      <c r="N7" s="36"/>
    </row>
    <row r="8" spans="2:14" x14ac:dyDescent="0.2">
      <c r="B8" s="38" t="s">
        <v>201</v>
      </c>
      <c r="C8" s="37"/>
      <c r="D8" s="37"/>
      <c r="E8" s="37"/>
      <c r="F8" s="37"/>
      <c r="G8" s="37"/>
      <c r="H8" s="37"/>
      <c r="I8" s="37"/>
      <c r="J8" s="37"/>
      <c r="K8" s="37"/>
      <c r="L8" s="37"/>
      <c r="M8" s="37"/>
      <c r="N8" s="36"/>
    </row>
    <row r="9" spans="2:14" x14ac:dyDescent="0.2">
      <c r="B9" s="38" t="s">
        <v>179</v>
      </c>
      <c r="C9" s="37"/>
      <c r="D9" s="37"/>
      <c r="E9" s="37"/>
      <c r="F9" s="37"/>
      <c r="G9" s="37"/>
      <c r="H9" s="37"/>
      <c r="I9" s="37"/>
      <c r="J9" s="37"/>
      <c r="K9" s="37"/>
      <c r="L9" s="37"/>
      <c r="M9" s="37"/>
      <c r="N9" s="36"/>
    </row>
    <row r="10" spans="2:14" x14ac:dyDescent="0.2">
      <c r="B10" s="38" t="s">
        <v>25</v>
      </c>
      <c r="C10" s="37"/>
      <c r="D10" s="37"/>
      <c r="E10" s="37"/>
      <c r="F10" s="37"/>
      <c r="G10" s="37"/>
      <c r="H10" s="37"/>
      <c r="I10" s="37"/>
      <c r="J10" s="37"/>
      <c r="K10" s="37"/>
      <c r="L10" s="37"/>
      <c r="M10" s="37"/>
      <c r="N10" s="36"/>
    </row>
    <row r="11" spans="2:14" x14ac:dyDescent="0.2">
      <c r="B11" s="38" t="s">
        <v>106</v>
      </c>
      <c r="C11" s="37"/>
      <c r="D11" s="37"/>
      <c r="E11" s="37"/>
      <c r="F11" s="37"/>
      <c r="G11" s="37"/>
      <c r="H11" s="37"/>
      <c r="I11" s="37"/>
      <c r="J11" s="37"/>
      <c r="K11" s="37"/>
      <c r="L11" s="37"/>
      <c r="M11" s="37"/>
      <c r="N11" s="36"/>
    </row>
    <row r="12" spans="2:14" x14ac:dyDescent="0.2">
      <c r="B12" s="38" t="s">
        <v>105</v>
      </c>
      <c r="C12" s="37"/>
      <c r="D12" s="37"/>
      <c r="E12" s="37"/>
      <c r="F12" s="37"/>
      <c r="G12" s="37"/>
      <c r="H12" s="37"/>
      <c r="I12" s="37"/>
      <c r="J12" s="37"/>
      <c r="K12" s="37"/>
      <c r="L12" s="37"/>
      <c r="M12" s="37"/>
      <c r="N12" s="36"/>
    </row>
    <row r="13" spans="2:14" x14ac:dyDescent="0.2">
      <c r="B13" s="38" t="s">
        <v>22</v>
      </c>
      <c r="C13" s="37"/>
      <c r="D13" s="37"/>
      <c r="E13" s="37"/>
      <c r="F13" s="37"/>
      <c r="G13" s="37"/>
      <c r="H13" s="37"/>
      <c r="I13" s="37"/>
      <c r="J13" s="37"/>
      <c r="K13" s="37"/>
      <c r="L13" s="37"/>
      <c r="M13" s="37"/>
      <c r="N13" s="36"/>
    </row>
    <row r="14" spans="2:14" x14ac:dyDescent="0.2">
      <c r="B14" s="38"/>
      <c r="C14" s="37"/>
      <c r="D14" s="37"/>
      <c r="E14" s="37"/>
      <c r="F14" s="37"/>
      <c r="G14" s="37"/>
      <c r="H14" s="37"/>
      <c r="I14" s="37"/>
      <c r="J14" s="37"/>
      <c r="K14" s="37"/>
      <c r="L14" s="37"/>
      <c r="M14" s="37"/>
      <c r="N14" s="36"/>
    </row>
    <row r="15" spans="2:14" x14ac:dyDescent="0.2">
      <c r="B15" s="38"/>
      <c r="C15" s="37"/>
      <c r="D15" s="37"/>
      <c r="E15" s="37"/>
      <c r="F15" s="37"/>
      <c r="G15" s="37"/>
      <c r="H15" s="37"/>
      <c r="I15" s="37"/>
      <c r="J15" s="37"/>
      <c r="K15" s="37"/>
      <c r="L15" s="37"/>
      <c r="M15" s="37"/>
      <c r="N15" s="36"/>
    </row>
    <row r="16" spans="2:14" x14ac:dyDescent="0.2">
      <c r="B16" s="38"/>
      <c r="C16" s="37"/>
      <c r="D16" s="37"/>
      <c r="E16" s="37"/>
      <c r="F16" s="37"/>
      <c r="G16" s="37"/>
      <c r="H16" s="37"/>
      <c r="I16" s="37"/>
      <c r="J16" s="37"/>
      <c r="K16" s="37"/>
      <c r="L16" s="37"/>
      <c r="M16" s="37"/>
      <c r="N16" s="36"/>
    </row>
    <row r="17" spans="2:16" x14ac:dyDescent="0.2">
      <c r="B17" s="38"/>
      <c r="C17" s="37"/>
      <c r="D17" s="37"/>
      <c r="E17" s="37"/>
      <c r="F17" s="37"/>
      <c r="G17" s="37"/>
      <c r="H17" s="37"/>
      <c r="I17" s="37"/>
      <c r="J17" s="37"/>
      <c r="K17" s="37"/>
      <c r="L17" s="37"/>
      <c r="M17" s="37"/>
      <c r="N17" s="36"/>
    </row>
    <row r="18" spans="2:16" ht="26.25" customHeight="1" thickBot="1" x14ac:dyDescent="0.25">
      <c r="B18" s="38"/>
      <c r="C18" s="37"/>
      <c r="D18" s="37"/>
      <c r="E18" s="37"/>
      <c r="F18" s="37"/>
      <c r="G18" s="37"/>
      <c r="H18" s="37"/>
      <c r="I18" s="37"/>
      <c r="J18" s="37"/>
      <c r="K18" s="37"/>
      <c r="L18" s="37"/>
      <c r="M18" s="37"/>
      <c r="N18" s="36"/>
    </row>
    <row r="19" spans="2:16" ht="15" customHeight="1" thickBot="1" x14ac:dyDescent="0.25">
      <c r="B19" s="624" t="s">
        <v>21</v>
      </c>
      <c r="C19" s="622"/>
      <c r="D19" s="624" t="s">
        <v>20</v>
      </c>
      <c r="E19" s="616"/>
      <c r="F19" s="616"/>
      <c r="G19" s="616"/>
      <c r="H19" s="616"/>
      <c r="I19" s="622"/>
      <c r="J19" s="71" t="s">
        <v>19</v>
      </c>
      <c r="K19" s="608" t="s">
        <v>18</v>
      </c>
      <c r="L19" s="608" t="s">
        <v>17</v>
      </c>
      <c r="M19" s="608" t="s">
        <v>16</v>
      </c>
      <c r="N19" s="626" t="s">
        <v>15</v>
      </c>
    </row>
    <row r="20" spans="2:16" ht="46.5" customHeight="1" thickBot="1" x14ac:dyDescent="0.25">
      <c r="B20" s="629" t="s">
        <v>202</v>
      </c>
      <c r="C20" s="612"/>
      <c r="D20" s="468" t="s">
        <v>58</v>
      </c>
      <c r="E20" s="468" t="s">
        <v>10</v>
      </c>
      <c r="F20" s="468" t="s">
        <v>104</v>
      </c>
      <c r="G20" s="468" t="s">
        <v>10</v>
      </c>
      <c r="H20" s="468" t="s">
        <v>58</v>
      </c>
      <c r="I20" s="468" t="s">
        <v>92</v>
      </c>
      <c r="J20" s="477" t="s">
        <v>91</v>
      </c>
      <c r="K20" s="610"/>
      <c r="L20" s="609"/>
      <c r="M20" s="609"/>
      <c r="N20" s="627"/>
    </row>
    <row r="21" spans="2:16" ht="15" customHeight="1" x14ac:dyDescent="0.2">
      <c r="B21" s="72" t="s">
        <v>7</v>
      </c>
      <c r="C21" s="3">
        <v>0</v>
      </c>
      <c r="D21" s="5">
        <v>3.57</v>
      </c>
      <c r="E21" s="5">
        <v>4.72</v>
      </c>
      <c r="F21" s="3">
        <v>2.19</v>
      </c>
      <c r="G21" s="3">
        <v>2.2000000000000002</v>
      </c>
      <c r="H21" s="3">
        <v>4.72</v>
      </c>
      <c r="I21" s="3">
        <v>6.95</v>
      </c>
      <c r="J21" s="3">
        <v>11.42</v>
      </c>
      <c r="K21" s="613">
        <f>J22</f>
        <v>35.769999999999996</v>
      </c>
      <c r="L21" s="609"/>
      <c r="M21" s="609"/>
      <c r="N21" s="627"/>
    </row>
    <row r="22" spans="2:16" ht="39" thickBot="1" x14ac:dyDescent="0.25">
      <c r="B22" s="73" t="s">
        <v>6</v>
      </c>
      <c r="C22" s="2">
        <v>0</v>
      </c>
      <c r="D22" s="2">
        <f t="shared" ref="D22:J22" si="0">C22+D21</f>
        <v>3.57</v>
      </c>
      <c r="E22" s="2">
        <f t="shared" si="0"/>
        <v>8.2899999999999991</v>
      </c>
      <c r="F22" s="2">
        <f t="shared" si="0"/>
        <v>10.479999999999999</v>
      </c>
      <c r="G22" s="2">
        <f t="shared" si="0"/>
        <v>12.68</v>
      </c>
      <c r="H22" s="2">
        <f t="shared" si="0"/>
        <v>17.399999999999999</v>
      </c>
      <c r="I22" s="2">
        <f t="shared" si="0"/>
        <v>24.349999999999998</v>
      </c>
      <c r="J22" s="2">
        <f t="shared" si="0"/>
        <v>35.769999999999996</v>
      </c>
      <c r="K22" s="614"/>
      <c r="L22" s="610"/>
      <c r="M22" s="610"/>
      <c r="N22" s="628"/>
    </row>
    <row r="23" spans="2:16" ht="15.75" customHeight="1" thickBot="1" x14ac:dyDescent="0.25">
      <c r="B23" s="630" t="s">
        <v>5</v>
      </c>
      <c r="C23" s="606"/>
      <c r="D23" s="606"/>
      <c r="E23" s="606"/>
      <c r="F23" s="606"/>
      <c r="G23" s="606"/>
      <c r="H23" s="606"/>
      <c r="I23" s="606"/>
      <c r="J23" s="606"/>
      <c r="K23" s="606"/>
      <c r="L23" s="606"/>
      <c r="M23" s="606"/>
      <c r="N23" s="631"/>
    </row>
    <row r="24" spans="2:16" ht="14.25" hidden="1" customHeight="1" x14ac:dyDescent="0.2">
      <c r="B24" s="38"/>
      <c r="C24" s="37"/>
      <c r="D24" s="48">
        <v>6.9444444444444441E-3</v>
      </c>
      <c r="E24" s="48">
        <v>8.3333333333333332E-3</v>
      </c>
      <c r="F24" s="48">
        <v>9.7222222222222224E-3</v>
      </c>
      <c r="G24" s="48">
        <v>6.9444444444444441E-3</v>
      </c>
      <c r="H24" s="48">
        <v>8.3333333333333332E-3</v>
      </c>
      <c r="I24" s="48">
        <v>9.7222222222222224E-3</v>
      </c>
      <c r="J24" s="48">
        <v>1.2499999999999999E-2</v>
      </c>
      <c r="K24" s="37"/>
      <c r="L24" s="37"/>
      <c r="M24" s="37"/>
      <c r="N24" s="75"/>
      <c r="O24" s="65"/>
      <c r="P24" s="65"/>
    </row>
    <row r="25" spans="2:16" x14ac:dyDescent="0.2">
      <c r="B25" s="34">
        <v>1</v>
      </c>
      <c r="C25" s="49">
        <v>0.21527777777777779</v>
      </c>
      <c r="D25" s="49">
        <f>C25+$D$24</f>
        <v>0.22222222222222224</v>
      </c>
      <c r="E25" s="49">
        <f>D25+$E$24</f>
        <v>0.23055555555555557</v>
      </c>
      <c r="F25" s="49">
        <f>E25+$F$24</f>
        <v>0.24027777777777778</v>
      </c>
      <c r="G25" s="49">
        <f>F25+$G$24</f>
        <v>0.24722222222222223</v>
      </c>
      <c r="H25" s="49">
        <f>G25+$H$24</f>
        <v>0.25555555555555559</v>
      </c>
      <c r="I25" s="49">
        <f>H25+$I$24</f>
        <v>0.26527777777777783</v>
      </c>
      <c r="J25" s="50">
        <f>I25+$J$24</f>
        <v>0.27777777777777785</v>
      </c>
      <c r="K25" s="31">
        <f>$K$21</f>
        <v>35.769999999999996</v>
      </c>
      <c r="L25" s="94">
        <f>J25-C25</f>
        <v>6.2500000000000056E-2</v>
      </c>
      <c r="M25" s="27">
        <f>(K25/(L25*24*60)*60)</f>
        <v>23.846666666666643</v>
      </c>
      <c r="N25" s="64"/>
    </row>
    <row r="26" spans="2:16" x14ac:dyDescent="0.2">
      <c r="B26" s="38"/>
      <c r="C26" s="37"/>
      <c r="D26" s="37"/>
      <c r="E26" s="37"/>
      <c r="F26" s="37"/>
      <c r="G26" s="37"/>
      <c r="H26" s="37"/>
      <c r="I26" s="37"/>
      <c r="J26" s="37"/>
      <c r="K26" s="37"/>
      <c r="L26" s="37"/>
      <c r="M26" s="37"/>
      <c r="N26" s="36"/>
    </row>
    <row r="27" spans="2:16" x14ac:dyDescent="0.2">
      <c r="B27" s="38"/>
      <c r="C27" s="37"/>
      <c r="D27" s="37"/>
      <c r="E27" s="37"/>
      <c r="F27" s="37"/>
      <c r="G27" s="37"/>
      <c r="H27" s="37"/>
      <c r="I27" s="37"/>
      <c r="J27" s="37"/>
      <c r="K27" s="37"/>
      <c r="L27" s="37"/>
      <c r="M27" s="37"/>
      <c r="N27" s="36"/>
    </row>
    <row r="28" spans="2:16" x14ac:dyDescent="0.2">
      <c r="B28" s="38"/>
      <c r="C28" s="37" t="s">
        <v>3</v>
      </c>
      <c r="D28" s="37"/>
      <c r="E28" s="37"/>
      <c r="F28" s="37">
        <v>1</v>
      </c>
      <c r="G28" s="37"/>
      <c r="H28" s="37"/>
      <c r="I28" s="37"/>
      <c r="J28" s="37"/>
      <c r="K28" s="37"/>
      <c r="L28" s="37"/>
      <c r="M28" s="37"/>
      <c r="N28" s="36"/>
    </row>
    <row r="29" spans="2:16" x14ac:dyDescent="0.2">
      <c r="B29" s="38"/>
      <c r="C29" s="37" t="s">
        <v>2</v>
      </c>
      <c r="D29" s="37"/>
      <c r="E29" s="37"/>
      <c r="F29" s="37">
        <v>0</v>
      </c>
      <c r="G29" s="37"/>
      <c r="H29" s="37"/>
      <c r="I29" s="37"/>
      <c r="J29" s="37"/>
      <c r="K29" s="37"/>
      <c r="L29" s="37"/>
      <c r="M29" s="37"/>
      <c r="N29" s="36"/>
    </row>
    <row r="30" spans="2:16" x14ac:dyDescent="0.2">
      <c r="B30" s="38"/>
      <c r="C30" s="37" t="s">
        <v>1</v>
      </c>
      <c r="D30" s="37"/>
      <c r="E30" s="37"/>
      <c r="F30" s="37">
        <v>1</v>
      </c>
      <c r="G30" s="37"/>
      <c r="H30" s="37"/>
      <c r="I30" s="37"/>
      <c r="J30" s="37"/>
      <c r="K30" s="37"/>
      <c r="L30" s="37"/>
      <c r="M30" s="37"/>
      <c r="N30" s="36"/>
    </row>
    <row r="31" spans="2:16" x14ac:dyDescent="0.2">
      <c r="B31" s="67"/>
      <c r="C31" s="68" t="s">
        <v>0</v>
      </c>
      <c r="D31" s="68"/>
      <c r="E31" s="68"/>
      <c r="F31" s="51">
        <v>35.630000000000003</v>
      </c>
      <c r="G31" s="68"/>
      <c r="H31" s="68"/>
      <c r="I31" s="68"/>
      <c r="J31" s="68"/>
      <c r="K31" s="68"/>
      <c r="L31" s="68"/>
      <c r="M31" s="68"/>
      <c r="N31" s="69"/>
    </row>
  </sheetData>
  <mergeCells count="9">
    <mergeCell ref="B23:N23"/>
    <mergeCell ref="B19:C19"/>
    <mergeCell ref="D19:I19"/>
    <mergeCell ref="K19:K20"/>
    <mergeCell ref="L19:L22"/>
    <mergeCell ref="M19:M22"/>
    <mergeCell ref="N19:N22"/>
    <mergeCell ref="B20:C20"/>
    <mergeCell ref="K21:K22"/>
  </mergeCells>
  <pageMargins left="0.7" right="0.7" top="0.75" bottom="0.75" header="0.3" footer="0.3"/>
  <pageSetup paperSize="9" scale="8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78">
    <pageSetUpPr fitToPage="1"/>
  </sheetPr>
  <dimension ref="A5:Q49"/>
  <sheetViews>
    <sheetView topLeftCell="A14" zoomScale="90" zoomScaleNormal="90" workbookViewId="0">
      <selection activeCell="O13" sqref="O13"/>
    </sheetView>
  </sheetViews>
  <sheetFormatPr baseColWidth="10" defaultColWidth="11.42578125" defaultRowHeight="14.25" x14ac:dyDescent="0.2"/>
  <cols>
    <col min="1" max="12" width="11.42578125" style="57"/>
    <col min="13" max="13" width="16" style="57" customWidth="1"/>
    <col min="14" max="14" width="8.7109375" style="57" customWidth="1"/>
    <col min="15" max="16384" width="11.42578125" style="57"/>
  </cols>
  <sheetData>
    <row r="5" spans="2:15" ht="15" x14ac:dyDescent="0.25">
      <c r="B5" s="43" t="s">
        <v>27</v>
      </c>
      <c r="C5" s="42"/>
      <c r="D5" s="42"/>
      <c r="E5" s="42"/>
      <c r="F5" s="42"/>
      <c r="G5" s="42"/>
      <c r="H5" s="42"/>
      <c r="I5" s="41"/>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136</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108</v>
      </c>
      <c r="C11" s="37"/>
      <c r="D11" s="37"/>
      <c r="E11" s="37"/>
      <c r="F11" s="37"/>
      <c r="G11" s="37"/>
      <c r="H11" s="37"/>
      <c r="I11" s="37"/>
      <c r="J11" s="37"/>
      <c r="K11" s="37"/>
      <c r="L11" s="37"/>
      <c r="M11" s="37"/>
      <c r="N11" s="37"/>
      <c r="O11" s="36"/>
    </row>
    <row r="12" spans="2:15" x14ac:dyDescent="0.2">
      <c r="B12" s="38" t="s">
        <v>107</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7" x14ac:dyDescent="0.2">
      <c r="B17" s="38"/>
      <c r="C17" s="37"/>
      <c r="D17" s="37"/>
      <c r="E17" s="37"/>
      <c r="F17" s="37"/>
      <c r="G17" s="37"/>
      <c r="H17" s="37"/>
      <c r="I17" s="37"/>
      <c r="J17" s="37"/>
      <c r="K17" s="37"/>
      <c r="L17" s="37"/>
      <c r="M17" s="37"/>
      <c r="N17" s="37"/>
      <c r="O17" s="36"/>
    </row>
    <row r="18" spans="1:17" ht="26.25" customHeight="1" thickBot="1" x14ac:dyDescent="0.25">
      <c r="B18" s="38"/>
      <c r="C18" s="37"/>
      <c r="D18" s="37"/>
      <c r="E18" s="37"/>
      <c r="F18" s="37"/>
      <c r="G18" s="37"/>
      <c r="H18" s="37"/>
      <c r="I18" s="37"/>
      <c r="J18" s="37"/>
      <c r="K18" s="37"/>
      <c r="L18" s="37"/>
      <c r="M18" s="37"/>
      <c r="N18" s="37"/>
      <c r="O18" s="36"/>
    </row>
    <row r="19" spans="1:17" ht="15" customHeight="1" thickBot="1" x14ac:dyDescent="0.25">
      <c r="B19" s="624" t="s">
        <v>21</v>
      </c>
      <c r="C19" s="622"/>
      <c r="D19" s="624" t="s">
        <v>20</v>
      </c>
      <c r="E19" s="616"/>
      <c r="F19" s="616"/>
      <c r="G19" s="616"/>
      <c r="H19" s="616"/>
      <c r="I19" s="622"/>
      <c r="J19" s="71" t="s">
        <v>19</v>
      </c>
      <c r="K19" s="92"/>
      <c r="L19" s="608" t="s">
        <v>18</v>
      </c>
      <c r="M19" s="608" t="s">
        <v>17</v>
      </c>
      <c r="N19" s="608" t="s">
        <v>16</v>
      </c>
      <c r="O19" s="626" t="s">
        <v>15</v>
      </c>
    </row>
    <row r="20" spans="1:17" ht="46.5" customHeight="1" thickBot="1" x14ac:dyDescent="0.25">
      <c r="B20" s="629" t="s">
        <v>211</v>
      </c>
      <c r="C20" s="612"/>
      <c r="D20" s="468" t="s">
        <v>92</v>
      </c>
      <c r="E20" s="468" t="s">
        <v>58</v>
      </c>
      <c r="F20" s="468" t="s">
        <v>10</v>
      </c>
      <c r="G20" s="468" t="s">
        <v>104</v>
      </c>
      <c r="H20" s="468" t="s">
        <v>10</v>
      </c>
      <c r="I20" s="468" t="s">
        <v>58</v>
      </c>
      <c r="J20" s="468" t="s">
        <v>92</v>
      </c>
      <c r="K20" s="477" t="s">
        <v>212</v>
      </c>
      <c r="L20" s="610"/>
      <c r="M20" s="609"/>
      <c r="N20" s="609"/>
      <c r="O20" s="627"/>
    </row>
    <row r="21" spans="1:17" ht="15" customHeight="1" x14ac:dyDescent="0.2">
      <c r="B21" s="72" t="s">
        <v>7</v>
      </c>
      <c r="C21" s="3">
        <v>0</v>
      </c>
      <c r="D21" s="5">
        <v>11.97</v>
      </c>
      <c r="E21" s="5">
        <v>6.95</v>
      </c>
      <c r="F21" s="3">
        <v>4.72</v>
      </c>
      <c r="G21" s="3">
        <v>2.2000000000000002</v>
      </c>
      <c r="H21" s="3">
        <v>2.19</v>
      </c>
      <c r="I21" s="3">
        <v>4.72</v>
      </c>
      <c r="J21" s="3">
        <v>6.95</v>
      </c>
      <c r="K21" s="32">
        <v>11.97</v>
      </c>
      <c r="L21" s="613">
        <f>K22</f>
        <v>51.67</v>
      </c>
      <c r="M21" s="609"/>
      <c r="N21" s="609"/>
      <c r="O21" s="627"/>
    </row>
    <row r="22" spans="1:17" ht="39" thickBot="1" x14ac:dyDescent="0.25">
      <c r="B22" s="73" t="s">
        <v>6</v>
      </c>
      <c r="C22" s="2">
        <v>0</v>
      </c>
      <c r="D22" s="2">
        <f t="shared" ref="D22:K22" si="0">C22+D21</f>
        <v>11.97</v>
      </c>
      <c r="E22" s="2">
        <f t="shared" si="0"/>
        <v>18.920000000000002</v>
      </c>
      <c r="F22" s="2">
        <f t="shared" si="0"/>
        <v>23.64</v>
      </c>
      <c r="G22" s="2">
        <f t="shared" si="0"/>
        <v>25.84</v>
      </c>
      <c r="H22" s="2">
        <f t="shared" si="0"/>
        <v>28.03</v>
      </c>
      <c r="I22" s="2">
        <f t="shared" si="0"/>
        <v>32.75</v>
      </c>
      <c r="J22" s="2">
        <f t="shared" si="0"/>
        <v>39.700000000000003</v>
      </c>
      <c r="K22" s="2">
        <f t="shared" si="0"/>
        <v>51.67</v>
      </c>
      <c r="L22" s="614"/>
      <c r="M22" s="610"/>
      <c r="N22" s="610"/>
      <c r="O22" s="628"/>
    </row>
    <row r="23" spans="1:17" ht="15.75" customHeight="1" thickBot="1" x14ac:dyDescent="0.25">
      <c r="B23" s="630" t="s">
        <v>5</v>
      </c>
      <c r="C23" s="606"/>
      <c r="D23" s="606"/>
      <c r="E23" s="606"/>
      <c r="F23" s="606"/>
      <c r="G23" s="606"/>
      <c r="H23" s="606"/>
      <c r="I23" s="606"/>
      <c r="J23" s="606"/>
      <c r="K23" s="606"/>
      <c r="L23" s="606"/>
      <c r="M23" s="606"/>
      <c r="N23" s="606"/>
      <c r="O23" s="631"/>
    </row>
    <row r="24" spans="1:17" ht="28.5" hidden="1" customHeight="1" x14ac:dyDescent="0.2">
      <c r="B24" s="38"/>
      <c r="C24" s="37"/>
      <c r="D24" s="74">
        <v>1.5972222222222224E-2</v>
      </c>
      <c r="E24" s="74">
        <v>1.0416666666666666E-2</v>
      </c>
      <c r="F24" s="74">
        <v>9.7222222222222224E-3</v>
      </c>
      <c r="G24" s="74">
        <v>6.9444444444444441E-3</v>
      </c>
      <c r="H24" s="74">
        <v>8.3333333333333332E-3</v>
      </c>
      <c r="I24" s="74">
        <v>8.3333333333333332E-3</v>
      </c>
      <c r="J24" s="74">
        <v>9.7222222222222224E-3</v>
      </c>
      <c r="K24" s="74">
        <v>1.7361111111111112E-2</v>
      </c>
      <c r="L24" s="37"/>
      <c r="M24" s="74">
        <f>SUM(D24:K24)</f>
        <v>8.6805555555555552E-2</v>
      </c>
      <c r="N24" s="37"/>
      <c r="O24" s="75"/>
      <c r="P24" s="65"/>
      <c r="Q24" s="65"/>
    </row>
    <row r="25" spans="1:17" ht="28.5" hidden="1" customHeight="1" x14ac:dyDescent="0.2">
      <c r="B25" s="38"/>
      <c r="C25" s="37"/>
      <c r="D25" s="48">
        <v>1.7361111111111112E-2</v>
      </c>
      <c r="E25" s="74">
        <v>1.0416666666666666E-2</v>
      </c>
      <c r="F25" s="74">
        <v>9.7222222222222224E-3</v>
      </c>
      <c r="G25" s="74">
        <v>6.9444444444444441E-3</v>
      </c>
      <c r="H25" s="74">
        <v>8.3333333333333332E-3</v>
      </c>
      <c r="I25" s="74">
        <v>8.3333333333333332E-3</v>
      </c>
      <c r="J25" s="74">
        <v>9.7222222222222224E-3</v>
      </c>
      <c r="K25" s="48">
        <v>1.7361111111111112E-2</v>
      </c>
      <c r="L25" s="37"/>
      <c r="M25" s="74">
        <f>SUM(D25:K25)</f>
        <v>8.8194444444444436E-2</v>
      </c>
      <c r="N25" s="37"/>
      <c r="O25" s="75"/>
      <c r="P25" s="65"/>
      <c r="Q25" s="65"/>
    </row>
    <row r="26" spans="1:17" x14ac:dyDescent="0.2">
      <c r="A26" s="65" t="e">
        <f>C26-#REF!</f>
        <v>#REF!</v>
      </c>
      <c r="B26" s="33">
        <v>1</v>
      </c>
      <c r="C26" s="49">
        <v>0.22916666666666666</v>
      </c>
      <c r="D26" s="49">
        <f t="shared" ref="D26" si="1">C26+$D$24</f>
        <v>0.24513888888888888</v>
      </c>
      <c r="E26" s="49">
        <f t="shared" ref="E26" si="2">D26+$E$24</f>
        <v>0.25555555555555554</v>
      </c>
      <c r="F26" s="49">
        <f t="shared" ref="F26" si="3">E26+$F$24</f>
        <v>0.26527777777777778</v>
      </c>
      <c r="G26" s="49">
        <f t="shared" ref="G26" si="4">F26+$G$24</f>
        <v>0.2722222222222222</v>
      </c>
      <c r="H26" s="49">
        <f t="shared" ref="H26" si="5">G26+$H$24</f>
        <v>0.28055555555555556</v>
      </c>
      <c r="I26" s="49">
        <f t="shared" ref="I26" si="6">H26+$I$24</f>
        <v>0.28888888888888892</v>
      </c>
      <c r="J26" s="50">
        <f t="shared" ref="J26" si="7">I26+$J$24</f>
        <v>0.29861111111111116</v>
      </c>
      <c r="K26" s="50">
        <f t="shared" ref="K26" si="8">J26+$K$24</f>
        <v>0.31597222222222227</v>
      </c>
      <c r="L26" s="31">
        <f t="shared" ref="L26:L42" si="9">$L$21</f>
        <v>51.67</v>
      </c>
      <c r="M26" s="94">
        <f t="shared" ref="M26:M39" si="10">K26-C26</f>
        <v>8.6805555555555608E-2</v>
      </c>
      <c r="N26" s="27">
        <f t="shared" ref="N26:N39" si="11">(L26/(M26*24*60)*60)</f>
        <v>24.801599999999983</v>
      </c>
      <c r="O26" s="64"/>
    </row>
    <row r="27" spans="1:17" x14ac:dyDescent="0.2">
      <c r="A27" s="65" t="e">
        <f>C27-#REF!</f>
        <v>#REF!</v>
      </c>
      <c r="B27" s="33">
        <v>2</v>
      </c>
      <c r="C27" s="49">
        <v>0.28472222222222221</v>
      </c>
      <c r="D27" s="49">
        <f>C27+$D$25</f>
        <v>0.30208333333333331</v>
      </c>
      <c r="E27" s="49">
        <f>D27+$E$25</f>
        <v>0.3125</v>
      </c>
      <c r="F27" s="49">
        <f>E27+$F$25</f>
        <v>0.32222222222222224</v>
      </c>
      <c r="G27" s="49">
        <f>F27+$G$25</f>
        <v>0.32916666666666666</v>
      </c>
      <c r="H27" s="49">
        <f>G27+$H$25</f>
        <v>0.33750000000000002</v>
      </c>
      <c r="I27" s="49">
        <f>H27+$I$25</f>
        <v>0.34583333333333338</v>
      </c>
      <c r="J27" s="49">
        <f>I27+$J$25</f>
        <v>0.35555555555555562</v>
      </c>
      <c r="K27" s="49">
        <f>J27+$K$25</f>
        <v>0.37291666666666673</v>
      </c>
      <c r="L27" s="31">
        <f t="shared" si="9"/>
        <v>51.67</v>
      </c>
      <c r="M27" s="94">
        <f t="shared" si="10"/>
        <v>8.819444444444452E-2</v>
      </c>
      <c r="N27" s="27">
        <f t="shared" si="11"/>
        <v>24.411023622047225</v>
      </c>
      <c r="O27" s="64"/>
    </row>
    <row r="28" spans="1:17" x14ac:dyDescent="0.2">
      <c r="A28" s="65">
        <f t="shared" ref="A28:A42" si="12">C28-C27</f>
        <v>3.8194444444444475E-2</v>
      </c>
      <c r="B28" s="33">
        <v>3</v>
      </c>
      <c r="C28" s="464">
        <v>0.32291666666666669</v>
      </c>
      <c r="D28" s="49">
        <f t="shared" ref="D28:D29" si="13">C28+$D$25</f>
        <v>0.34027777777777779</v>
      </c>
      <c r="E28" s="49">
        <f t="shared" ref="E28:E29" si="14">D28+$E$25</f>
        <v>0.35069444444444448</v>
      </c>
      <c r="F28" s="49">
        <f t="shared" ref="F28:F29" si="15">E28+$F$25</f>
        <v>0.36041666666666672</v>
      </c>
      <c r="G28" s="49">
        <f t="shared" ref="G28:G29" si="16">F28+$G$25</f>
        <v>0.36736111111111114</v>
      </c>
      <c r="H28" s="49">
        <f t="shared" ref="H28:H29" si="17">G28+$H$25</f>
        <v>0.3756944444444445</v>
      </c>
      <c r="I28" s="49">
        <f t="shared" ref="I28:I29" si="18">H28+$I$25</f>
        <v>0.38402777777777786</v>
      </c>
      <c r="J28" s="49">
        <f t="shared" ref="J28:J29" si="19">I28+$J$25</f>
        <v>0.3937500000000001</v>
      </c>
      <c r="K28" s="49">
        <f t="shared" ref="K28:K29" si="20">J28+$K$25</f>
        <v>0.4111111111111112</v>
      </c>
      <c r="L28" s="31">
        <f t="shared" si="9"/>
        <v>51.67</v>
      </c>
      <c r="M28" s="94">
        <f t="shared" si="10"/>
        <v>8.819444444444452E-2</v>
      </c>
      <c r="N28" s="27">
        <f t="shared" si="11"/>
        <v>24.411023622047225</v>
      </c>
      <c r="O28" s="64"/>
    </row>
    <row r="29" spans="1:17" x14ac:dyDescent="0.2">
      <c r="A29" s="65">
        <f t="shared" si="12"/>
        <v>4.5138888888888895E-2</v>
      </c>
      <c r="B29" s="33">
        <v>4</v>
      </c>
      <c r="C29" s="49">
        <v>0.36805555555555558</v>
      </c>
      <c r="D29" s="49">
        <f t="shared" si="13"/>
        <v>0.38541666666666669</v>
      </c>
      <c r="E29" s="49">
        <f t="shared" si="14"/>
        <v>0.39583333333333337</v>
      </c>
      <c r="F29" s="49">
        <f t="shared" si="15"/>
        <v>0.40555555555555561</v>
      </c>
      <c r="G29" s="49">
        <f t="shared" si="16"/>
        <v>0.41250000000000003</v>
      </c>
      <c r="H29" s="49">
        <f t="shared" si="17"/>
        <v>0.42083333333333339</v>
      </c>
      <c r="I29" s="49">
        <f t="shared" si="18"/>
        <v>0.42916666666666675</v>
      </c>
      <c r="J29" s="49">
        <f t="shared" si="19"/>
        <v>0.43888888888888899</v>
      </c>
      <c r="K29" s="49">
        <f t="shared" si="20"/>
        <v>0.4562500000000001</v>
      </c>
      <c r="L29" s="31">
        <f t="shared" si="9"/>
        <v>51.67</v>
      </c>
      <c r="M29" s="94">
        <f t="shared" si="10"/>
        <v>8.819444444444452E-2</v>
      </c>
      <c r="N29" s="27">
        <f t="shared" si="11"/>
        <v>24.411023622047225</v>
      </c>
      <c r="O29" s="64"/>
    </row>
    <row r="30" spans="1:17" x14ac:dyDescent="0.2">
      <c r="A30" s="65">
        <f t="shared" si="12"/>
        <v>3.125E-2</v>
      </c>
      <c r="B30" s="33">
        <v>5</v>
      </c>
      <c r="C30" s="49">
        <v>0.39930555555555558</v>
      </c>
      <c r="D30" s="49">
        <f t="shared" ref="D30:D37" si="21">C30+$D$24</f>
        <v>0.4152777777777778</v>
      </c>
      <c r="E30" s="49">
        <f t="shared" ref="E30:E37" si="22">D30+$E$24</f>
        <v>0.42569444444444449</v>
      </c>
      <c r="F30" s="49">
        <f t="shared" ref="F30:F37" si="23">E30+$F$24</f>
        <v>0.43541666666666673</v>
      </c>
      <c r="G30" s="49">
        <f t="shared" ref="G30:G37" si="24">F30+$G$24</f>
        <v>0.44236111111111115</v>
      </c>
      <c r="H30" s="49">
        <f t="shared" ref="H30:H37" si="25">G30+$H$24</f>
        <v>0.45069444444444451</v>
      </c>
      <c r="I30" s="49">
        <f t="shared" ref="I30:I37" si="26">H30+$I$24</f>
        <v>0.45902777777777787</v>
      </c>
      <c r="J30" s="50">
        <f t="shared" ref="J30:J37" si="27">I30+$J$24</f>
        <v>0.46875000000000011</v>
      </c>
      <c r="K30" s="50">
        <f t="shared" ref="K30:K37" si="28">J30+$K$24</f>
        <v>0.48611111111111122</v>
      </c>
      <c r="L30" s="31">
        <f t="shared" si="9"/>
        <v>51.67</v>
      </c>
      <c r="M30" s="94">
        <f t="shared" si="10"/>
        <v>8.6805555555555636E-2</v>
      </c>
      <c r="N30" s="27">
        <f t="shared" si="11"/>
        <v>24.801599999999976</v>
      </c>
      <c r="O30" s="64"/>
    </row>
    <row r="31" spans="1:17" x14ac:dyDescent="0.2">
      <c r="A31" s="65">
        <f t="shared" si="12"/>
        <v>3.819444444444442E-2</v>
      </c>
      <c r="B31" s="33">
        <v>6</v>
      </c>
      <c r="C31" s="49">
        <v>0.4375</v>
      </c>
      <c r="D31" s="49">
        <f t="shared" si="21"/>
        <v>0.45347222222222222</v>
      </c>
      <c r="E31" s="49">
        <f t="shared" si="22"/>
        <v>0.46388888888888891</v>
      </c>
      <c r="F31" s="49">
        <f t="shared" si="23"/>
        <v>0.47361111111111115</v>
      </c>
      <c r="G31" s="49">
        <f t="shared" si="24"/>
        <v>0.48055555555555557</v>
      </c>
      <c r="H31" s="49">
        <f t="shared" si="25"/>
        <v>0.48888888888888893</v>
      </c>
      <c r="I31" s="49">
        <f t="shared" si="26"/>
        <v>0.49722222222222229</v>
      </c>
      <c r="J31" s="50">
        <f t="shared" si="27"/>
        <v>0.50694444444444453</v>
      </c>
      <c r="K31" s="50">
        <f t="shared" si="28"/>
        <v>0.52430555555555569</v>
      </c>
      <c r="L31" s="31">
        <f t="shared" si="9"/>
        <v>51.67</v>
      </c>
      <c r="M31" s="94">
        <f t="shared" si="10"/>
        <v>8.6805555555555691E-2</v>
      </c>
      <c r="N31" s="27">
        <f t="shared" si="11"/>
        <v>24.801599999999961</v>
      </c>
      <c r="O31" s="64"/>
    </row>
    <row r="32" spans="1:17" x14ac:dyDescent="0.2">
      <c r="A32" s="65">
        <f t="shared" si="12"/>
        <v>3.819444444444442E-2</v>
      </c>
      <c r="B32" s="33">
        <v>7</v>
      </c>
      <c r="C32" s="49">
        <v>0.47569444444444442</v>
      </c>
      <c r="D32" s="49">
        <f t="shared" si="21"/>
        <v>0.49166666666666664</v>
      </c>
      <c r="E32" s="49">
        <f t="shared" si="22"/>
        <v>0.50208333333333333</v>
      </c>
      <c r="F32" s="49">
        <f t="shared" si="23"/>
        <v>0.51180555555555551</v>
      </c>
      <c r="G32" s="49">
        <f t="shared" si="24"/>
        <v>0.51874999999999993</v>
      </c>
      <c r="H32" s="49">
        <f t="shared" si="25"/>
        <v>0.52708333333333324</v>
      </c>
      <c r="I32" s="49">
        <f t="shared" si="26"/>
        <v>0.53541666666666654</v>
      </c>
      <c r="J32" s="50">
        <f t="shared" si="27"/>
        <v>0.54513888888888873</v>
      </c>
      <c r="K32" s="50">
        <f t="shared" si="28"/>
        <v>0.56249999999999989</v>
      </c>
      <c r="L32" s="31">
        <f t="shared" si="9"/>
        <v>51.67</v>
      </c>
      <c r="M32" s="94">
        <f t="shared" si="10"/>
        <v>8.6805555555555469E-2</v>
      </c>
      <c r="N32" s="27">
        <f t="shared" si="11"/>
        <v>24.801600000000025</v>
      </c>
      <c r="O32" s="64"/>
    </row>
    <row r="33" spans="1:15" x14ac:dyDescent="0.2">
      <c r="A33" s="65">
        <f t="shared" si="12"/>
        <v>3.8194444444444531E-2</v>
      </c>
      <c r="B33" s="33">
        <v>8</v>
      </c>
      <c r="C33" s="49">
        <v>0.51388888888888895</v>
      </c>
      <c r="D33" s="49">
        <f t="shared" si="21"/>
        <v>0.52986111111111123</v>
      </c>
      <c r="E33" s="49">
        <f t="shared" si="22"/>
        <v>0.54027777777777786</v>
      </c>
      <c r="F33" s="49">
        <f t="shared" si="23"/>
        <v>0.55000000000000004</v>
      </c>
      <c r="G33" s="49">
        <f t="shared" si="24"/>
        <v>0.55694444444444446</v>
      </c>
      <c r="H33" s="49">
        <f t="shared" si="25"/>
        <v>0.56527777777777777</v>
      </c>
      <c r="I33" s="49">
        <f t="shared" si="26"/>
        <v>0.57361111111111107</v>
      </c>
      <c r="J33" s="50">
        <f t="shared" si="27"/>
        <v>0.58333333333333326</v>
      </c>
      <c r="K33" s="50">
        <f t="shared" si="28"/>
        <v>0.60069444444444442</v>
      </c>
      <c r="L33" s="31">
        <f t="shared" si="9"/>
        <v>51.67</v>
      </c>
      <c r="M33" s="94">
        <f>K33-C33</f>
        <v>8.6805555555555469E-2</v>
      </c>
      <c r="N33" s="27">
        <f t="shared" si="11"/>
        <v>24.801600000000025</v>
      </c>
      <c r="O33" s="64"/>
    </row>
    <row r="34" spans="1:15" x14ac:dyDescent="0.2">
      <c r="A34" s="65">
        <f t="shared" si="12"/>
        <v>3.819444444444442E-2</v>
      </c>
      <c r="B34" s="33">
        <v>9</v>
      </c>
      <c r="C34" s="49">
        <v>0.55208333333333337</v>
      </c>
      <c r="D34" s="49">
        <f t="shared" si="21"/>
        <v>0.56805555555555565</v>
      </c>
      <c r="E34" s="49">
        <f t="shared" si="22"/>
        <v>0.57847222222222228</v>
      </c>
      <c r="F34" s="49">
        <f t="shared" si="23"/>
        <v>0.58819444444444446</v>
      </c>
      <c r="G34" s="49">
        <f t="shared" si="24"/>
        <v>0.59513888888888888</v>
      </c>
      <c r="H34" s="49">
        <f t="shared" si="25"/>
        <v>0.60347222222222219</v>
      </c>
      <c r="I34" s="49">
        <f t="shared" si="26"/>
        <v>0.61180555555555549</v>
      </c>
      <c r="J34" s="50">
        <f t="shared" si="27"/>
        <v>0.62152777777777768</v>
      </c>
      <c r="K34" s="50">
        <f t="shared" si="28"/>
        <v>0.63888888888888884</v>
      </c>
      <c r="L34" s="31">
        <f t="shared" si="9"/>
        <v>51.67</v>
      </c>
      <c r="M34" s="94">
        <f t="shared" si="10"/>
        <v>8.6805555555555469E-2</v>
      </c>
      <c r="N34" s="27">
        <f t="shared" si="11"/>
        <v>24.801600000000025</v>
      </c>
      <c r="O34" s="64"/>
    </row>
    <row r="35" spans="1:15" x14ac:dyDescent="0.2">
      <c r="A35" s="65">
        <f t="shared" si="12"/>
        <v>3.8194444444444642E-2</v>
      </c>
      <c r="B35" s="33">
        <v>10</v>
      </c>
      <c r="C35" s="49">
        <v>0.59027777777777801</v>
      </c>
      <c r="D35" s="49">
        <f t="shared" si="21"/>
        <v>0.60625000000000029</v>
      </c>
      <c r="E35" s="49">
        <f t="shared" si="22"/>
        <v>0.61666666666666692</v>
      </c>
      <c r="F35" s="49">
        <f t="shared" si="23"/>
        <v>0.62638888888888911</v>
      </c>
      <c r="G35" s="49">
        <f t="shared" si="24"/>
        <v>0.63333333333333353</v>
      </c>
      <c r="H35" s="49">
        <f t="shared" si="25"/>
        <v>0.64166666666666683</v>
      </c>
      <c r="I35" s="49">
        <f t="shared" si="26"/>
        <v>0.65000000000000013</v>
      </c>
      <c r="J35" s="50">
        <f t="shared" si="27"/>
        <v>0.65972222222222232</v>
      </c>
      <c r="K35" s="50">
        <f t="shared" si="28"/>
        <v>0.67708333333333348</v>
      </c>
      <c r="L35" s="31">
        <f t="shared" si="9"/>
        <v>51.67</v>
      </c>
      <c r="M35" s="94">
        <f t="shared" si="10"/>
        <v>8.6805555555555469E-2</v>
      </c>
      <c r="N35" s="27">
        <f t="shared" si="11"/>
        <v>24.801600000000025</v>
      </c>
      <c r="O35" s="64"/>
    </row>
    <row r="36" spans="1:15" x14ac:dyDescent="0.2">
      <c r="A36" s="65">
        <f t="shared" si="12"/>
        <v>3.8194444444443976E-2</v>
      </c>
      <c r="B36" s="33">
        <v>11</v>
      </c>
      <c r="C36" s="49">
        <v>0.62847222222222199</v>
      </c>
      <c r="D36" s="49">
        <f t="shared" si="21"/>
        <v>0.64444444444444426</v>
      </c>
      <c r="E36" s="49">
        <f t="shared" si="22"/>
        <v>0.65486111111111089</v>
      </c>
      <c r="F36" s="49">
        <f t="shared" si="23"/>
        <v>0.66458333333333308</v>
      </c>
      <c r="G36" s="49">
        <f t="shared" si="24"/>
        <v>0.6715277777777775</v>
      </c>
      <c r="H36" s="49">
        <f t="shared" si="25"/>
        <v>0.67986111111111081</v>
      </c>
      <c r="I36" s="49">
        <f t="shared" si="26"/>
        <v>0.68819444444444411</v>
      </c>
      <c r="J36" s="50">
        <f t="shared" si="27"/>
        <v>0.6979166666666663</v>
      </c>
      <c r="K36" s="50">
        <f t="shared" si="28"/>
        <v>0.71527777777777746</v>
      </c>
      <c r="L36" s="31">
        <f t="shared" si="9"/>
        <v>51.67</v>
      </c>
      <c r="M36" s="94">
        <f t="shared" si="10"/>
        <v>8.6805555555555469E-2</v>
      </c>
      <c r="N36" s="27">
        <f t="shared" si="11"/>
        <v>24.801600000000025</v>
      </c>
      <c r="O36" s="64"/>
    </row>
    <row r="37" spans="1:15" x14ac:dyDescent="0.2">
      <c r="A37" s="65">
        <f t="shared" si="12"/>
        <v>4.8611111111111382E-2</v>
      </c>
      <c r="B37" s="33">
        <v>12</v>
      </c>
      <c r="C37" s="464">
        <v>0.67708333333333337</v>
      </c>
      <c r="D37" s="49">
        <f t="shared" si="21"/>
        <v>0.69305555555555565</v>
      </c>
      <c r="E37" s="49">
        <f t="shared" si="22"/>
        <v>0.70347222222222228</v>
      </c>
      <c r="F37" s="49">
        <f t="shared" si="23"/>
        <v>0.71319444444444446</v>
      </c>
      <c r="G37" s="49">
        <f t="shared" si="24"/>
        <v>0.72013888888888888</v>
      </c>
      <c r="H37" s="49">
        <f t="shared" si="25"/>
        <v>0.72847222222222219</v>
      </c>
      <c r="I37" s="49">
        <f t="shared" si="26"/>
        <v>0.73680555555555549</v>
      </c>
      <c r="J37" s="50">
        <f t="shared" si="27"/>
        <v>0.74652777777777768</v>
      </c>
      <c r="K37" s="50">
        <f t="shared" si="28"/>
        <v>0.76388888888888884</v>
      </c>
      <c r="L37" s="31">
        <f t="shared" si="9"/>
        <v>51.67</v>
      </c>
      <c r="M37" s="94">
        <f t="shared" si="10"/>
        <v>8.6805555555555469E-2</v>
      </c>
      <c r="N37" s="27">
        <f t="shared" si="11"/>
        <v>24.801600000000025</v>
      </c>
      <c r="O37" s="64"/>
    </row>
    <row r="38" spans="1:15" x14ac:dyDescent="0.2">
      <c r="A38" s="65">
        <f t="shared" si="12"/>
        <v>2.7777777777777679E-2</v>
      </c>
      <c r="B38" s="33">
        <v>13</v>
      </c>
      <c r="C38" s="49">
        <v>0.70486111111111105</v>
      </c>
      <c r="D38" s="49">
        <f t="shared" ref="D38:D41" si="29">C38+$D$25</f>
        <v>0.72222222222222221</v>
      </c>
      <c r="E38" s="49">
        <f t="shared" ref="E38:E41" si="30">D38+$E$25</f>
        <v>0.73263888888888884</v>
      </c>
      <c r="F38" s="49">
        <f t="shared" ref="F38:F41" si="31">E38+$F$25</f>
        <v>0.74236111111111103</v>
      </c>
      <c r="G38" s="49">
        <f t="shared" ref="G38:G41" si="32">F38+$G$25</f>
        <v>0.74930555555555545</v>
      </c>
      <c r="H38" s="49">
        <f t="shared" ref="H38:H41" si="33">G38+$H$25</f>
        <v>0.75763888888888875</v>
      </c>
      <c r="I38" s="49">
        <f t="shared" ref="I38:I41" si="34">H38+$I$25</f>
        <v>0.76597222222222205</v>
      </c>
      <c r="J38" s="49">
        <f t="shared" ref="J38:J41" si="35">I38+$J$25</f>
        <v>0.77569444444444424</v>
      </c>
      <c r="K38" s="49">
        <f t="shared" ref="K38:K41" si="36">J38+$K$25</f>
        <v>0.7930555555555554</v>
      </c>
      <c r="L38" s="31">
        <f t="shared" si="9"/>
        <v>51.67</v>
      </c>
      <c r="M38" s="94">
        <f t="shared" si="10"/>
        <v>8.8194444444444353E-2</v>
      </c>
      <c r="N38" s="27">
        <f t="shared" si="11"/>
        <v>24.411023622047271</v>
      </c>
      <c r="O38" s="64"/>
    </row>
    <row r="39" spans="1:15" x14ac:dyDescent="0.2">
      <c r="A39" s="65">
        <f t="shared" si="12"/>
        <v>3.1250000000000111E-2</v>
      </c>
      <c r="B39" s="33">
        <v>14</v>
      </c>
      <c r="C39" s="49">
        <v>0.73611111111111116</v>
      </c>
      <c r="D39" s="49">
        <f t="shared" si="29"/>
        <v>0.75347222222222232</v>
      </c>
      <c r="E39" s="49">
        <f t="shared" si="30"/>
        <v>0.76388888888888895</v>
      </c>
      <c r="F39" s="49">
        <f t="shared" si="31"/>
        <v>0.77361111111111114</v>
      </c>
      <c r="G39" s="49">
        <f t="shared" si="32"/>
        <v>0.78055555555555556</v>
      </c>
      <c r="H39" s="49">
        <f t="shared" si="33"/>
        <v>0.78888888888888886</v>
      </c>
      <c r="I39" s="49">
        <f t="shared" si="34"/>
        <v>0.79722222222222217</v>
      </c>
      <c r="J39" s="49">
        <f t="shared" si="35"/>
        <v>0.80694444444444435</v>
      </c>
      <c r="K39" s="49">
        <f t="shared" si="36"/>
        <v>0.82430555555555551</v>
      </c>
      <c r="L39" s="31">
        <f t="shared" si="9"/>
        <v>51.67</v>
      </c>
      <c r="M39" s="94">
        <f t="shared" si="10"/>
        <v>8.8194444444444353E-2</v>
      </c>
      <c r="N39" s="27">
        <f t="shared" si="11"/>
        <v>24.411023622047271</v>
      </c>
      <c r="O39" s="64"/>
    </row>
    <row r="40" spans="1:15" x14ac:dyDescent="0.2">
      <c r="A40" s="65">
        <f t="shared" si="12"/>
        <v>3.1249999999999889E-2</v>
      </c>
      <c r="B40" s="33">
        <v>15</v>
      </c>
      <c r="C40" s="49">
        <v>0.76736111111111105</v>
      </c>
      <c r="D40" s="49">
        <f t="shared" si="29"/>
        <v>0.78472222222222221</v>
      </c>
      <c r="E40" s="49">
        <f t="shared" si="30"/>
        <v>0.79513888888888884</v>
      </c>
      <c r="F40" s="49">
        <f t="shared" si="31"/>
        <v>0.80486111111111103</v>
      </c>
      <c r="G40" s="49">
        <f t="shared" si="32"/>
        <v>0.81180555555555545</v>
      </c>
      <c r="H40" s="49">
        <f t="shared" si="33"/>
        <v>0.82013888888888875</v>
      </c>
      <c r="I40" s="49">
        <f t="shared" si="34"/>
        <v>0.82847222222222205</v>
      </c>
      <c r="J40" s="49">
        <f t="shared" si="35"/>
        <v>0.83819444444444424</v>
      </c>
      <c r="K40" s="49">
        <f t="shared" si="36"/>
        <v>0.8555555555555554</v>
      </c>
      <c r="L40" s="31">
        <f t="shared" si="9"/>
        <v>51.67</v>
      </c>
      <c r="M40" s="94">
        <f>K40-C40</f>
        <v>8.8194444444444353E-2</v>
      </c>
      <c r="N40" s="27">
        <f>(L40/(M40*24*60)*60)</f>
        <v>24.411023622047271</v>
      </c>
      <c r="O40" s="64"/>
    </row>
    <row r="41" spans="1:15" x14ac:dyDescent="0.2">
      <c r="A41" s="65">
        <f t="shared" si="12"/>
        <v>3.819444444444442E-2</v>
      </c>
      <c r="B41" s="33">
        <v>16</v>
      </c>
      <c r="C41" s="49">
        <v>0.80555555555555547</v>
      </c>
      <c r="D41" s="49">
        <f t="shared" si="29"/>
        <v>0.82291666666666663</v>
      </c>
      <c r="E41" s="49">
        <f t="shared" si="30"/>
        <v>0.83333333333333326</v>
      </c>
      <c r="F41" s="49">
        <f t="shared" si="31"/>
        <v>0.84305555555555545</v>
      </c>
      <c r="G41" s="49">
        <f t="shared" si="32"/>
        <v>0.84999999999999987</v>
      </c>
      <c r="H41" s="49">
        <f t="shared" si="33"/>
        <v>0.85833333333333317</v>
      </c>
      <c r="I41" s="49">
        <f t="shared" si="34"/>
        <v>0.86666666666666647</v>
      </c>
      <c r="J41" s="49">
        <f t="shared" si="35"/>
        <v>0.87638888888888866</v>
      </c>
      <c r="K41" s="49">
        <f t="shared" si="36"/>
        <v>0.89374999999999982</v>
      </c>
      <c r="L41" s="31">
        <f t="shared" si="9"/>
        <v>51.67</v>
      </c>
      <c r="M41" s="94">
        <f t="shared" ref="M41:M42" si="37">K41-C41</f>
        <v>8.8194444444444353E-2</v>
      </c>
      <c r="N41" s="27">
        <f t="shared" ref="N41:N42" si="38">(L41/(M41*24*60)*60)</f>
        <v>24.411023622047271</v>
      </c>
      <c r="O41" s="64"/>
    </row>
    <row r="42" spans="1:15" x14ac:dyDescent="0.2">
      <c r="A42" s="65">
        <f t="shared" si="12"/>
        <v>3.125E-2</v>
      </c>
      <c r="B42" s="33">
        <v>17</v>
      </c>
      <c r="C42" s="49">
        <v>0.83680555555555547</v>
      </c>
      <c r="D42" s="49">
        <f t="shared" ref="D42" si="39">C42+$D$24</f>
        <v>0.85277777777777775</v>
      </c>
      <c r="E42" s="49">
        <f t="shared" ref="E42" si="40">D42+$E$24</f>
        <v>0.86319444444444438</v>
      </c>
      <c r="F42" s="49">
        <f t="shared" ref="F42" si="41">E42+$F$24</f>
        <v>0.87291666666666656</v>
      </c>
      <c r="G42" s="49">
        <f t="shared" ref="G42" si="42">F42+$G$24</f>
        <v>0.87986111111111098</v>
      </c>
      <c r="H42" s="49">
        <f t="shared" ref="H42" si="43">G42+$H$24</f>
        <v>0.88819444444444429</v>
      </c>
      <c r="I42" s="49">
        <f t="shared" ref="I42" si="44">H42+$I$24</f>
        <v>0.89652777777777759</v>
      </c>
      <c r="J42" s="50">
        <f t="shared" ref="J42" si="45">I42+$J$24</f>
        <v>0.90624999999999978</v>
      </c>
      <c r="K42" s="50">
        <f t="shared" ref="K42" si="46">J42+$K$24</f>
        <v>0.92361111111111094</v>
      </c>
      <c r="L42" s="31">
        <f t="shared" si="9"/>
        <v>51.67</v>
      </c>
      <c r="M42" s="94">
        <f t="shared" si="37"/>
        <v>8.6805555555555469E-2</v>
      </c>
      <c r="N42" s="27">
        <f t="shared" si="38"/>
        <v>24.801600000000025</v>
      </c>
      <c r="O42" s="64"/>
    </row>
    <row r="43" spans="1:15" x14ac:dyDescent="0.2">
      <c r="B43" s="38"/>
      <c r="O43" s="36"/>
    </row>
    <row r="44" spans="1:15" x14ac:dyDescent="0.2">
      <c r="B44" s="38"/>
      <c r="C44" s="37" t="s">
        <v>3</v>
      </c>
      <c r="D44" s="37"/>
      <c r="E44" s="37"/>
      <c r="F44" s="37">
        <v>17</v>
      </c>
      <c r="G44" s="37"/>
      <c r="H44" s="37"/>
      <c r="I44" s="37"/>
      <c r="J44" s="37"/>
      <c r="K44" s="37"/>
      <c r="L44" s="37"/>
      <c r="M44" s="37"/>
      <c r="N44" s="37"/>
      <c r="O44" s="36"/>
    </row>
    <row r="45" spans="1:15" x14ac:dyDescent="0.2">
      <c r="B45" s="38"/>
      <c r="C45" s="37" t="s">
        <v>2</v>
      </c>
      <c r="D45" s="37"/>
      <c r="E45" s="37"/>
      <c r="F45" s="37">
        <v>0</v>
      </c>
      <c r="G45" s="37"/>
      <c r="H45" s="37"/>
      <c r="I45" s="37"/>
      <c r="J45" s="37"/>
      <c r="K45" s="37"/>
      <c r="L45" s="37"/>
      <c r="M45" s="37"/>
      <c r="N45" s="37"/>
      <c r="O45" s="36"/>
    </row>
    <row r="46" spans="1:15" x14ac:dyDescent="0.2">
      <c r="B46" s="38"/>
      <c r="C46" s="37" t="s">
        <v>1</v>
      </c>
      <c r="D46" s="37"/>
      <c r="E46" s="37"/>
      <c r="F46" s="37">
        <f>F44+F45</f>
        <v>17</v>
      </c>
      <c r="G46" s="37"/>
      <c r="H46" s="37"/>
      <c r="I46" s="37"/>
      <c r="J46" s="37"/>
      <c r="K46" s="37"/>
      <c r="L46" s="37"/>
      <c r="M46" s="37"/>
      <c r="N46" s="37"/>
      <c r="O46" s="36"/>
    </row>
    <row r="47" spans="1:15" x14ac:dyDescent="0.2">
      <c r="B47" s="67"/>
      <c r="C47" s="68" t="s">
        <v>0</v>
      </c>
      <c r="D47" s="68"/>
      <c r="E47" s="68"/>
      <c r="F47" s="51">
        <v>51.67</v>
      </c>
      <c r="G47" s="68"/>
      <c r="H47" s="68"/>
      <c r="I47" s="68"/>
      <c r="J47" s="68"/>
      <c r="K47" s="68"/>
      <c r="L47" s="68"/>
      <c r="M47" s="68"/>
      <c r="N47" s="68"/>
      <c r="O47" s="69"/>
    </row>
    <row r="49" spans="2:12" x14ac:dyDescent="0.2">
      <c r="B49" s="38"/>
      <c r="C49" s="37"/>
      <c r="D49" s="37"/>
      <c r="E49" s="37"/>
      <c r="F49" s="37"/>
      <c r="G49" s="37"/>
      <c r="H49" s="37"/>
      <c r="I49" s="37"/>
      <c r="J49" s="37"/>
      <c r="K49" s="37"/>
      <c r="L49" s="37"/>
    </row>
  </sheetData>
  <sortState xmlns:xlrd2="http://schemas.microsoft.com/office/spreadsheetml/2017/richdata2" ref="C27:C44">
    <sortCondition ref="C27"/>
  </sortState>
  <mergeCells count="9">
    <mergeCell ref="B23:O23"/>
    <mergeCell ref="B19:C19"/>
    <mergeCell ref="D19:I19"/>
    <mergeCell ref="L19:L20"/>
    <mergeCell ref="M19:M22"/>
    <mergeCell ref="N19:N22"/>
    <mergeCell ref="O19:O22"/>
    <mergeCell ref="B20:C20"/>
    <mergeCell ref="L21:L22"/>
  </mergeCells>
  <pageMargins left="0.70866141732283472" right="0.70866141732283472" top="0.74803149606299213" bottom="0.74803149606299213" header="0.31496062992125984" footer="0.31496062992125984"/>
  <pageSetup paperSize="9" scale="7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9">
    <pageSetUpPr fitToPage="1"/>
  </sheetPr>
  <dimension ref="A5:Q40"/>
  <sheetViews>
    <sheetView topLeftCell="A14" zoomScaleNormal="100" workbookViewId="0">
      <selection activeCell="O13" sqref="O13"/>
    </sheetView>
  </sheetViews>
  <sheetFormatPr baseColWidth="10" defaultColWidth="11.42578125" defaultRowHeight="14.25" x14ac:dyDescent="0.2"/>
  <cols>
    <col min="1" max="12" width="11.42578125" style="57"/>
    <col min="13" max="13" width="16" style="57" customWidth="1"/>
    <col min="14" max="14" width="8.7109375" style="57" customWidth="1"/>
    <col min="15" max="16384" width="11.42578125" style="57"/>
  </cols>
  <sheetData>
    <row r="5" spans="2:15" ht="15" x14ac:dyDescent="0.25">
      <c r="B5" s="43" t="s">
        <v>27</v>
      </c>
      <c r="C5" s="42"/>
      <c r="D5" s="42"/>
      <c r="E5" s="42"/>
      <c r="F5" s="42"/>
      <c r="G5" s="42"/>
      <c r="H5" s="42"/>
      <c r="I5" s="41"/>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179</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108</v>
      </c>
      <c r="C11" s="37"/>
      <c r="D11" s="37"/>
      <c r="E11" s="37"/>
      <c r="F11" s="37"/>
      <c r="G11" s="37"/>
      <c r="H11" s="37"/>
      <c r="I11" s="37"/>
      <c r="J11" s="37"/>
      <c r="K11" s="37"/>
      <c r="L11" s="37"/>
      <c r="M11" s="37"/>
      <c r="N11" s="37"/>
      <c r="O11" s="36"/>
    </row>
    <row r="12" spans="2:15" x14ac:dyDescent="0.2">
      <c r="B12" s="38" t="s">
        <v>107</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7" x14ac:dyDescent="0.2">
      <c r="B17" s="38"/>
      <c r="C17" s="37"/>
      <c r="D17" s="37"/>
      <c r="E17" s="37"/>
      <c r="F17" s="37"/>
      <c r="G17" s="37"/>
      <c r="H17" s="37"/>
      <c r="I17" s="37"/>
      <c r="J17" s="37"/>
      <c r="K17" s="37"/>
      <c r="L17" s="37"/>
      <c r="M17" s="37"/>
      <c r="N17" s="37"/>
      <c r="O17" s="36"/>
    </row>
    <row r="18" spans="1:17" ht="26.25" customHeight="1" thickBot="1" x14ac:dyDescent="0.25">
      <c r="B18" s="38"/>
      <c r="C18" s="37"/>
      <c r="D18" s="37"/>
      <c r="E18" s="37"/>
      <c r="F18" s="37"/>
      <c r="G18" s="37"/>
      <c r="H18" s="37"/>
      <c r="I18" s="37"/>
      <c r="J18" s="37"/>
      <c r="K18" s="37"/>
      <c r="L18" s="37"/>
      <c r="M18" s="37"/>
      <c r="N18" s="37"/>
      <c r="O18" s="36"/>
    </row>
    <row r="19" spans="1:17" ht="15" customHeight="1" thickBot="1" x14ac:dyDescent="0.25">
      <c r="B19" s="624" t="s">
        <v>21</v>
      </c>
      <c r="C19" s="622"/>
      <c r="D19" s="624" t="s">
        <v>20</v>
      </c>
      <c r="E19" s="616"/>
      <c r="F19" s="616"/>
      <c r="G19" s="616"/>
      <c r="H19" s="616"/>
      <c r="I19" s="622"/>
      <c r="J19" s="71" t="s">
        <v>19</v>
      </c>
      <c r="K19" s="92"/>
      <c r="L19" s="608" t="s">
        <v>18</v>
      </c>
      <c r="M19" s="608" t="s">
        <v>17</v>
      </c>
      <c r="N19" s="608" t="s">
        <v>16</v>
      </c>
      <c r="O19" s="626" t="s">
        <v>15</v>
      </c>
    </row>
    <row r="20" spans="1:17" ht="46.5" customHeight="1" thickBot="1" x14ac:dyDescent="0.25">
      <c r="B20" s="629" t="s">
        <v>211</v>
      </c>
      <c r="C20" s="612"/>
      <c r="D20" s="468" t="s">
        <v>92</v>
      </c>
      <c r="E20" s="468" t="s">
        <v>58</v>
      </c>
      <c r="F20" s="468" t="s">
        <v>10</v>
      </c>
      <c r="G20" s="468" t="s">
        <v>104</v>
      </c>
      <c r="H20" s="468" t="s">
        <v>10</v>
      </c>
      <c r="I20" s="468" t="s">
        <v>58</v>
      </c>
      <c r="J20" s="468" t="s">
        <v>92</v>
      </c>
      <c r="K20" s="477" t="s">
        <v>212</v>
      </c>
      <c r="L20" s="610"/>
      <c r="M20" s="609"/>
      <c r="N20" s="609"/>
      <c r="O20" s="627"/>
    </row>
    <row r="21" spans="1:17" ht="15" customHeight="1" x14ac:dyDescent="0.2">
      <c r="B21" s="72" t="s">
        <v>7</v>
      </c>
      <c r="C21" s="3">
        <v>0</v>
      </c>
      <c r="D21" s="5">
        <v>11.97</v>
      </c>
      <c r="E21" s="5">
        <v>6.95</v>
      </c>
      <c r="F21" s="3">
        <v>4.72</v>
      </c>
      <c r="G21" s="3">
        <v>2.2000000000000002</v>
      </c>
      <c r="H21" s="3">
        <v>2.19</v>
      </c>
      <c r="I21" s="3">
        <v>4.72</v>
      </c>
      <c r="J21" s="3">
        <v>6.95</v>
      </c>
      <c r="K21" s="32">
        <v>11.97</v>
      </c>
      <c r="L21" s="613">
        <f>K22</f>
        <v>51.67</v>
      </c>
      <c r="M21" s="609"/>
      <c r="N21" s="609"/>
      <c r="O21" s="627"/>
    </row>
    <row r="22" spans="1:17" ht="39" thickBot="1" x14ac:dyDescent="0.25">
      <c r="B22" s="73" t="s">
        <v>6</v>
      </c>
      <c r="C22" s="2">
        <v>0</v>
      </c>
      <c r="D22" s="2">
        <f t="shared" ref="D22:K22" si="0">C22+D21</f>
        <v>11.97</v>
      </c>
      <c r="E22" s="2">
        <f t="shared" si="0"/>
        <v>18.920000000000002</v>
      </c>
      <c r="F22" s="2">
        <f t="shared" si="0"/>
        <v>23.64</v>
      </c>
      <c r="G22" s="2">
        <f t="shared" si="0"/>
        <v>25.84</v>
      </c>
      <c r="H22" s="2">
        <f t="shared" si="0"/>
        <v>28.03</v>
      </c>
      <c r="I22" s="2">
        <f t="shared" si="0"/>
        <v>32.75</v>
      </c>
      <c r="J22" s="2">
        <f t="shared" si="0"/>
        <v>39.700000000000003</v>
      </c>
      <c r="K22" s="2">
        <f t="shared" si="0"/>
        <v>51.67</v>
      </c>
      <c r="L22" s="614"/>
      <c r="M22" s="610"/>
      <c r="N22" s="610"/>
      <c r="O22" s="628"/>
    </row>
    <row r="23" spans="1:17" ht="15.75" customHeight="1" thickBot="1" x14ac:dyDescent="0.25">
      <c r="B23" s="630" t="s">
        <v>5</v>
      </c>
      <c r="C23" s="606"/>
      <c r="D23" s="606"/>
      <c r="E23" s="606"/>
      <c r="F23" s="606"/>
      <c r="G23" s="606"/>
      <c r="H23" s="606"/>
      <c r="I23" s="606"/>
      <c r="J23" s="606"/>
      <c r="K23" s="606"/>
      <c r="L23" s="606"/>
      <c r="M23" s="606"/>
      <c r="N23" s="606"/>
      <c r="O23" s="631"/>
    </row>
    <row r="24" spans="1:17" ht="28.5" hidden="1" customHeight="1" x14ac:dyDescent="0.2">
      <c r="B24" s="38"/>
      <c r="C24" s="37"/>
      <c r="D24" s="74">
        <v>1.4583333333333332E-2</v>
      </c>
      <c r="E24" s="74">
        <v>1.3888888888888888E-2</v>
      </c>
      <c r="F24" s="74">
        <v>9.7222222222222224E-3</v>
      </c>
      <c r="G24" s="74">
        <v>6.9444444444444441E-3</v>
      </c>
      <c r="H24" s="74">
        <v>8.3333333333333332E-3</v>
      </c>
      <c r="I24" s="74">
        <v>9.7222222222222224E-3</v>
      </c>
      <c r="J24" s="74">
        <v>1.0416666666666666E-2</v>
      </c>
      <c r="K24" s="74">
        <v>1.4583333333333332E-2</v>
      </c>
      <c r="L24" s="37"/>
      <c r="M24" s="74">
        <f>SUM(D24:K24)</f>
        <v>8.819444444444445E-2</v>
      </c>
      <c r="N24" s="37"/>
      <c r="O24" s="75"/>
      <c r="P24" s="65"/>
      <c r="Q24" s="65"/>
    </row>
    <row r="25" spans="1:17" ht="28.5" hidden="1" customHeight="1" x14ac:dyDescent="0.2">
      <c r="B25" s="38"/>
      <c r="C25" s="37"/>
      <c r="D25" s="48">
        <v>1.3888888888888888E-2</v>
      </c>
      <c r="E25" s="48">
        <v>9.7222222222222224E-3</v>
      </c>
      <c r="F25" s="48">
        <v>8.3333333333333332E-3</v>
      </c>
      <c r="G25" s="48">
        <v>6.9444444444444441E-3</v>
      </c>
      <c r="H25" s="48">
        <v>8.3333333333333332E-3</v>
      </c>
      <c r="I25" s="48">
        <v>8.3333333333333332E-3</v>
      </c>
      <c r="J25" s="48">
        <v>9.7222222222222224E-3</v>
      </c>
      <c r="K25" s="48">
        <v>1.3888888888888888E-2</v>
      </c>
      <c r="L25" s="37"/>
      <c r="M25" s="74">
        <f>SUM(D25:K25)</f>
        <v>7.9166666666666663E-2</v>
      </c>
      <c r="N25" s="37"/>
      <c r="O25" s="75"/>
      <c r="P25" s="65"/>
      <c r="Q25" s="65"/>
    </row>
    <row r="26" spans="1:17" x14ac:dyDescent="0.2">
      <c r="A26" s="65"/>
      <c r="B26" s="34">
        <v>1</v>
      </c>
      <c r="C26" s="48">
        <v>0.23958333333333334</v>
      </c>
      <c r="D26" s="49">
        <f>C26+$D$24</f>
        <v>0.25416666666666665</v>
      </c>
      <c r="E26" s="49">
        <f>D26+$E$24</f>
        <v>0.26805555555555555</v>
      </c>
      <c r="F26" s="49">
        <f>E26+$F$24</f>
        <v>0.27777777777777779</v>
      </c>
      <c r="G26" s="49">
        <f>F26+$G$24</f>
        <v>0.28472222222222221</v>
      </c>
      <c r="H26" s="49">
        <f>G26+$H$24</f>
        <v>0.29305555555555557</v>
      </c>
      <c r="I26" s="49">
        <f>H26+$I$24</f>
        <v>0.30277777777777781</v>
      </c>
      <c r="J26" s="50">
        <f>I26+$J$24</f>
        <v>0.3131944444444445</v>
      </c>
      <c r="K26" s="50">
        <f>J26+$K$24</f>
        <v>0.32777777777777783</v>
      </c>
      <c r="L26" s="330">
        <f t="shared" ref="L26:L34" si="1">$L$21</f>
        <v>51.67</v>
      </c>
      <c r="M26" s="331">
        <f t="shared" ref="M26:M33" si="2">K26-C26</f>
        <v>8.8194444444444492E-2</v>
      </c>
      <c r="N26" s="273">
        <f t="shared" ref="N26:N33" si="3">(L26/(M26*24*60)*60)</f>
        <v>24.411023622047228</v>
      </c>
      <c r="O26" s="332"/>
    </row>
    <row r="27" spans="1:17" x14ac:dyDescent="0.2">
      <c r="A27" s="65"/>
      <c r="B27" s="33">
        <v>2</v>
      </c>
      <c r="C27" s="95">
        <v>0.29166666666666669</v>
      </c>
      <c r="D27" s="49">
        <f t="shared" ref="D27:D29" si="4">C27+$D$24</f>
        <v>0.30625000000000002</v>
      </c>
      <c r="E27" s="49">
        <f t="shared" ref="E27:E29" si="5">D27+$E$24</f>
        <v>0.32013888888888892</v>
      </c>
      <c r="F27" s="49">
        <f t="shared" ref="F27:F29" si="6">E27+$F$24</f>
        <v>0.32986111111111116</v>
      </c>
      <c r="G27" s="49">
        <f t="shared" ref="G27:G29" si="7">F27+$G$24</f>
        <v>0.33680555555555558</v>
      </c>
      <c r="H27" s="49">
        <f t="shared" ref="H27:H29" si="8">G27+$H$24</f>
        <v>0.34513888888888894</v>
      </c>
      <c r="I27" s="49">
        <f t="shared" ref="I27:I29" si="9">H27+$I$24</f>
        <v>0.35486111111111118</v>
      </c>
      <c r="J27" s="50">
        <f t="shared" ref="J27:J29" si="10">I27+$J$24</f>
        <v>0.36527777777777787</v>
      </c>
      <c r="K27" s="50">
        <f t="shared" ref="K27:K29" si="11">J27+$K$24</f>
        <v>0.3798611111111112</v>
      </c>
      <c r="L27" s="330">
        <f t="shared" si="1"/>
        <v>51.67</v>
      </c>
      <c r="M27" s="331">
        <f t="shared" si="2"/>
        <v>8.819444444444452E-2</v>
      </c>
      <c r="N27" s="273">
        <f t="shared" si="3"/>
        <v>24.411023622047225</v>
      </c>
      <c r="O27" s="332"/>
    </row>
    <row r="28" spans="1:17" x14ac:dyDescent="0.2">
      <c r="A28" s="65"/>
      <c r="B28" s="34">
        <v>3</v>
      </c>
      <c r="C28" s="48">
        <v>0.34722222222222227</v>
      </c>
      <c r="D28" s="49">
        <f t="shared" si="4"/>
        <v>0.3618055555555556</v>
      </c>
      <c r="E28" s="49">
        <f t="shared" si="5"/>
        <v>0.3756944444444445</v>
      </c>
      <c r="F28" s="49">
        <f t="shared" si="6"/>
        <v>0.38541666666666674</v>
      </c>
      <c r="G28" s="49">
        <f t="shared" si="7"/>
        <v>0.39236111111111116</v>
      </c>
      <c r="H28" s="49">
        <f t="shared" si="8"/>
        <v>0.40069444444444452</v>
      </c>
      <c r="I28" s="49">
        <f t="shared" si="9"/>
        <v>0.41041666666666676</v>
      </c>
      <c r="J28" s="50">
        <f t="shared" si="10"/>
        <v>0.42083333333333345</v>
      </c>
      <c r="K28" s="50">
        <f t="shared" si="11"/>
        <v>0.43541666666666679</v>
      </c>
      <c r="L28" s="330">
        <f t="shared" si="1"/>
        <v>51.67</v>
      </c>
      <c r="M28" s="331">
        <f t="shared" si="2"/>
        <v>8.819444444444452E-2</v>
      </c>
      <c r="N28" s="273">
        <f t="shared" si="3"/>
        <v>24.411023622047225</v>
      </c>
      <c r="O28" s="332"/>
    </row>
    <row r="29" spans="1:17" x14ac:dyDescent="0.2">
      <c r="A29" s="65"/>
      <c r="B29" s="33">
        <v>4</v>
      </c>
      <c r="C29" s="95">
        <v>0.39583333333333331</v>
      </c>
      <c r="D29" s="49">
        <f t="shared" si="4"/>
        <v>0.41041666666666665</v>
      </c>
      <c r="E29" s="49">
        <f t="shared" si="5"/>
        <v>0.42430555555555555</v>
      </c>
      <c r="F29" s="49">
        <f t="shared" si="6"/>
        <v>0.43402777777777779</v>
      </c>
      <c r="G29" s="49">
        <f t="shared" si="7"/>
        <v>0.44097222222222221</v>
      </c>
      <c r="H29" s="49">
        <f t="shared" si="8"/>
        <v>0.44930555555555557</v>
      </c>
      <c r="I29" s="49">
        <f t="shared" si="9"/>
        <v>0.45902777777777781</v>
      </c>
      <c r="J29" s="50">
        <f t="shared" si="10"/>
        <v>0.4694444444444445</v>
      </c>
      <c r="K29" s="50">
        <f t="shared" si="11"/>
        <v>0.48402777777777783</v>
      </c>
      <c r="L29" s="330">
        <f t="shared" si="1"/>
        <v>51.67</v>
      </c>
      <c r="M29" s="331">
        <f t="shared" si="2"/>
        <v>8.819444444444452E-2</v>
      </c>
      <c r="N29" s="273">
        <f t="shared" si="3"/>
        <v>24.411023622047225</v>
      </c>
      <c r="O29" s="332"/>
    </row>
    <row r="30" spans="1:17" x14ac:dyDescent="0.2">
      <c r="A30" s="65"/>
      <c r="B30" s="34">
        <v>5</v>
      </c>
      <c r="C30" s="48">
        <v>0.46875</v>
      </c>
      <c r="D30" s="49">
        <f>C30+$D$25</f>
        <v>0.4826388888888889</v>
      </c>
      <c r="E30" s="49">
        <f>D30+$E$25</f>
        <v>0.49236111111111114</v>
      </c>
      <c r="F30" s="49">
        <f>E30+$F$25</f>
        <v>0.50069444444444444</v>
      </c>
      <c r="G30" s="49">
        <f>F30+$G$25</f>
        <v>0.50763888888888886</v>
      </c>
      <c r="H30" s="49">
        <f>G30+$H$25</f>
        <v>0.51597222222222217</v>
      </c>
      <c r="I30" s="49">
        <f>H30+$I$25</f>
        <v>0.52430555555555547</v>
      </c>
      <c r="J30" s="49">
        <f>I30+$J25</f>
        <v>0.53402777777777766</v>
      </c>
      <c r="K30" s="49">
        <f>J30+$K$25</f>
        <v>0.5479166666666665</v>
      </c>
      <c r="L30" s="330">
        <f t="shared" si="1"/>
        <v>51.67</v>
      </c>
      <c r="M30" s="331">
        <f t="shared" si="2"/>
        <v>7.9166666666666496E-2</v>
      </c>
      <c r="N30" s="273">
        <f t="shared" si="3"/>
        <v>27.194736842105321</v>
      </c>
      <c r="O30" s="332"/>
    </row>
    <row r="31" spans="1:17" x14ac:dyDescent="0.2">
      <c r="A31" s="65"/>
      <c r="B31" s="33">
        <v>6</v>
      </c>
      <c r="C31" s="95">
        <v>0.50694444444444442</v>
      </c>
      <c r="D31" s="49">
        <f>C31+$D$25</f>
        <v>0.52083333333333326</v>
      </c>
      <c r="E31" s="49">
        <f>D31+$E$25</f>
        <v>0.53055555555555545</v>
      </c>
      <c r="F31" s="49">
        <f>E31+$F$25</f>
        <v>0.53888888888888875</v>
      </c>
      <c r="G31" s="49">
        <f>F31+$G$25</f>
        <v>0.54583333333333317</v>
      </c>
      <c r="H31" s="49">
        <f>G31+$H$25</f>
        <v>0.55416666666666647</v>
      </c>
      <c r="I31" s="49">
        <f>H31+$I$25</f>
        <v>0.56249999999999978</v>
      </c>
      <c r="J31" s="50">
        <f>I31+$J$25</f>
        <v>0.57222222222222197</v>
      </c>
      <c r="K31" s="50">
        <f>J31+$K$25</f>
        <v>0.58611111111111081</v>
      </c>
      <c r="L31" s="330">
        <f t="shared" si="1"/>
        <v>51.67</v>
      </c>
      <c r="M31" s="331">
        <f t="shared" si="2"/>
        <v>7.9166666666666385E-2</v>
      </c>
      <c r="N31" s="273">
        <f t="shared" si="3"/>
        <v>27.19473684210536</v>
      </c>
      <c r="O31" s="332"/>
    </row>
    <row r="32" spans="1:17" x14ac:dyDescent="0.2">
      <c r="A32" s="65"/>
      <c r="B32" s="34">
        <v>7</v>
      </c>
      <c r="C32" s="48">
        <v>0.61111111111111105</v>
      </c>
      <c r="D32" s="49">
        <f>C32+$D$25</f>
        <v>0.62499999999999989</v>
      </c>
      <c r="E32" s="49">
        <f>D32+$E$25</f>
        <v>0.63472222222222208</v>
      </c>
      <c r="F32" s="49">
        <f>E32+$F$25</f>
        <v>0.64305555555555538</v>
      </c>
      <c r="G32" s="49">
        <f>F32+$G$25</f>
        <v>0.6499999999999998</v>
      </c>
      <c r="H32" s="49">
        <f>G32+$H$25</f>
        <v>0.6583333333333331</v>
      </c>
      <c r="I32" s="49">
        <f>H32+$I$25</f>
        <v>0.66666666666666641</v>
      </c>
      <c r="J32" s="50">
        <f>I32+$J$25</f>
        <v>0.6763888888888886</v>
      </c>
      <c r="K32" s="50">
        <f>J32+$K$25</f>
        <v>0.69027777777777743</v>
      </c>
      <c r="L32" s="330">
        <f t="shared" si="1"/>
        <v>51.67</v>
      </c>
      <c r="M32" s="331">
        <f t="shared" si="2"/>
        <v>7.9166666666666385E-2</v>
      </c>
      <c r="N32" s="273">
        <f t="shared" si="3"/>
        <v>27.19473684210536</v>
      </c>
      <c r="O32" s="332"/>
    </row>
    <row r="33" spans="1:15" x14ac:dyDescent="0.2">
      <c r="A33" s="65"/>
      <c r="B33" s="33">
        <v>8</v>
      </c>
      <c r="C33" s="95">
        <v>0.72222222222222221</v>
      </c>
      <c r="D33" s="49">
        <f>C33+$D$25</f>
        <v>0.73611111111111105</v>
      </c>
      <c r="E33" s="49">
        <f>D33+$E$25</f>
        <v>0.74583333333333324</v>
      </c>
      <c r="F33" s="49">
        <f>E33+$F$25</f>
        <v>0.75416666666666654</v>
      </c>
      <c r="G33" s="49">
        <f>F33+$G$25</f>
        <v>0.76111111111111096</v>
      </c>
      <c r="H33" s="49">
        <f>G33+$H$25</f>
        <v>0.76944444444444426</v>
      </c>
      <c r="I33" s="49">
        <f>H33+$I$25</f>
        <v>0.77777777777777757</v>
      </c>
      <c r="J33" s="50">
        <f>I33+$J$25</f>
        <v>0.78749999999999976</v>
      </c>
      <c r="K33" s="50">
        <f>J33+$K$25</f>
        <v>0.8013888888888886</v>
      </c>
      <c r="L33" s="330">
        <f t="shared" si="1"/>
        <v>51.67</v>
      </c>
      <c r="M33" s="331">
        <f t="shared" si="2"/>
        <v>7.9166666666666385E-2</v>
      </c>
      <c r="N33" s="273">
        <f t="shared" si="3"/>
        <v>27.19473684210536</v>
      </c>
      <c r="O33" s="332"/>
    </row>
    <row r="34" spans="1:15" x14ac:dyDescent="0.2">
      <c r="A34" s="37"/>
      <c r="B34" s="34">
        <v>9</v>
      </c>
      <c r="C34" s="95">
        <v>0.82638888888888884</v>
      </c>
      <c r="D34" s="49">
        <f>C34+$D$25</f>
        <v>0.84027777777777768</v>
      </c>
      <c r="E34" s="49">
        <f>D34+$E$25</f>
        <v>0.84999999999999987</v>
      </c>
      <c r="F34" s="49">
        <f>E34+$F$25</f>
        <v>0.85833333333333317</v>
      </c>
      <c r="G34" s="49">
        <f>F34+$G$25</f>
        <v>0.86527777777777759</v>
      </c>
      <c r="H34" s="49">
        <f>G34+$H$25</f>
        <v>0.87361111111111089</v>
      </c>
      <c r="I34" s="49">
        <f>H34+$I$25</f>
        <v>0.8819444444444442</v>
      </c>
      <c r="J34" s="50">
        <f>I34+$J$25</f>
        <v>0.89166666666666639</v>
      </c>
      <c r="K34" s="50">
        <f>J34+$K$25</f>
        <v>0.90555555555555522</v>
      </c>
      <c r="L34" s="330">
        <f t="shared" si="1"/>
        <v>51.67</v>
      </c>
      <c r="M34" s="331">
        <f>K34-C34</f>
        <v>7.9166666666666385E-2</v>
      </c>
      <c r="N34" s="273">
        <f>(L34/(M34*24*60)*60)</f>
        <v>27.19473684210536</v>
      </c>
      <c r="O34" s="332"/>
    </row>
    <row r="35" spans="1:15" x14ac:dyDescent="0.2">
      <c r="B35" s="38"/>
      <c r="C35" s="37"/>
      <c r="D35" s="37"/>
      <c r="E35" s="37"/>
      <c r="F35" s="37"/>
      <c r="G35" s="37"/>
      <c r="H35" s="37"/>
      <c r="I35" s="37"/>
      <c r="J35" s="37"/>
      <c r="K35" s="37"/>
      <c r="L35" s="37"/>
      <c r="M35" s="37"/>
      <c r="N35" s="37"/>
      <c r="O35" s="36"/>
    </row>
    <row r="36" spans="1:15" x14ac:dyDescent="0.2">
      <c r="B36" s="38"/>
      <c r="C36" s="37"/>
      <c r="D36" s="37"/>
      <c r="E36" s="37"/>
      <c r="F36" s="37"/>
      <c r="G36" s="37"/>
      <c r="H36" s="37"/>
      <c r="I36" s="37"/>
      <c r="J36" s="37"/>
      <c r="K36" s="37"/>
      <c r="L36" s="37"/>
      <c r="M36" s="37"/>
      <c r="N36" s="37"/>
      <c r="O36" s="36"/>
    </row>
    <row r="37" spans="1:15" x14ac:dyDescent="0.2">
      <c r="B37" s="38"/>
      <c r="C37" s="37" t="s">
        <v>3</v>
      </c>
      <c r="D37" s="37"/>
      <c r="E37" s="37"/>
      <c r="F37" s="37">
        <v>9</v>
      </c>
      <c r="G37" s="37"/>
      <c r="H37" s="37"/>
      <c r="I37" s="37"/>
      <c r="J37" s="37"/>
      <c r="K37" s="37"/>
      <c r="L37" s="37"/>
      <c r="M37" s="37"/>
      <c r="N37" s="37"/>
      <c r="O37" s="36"/>
    </row>
    <row r="38" spans="1:15" x14ac:dyDescent="0.2">
      <c r="B38" s="38"/>
      <c r="C38" s="37" t="s">
        <v>2</v>
      </c>
      <c r="D38" s="37"/>
      <c r="E38" s="37"/>
      <c r="F38" s="37">
        <v>0</v>
      </c>
      <c r="G38" s="37"/>
      <c r="H38" s="37"/>
      <c r="I38" s="37"/>
      <c r="J38" s="37"/>
      <c r="K38" s="37"/>
      <c r="L38" s="37"/>
      <c r="M38" s="37"/>
      <c r="N38" s="37"/>
      <c r="O38" s="36"/>
    </row>
    <row r="39" spans="1:15" x14ac:dyDescent="0.2">
      <c r="B39" s="38"/>
      <c r="C39" s="37" t="s">
        <v>1</v>
      </c>
      <c r="D39" s="37"/>
      <c r="E39" s="37"/>
      <c r="F39" s="37">
        <f>F37+F38</f>
        <v>9</v>
      </c>
      <c r="G39" s="37"/>
      <c r="H39" s="37"/>
      <c r="I39" s="37"/>
      <c r="J39" s="37"/>
      <c r="K39" s="37"/>
      <c r="L39" s="37"/>
      <c r="M39" s="37"/>
      <c r="N39" s="37"/>
      <c r="O39" s="36"/>
    </row>
    <row r="40" spans="1:15" x14ac:dyDescent="0.2">
      <c r="B40" s="67"/>
      <c r="C40" s="68" t="s">
        <v>0</v>
      </c>
      <c r="D40" s="68"/>
      <c r="E40" s="68"/>
      <c r="F40" s="51">
        <v>51.67</v>
      </c>
      <c r="G40" s="68"/>
      <c r="H40" s="68"/>
      <c r="I40" s="68"/>
      <c r="J40" s="68"/>
      <c r="K40" s="68"/>
      <c r="L40" s="68"/>
      <c r="M40" s="68"/>
      <c r="N40" s="68"/>
      <c r="O40" s="69"/>
    </row>
  </sheetData>
  <mergeCells count="9">
    <mergeCell ref="B23:O23"/>
    <mergeCell ref="B19:C19"/>
    <mergeCell ref="D19:I19"/>
    <mergeCell ref="L19:L20"/>
    <mergeCell ref="M19:M22"/>
    <mergeCell ref="N19:N22"/>
    <mergeCell ref="O19:O22"/>
    <mergeCell ref="B20:C20"/>
    <mergeCell ref="L21:L22"/>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9">
    <pageSetUpPr fitToPage="1"/>
  </sheetPr>
  <dimension ref="A4:S65"/>
  <sheetViews>
    <sheetView topLeftCell="A14" zoomScale="85" zoomScaleNormal="85" workbookViewId="0">
      <selection activeCell="O13" sqref="O13"/>
    </sheetView>
  </sheetViews>
  <sheetFormatPr baseColWidth="10" defaultColWidth="11.42578125" defaultRowHeight="14.25" x14ac:dyDescent="0.2"/>
  <cols>
    <col min="1" max="16384" width="11.42578125" style="57"/>
  </cols>
  <sheetData>
    <row r="4" spans="2:19" ht="15" thickBot="1" x14ac:dyDescent="0.25"/>
    <row r="5" spans="2:19" ht="15" x14ac:dyDescent="0.25">
      <c r="B5" s="183" t="s">
        <v>27</v>
      </c>
      <c r="C5" s="201"/>
      <c r="D5" s="201"/>
      <c r="E5" s="201"/>
      <c r="F5" s="201"/>
      <c r="G5" s="201"/>
      <c r="H5" s="202"/>
      <c r="I5" s="202"/>
      <c r="J5" s="202"/>
      <c r="K5" s="202"/>
      <c r="L5" s="202"/>
      <c r="M5" s="202"/>
      <c r="N5" s="202"/>
      <c r="O5" s="202"/>
      <c r="P5" s="202"/>
      <c r="Q5" s="202"/>
      <c r="R5" s="202"/>
      <c r="S5" s="203"/>
    </row>
    <row r="6" spans="2:19" x14ac:dyDescent="0.2">
      <c r="B6" s="187" t="s">
        <v>26</v>
      </c>
      <c r="C6" s="37"/>
      <c r="D6" s="37"/>
      <c r="E6" s="37"/>
      <c r="F6" s="37"/>
      <c r="G6" s="37"/>
      <c r="H6" s="37"/>
      <c r="I6" s="37"/>
      <c r="J6" s="37"/>
      <c r="K6" s="37"/>
      <c r="L6" s="37"/>
      <c r="M6" s="37"/>
      <c r="N6" s="37"/>
      <c r="O6" s="37"/>
      <c r="P6" s="37"/>
      <c r="Q6" s="37"/>
      <c r="R6" s="37"/>
      <c r="S6" s="204"/>
    </row>
    <row r="7" spans="2:19" x14ac:dyDescent="0.2">
      <c r="B7" s="187"/>
      <c r="C7" s="37"/>
      <c r="D7" s="37"/>
      <c r="E7" s="37"/>
      <c r="F7" s="37"/>
      <c r="G7" s="37"/>
      <c r="H7" s="37"/>
      <c r="I7" s="37"/>
      <c r="J7" s="37"/>
      <c r="K7" s="37"/>
      <c r="L7" s="37"/>
      <c r="M7" s="37"/>
      <c r="N7" s="37"/>
      <c r="O7" s="37"/>
      <c r="P7" s="37"/>
      <c r="Q7" s="37"/>
      <c r="R7" s="37"/>
      <c r="S7" s="204"/>
    </row>
    <row r="8" spans="2:19" x14ac:dyDescent="0.2">
      <c r="B8" s="187" t="s">
        <v>201</v>
      </c>
      <c r="C8" s="37"/>
      <c r="D8" s="37"/>
      <c r="E8" s="37"/>
      <c r="F8" s="37"/>
      <c r="G8" s="37"/>
      <c r="H8" s="37"/>
      <c r="I8" s="37"/>
      <c r="J8" s="37"/>
      <c r="K8" s="37"/>
      <c r="L8" s="37"/>
      <c r="M8" s="37"/>
      <c r="N8" s="37"/>
      <c r="O8" s="37"/>
      <c r="P8" s="37"/>
      <c r="Q8" s="37"/>
      <c r="R8" s="37"/>
      <c r="S8" s="204"/>
    </row>
    <row r="9" spans="2:19" x14ac:dyDescent="0.2">
      <c r="B9" s="187" t="s">
        <v>180</v>
      </c>
      <c r="C9" s="37"/>
      <c r="D9" s="37"/>
      <c r="E9" s="37"/>
      <c r="F9" s="37"/>
      <c r="G9" s="37"/>
      <c r="H9" s="37"/>
      <c r="I9" s="37"/>
      <c r="J9" s="37"/>
      <c r="K9" s="37"/>
      <c r="L9" s="37"/>
      <c r="M9" s="37"/>
      <c r="N9" s="37"/>
      <c r="O9" s="37"/>
      <c r="P9" s="37"/>
      <c r="Q9" s="37"/>
      <c r="R9" s="37"/>
      <c r="S9" s="204"/>
    </row>
    <row r="10" spans="2:19" x14ac:dyDescent="0.2">
      <c r="B10" s="187" t="s">
        <v>25</v>
      </c>
      <c r="C10" s="37"/>
      <c r="D10" s="37"/>
      <c r="E10" s="37"/>
      <c r="F10" s="37"/>
      <c r="G10" s="37"/>
      <c r="H10" s="37"/>
      <c r="I10" s="37"/>
      <c r="J10" s="37"/>
      <c r="K10" s="37"/>
      <c r="L10" s="37"/>
      <c r="M10" s="37"/>
      <c r="N10" s="37"/>
      <c r="O10" s="37"/>
      <c r="P10" s="37"/>
      <c r="Q10" s="37"/>
      <c r="R10" s="37"/>
      <c r="S10" s="204"/>
    </row>
    <row r="11" spans="2:19" x14ac:dyDescent="0.2">
      <c r="B11" s="223" t="s">
        <v>171</v>
      </c>
      <c r="C11" s="37"/>
      <c r="D11" s="37"/>
      <c r="E11" s="37"/>
      <c r="F11" s="37"/>
      <c r="G11" s="37"/>
      <c r="H11" s="37"/>
      <c r="I11" s="37"/>
      <c r="J11" s="37"/>
      <c r="K11" s="37"/>
      <c r="L11" s="37"/>
      <c r="M11" s="37"/>
      <c r="N11" s="37"/>
      <c r="O11" s="37"/>
      <c r="P11" s="37"/>
      <c r="Q11" s="37"/>
      <c r="R11" s="37"/>
      <c r="S11" s="204"/>
    </row>
    <row r="12" spans="2:19" x14ac:dyDescent="0.2">
      <c r="B12" s="187" t="s">
        <v>170</v>
      </c>
      <c r="C12" s="37"/>
      <c r="D12" s="37"/>
      <c r="E12" s="37"/>
      <c r="F12" s="37"/>
      <c r="G12" s="37"/>
      <c r="H12" s="37"/>
      <c r="I12" s="37"/>
      <c r="J12" s="37"/>
      <c r="K12" s="37"/>
      <c r="L12" s="37"/>
      <c r="M12" s="37"/>
      <c r="N12" s="37"/>
      <c r="O12" s="37"/>
      <c r="P12" s="37"/>
      <c r="Q12" s="37"/>
      <c r="R12" s="37"/>
      <c r="S12" s="204"/>
    </row>
    <row r="13" spans="2:19" x14ac:dyDescent="0.2">
      <c r="B13" s="187" t="s">
        <v>22</v>
      </c>
      <c r="C13" s="37"/>
      <c r="D13" s="37"/>
      <c r="E13" s="37"/>
      <c r="F13" s="37"/>
      <c r="G13" s="37"/>
      <c r="H13" s="37"/>
      <c r="I13" s="37"/>
      <c r="J13" s="37"/>
      <c r="K13" s="37"/>
      <c r="L13" s="37"/>
      <c r="M13" s="37"/>
      <c r="N13" s="37"/>
      <c r="O13" s="37"/>
      <c r="P13" s="37"/>
      <c r="Q13" s="37"/>
      <c r="R13" s="37"/>
      <c r="S13" s="204"/>
    </row>
    <row r="14" spans="2:19" x14ac:dyDescent="0.2">
      <c r="B14" s="187"/>
      <c r="C14" s="37"/>
      <c r="D14" s="37"/>
      <c r="E14" s="37"/>
      <c r="F14" s="37"/>
      <c r="G14" s="37"/>
      <c r="H14" s="37"/>
      <c r="I14" s="37"/>
      <c r="J14" s="37"/>
      <c r="K14" s="37"/>
      <c r="L14" s="37"/>
      <c r="M14" s="37"/>
      <c r="N14" s="37"/>
      <c r="O14" s="37"/>
      <c r="P14" s="37"/>
      <c r="Q14" s="37"/>
      <c r="R14" s="37"/>
      <c r="S14" s="204"/>
    </row>
    <row r="15" spans="2:19" x14ac:dyDescent="0.2">
      <c r="B15" s="187"/>
      <c r="C15" s="37"/>
      <c r="D15" s="37"/>
      <c r="E15" s="37"/>
      <c r="F15" s="37"/>
      <c r="G15" s="37"/>
      <c r="H15" s="37"/>
      <c r="I15" s="37"/>
      <c r="J15" s="37"/>
      <c r="K15" s="37"/>
      <c r="L15" s="37"/>
      <c r="M15" s="37"/>
      <c r="N15" s="37"/>
      <c r="O15" s="37"/>
      <c r="P15" s="37"/>
      <c r="Q15" s="37"/>
      <c r="R15" s="37"/>
      <c r="S15" s="204"/>
    </row>
    <row r="16" spans="2:19" x14ac:dyDescent="0.2">
      <c r="B16" s="187"/>
      <c r="C16" s="37"/>
      <c r="D16" s="37"/>
      <c r="E16" s="37"/>
      <c r="F16" s="37"/>
      <c r="G16" s="37"/>
      <c r="H16" s="37"/>
      <c r="I16" s="37"/>
      <c r="J16" s="37"/>
      <c r="K16" s="37"/>
      <c r="L16" s="37"/>
      <c r="M16" s="37"/>
      <c r="N16" s="37"/>
      <c r="O16" s="37"/>
      <c r="P16" s="37"/>
      <c r="Q16" s="37"/>
      <c r="R16" s="37"/>
      <c r="S16" s="204"/>
    </row>
    <row r="17" spans="1:19" x14ac:dyDescent="0.2">
      <c r="B17" s="187"/>
      <c r="C17" s="37"/>
      <c r="D17" s="37"/>
      <c r="E17" s="37"/>
      <c r="F17" s="37"/>
      <c r="G17" s="37"/>
      <c r="H17" s="37"/>
      <c r="I17" s="37"/>
      <c r="J17" s="37"/>
      <c r="K17" s="37"/>
      <c r="L17" s="37"/>
      <c r="M17" s="37"/>
      <c r="N17" s="37"/>
      <c r="O17" s="37"/>
      <c r="P17" s="37"/>
      <c r="Q17" s="37"/>
      <c r="R17" s="37"/>
      <c r="S17" s="204"/>
    </row>
    <row r="18" spans="1:19" ht="15" thickBot="1" x14ac:dyDescent="0.25">
      <c r="B18" s="187"/>
      <c r="C18" s="37"/>
      <c r="D18" s="37"/>
      <c r="E18" s="37"/>
      <c r="F18" s="37"/>
      <c r="G18" s="37"/>
      <c r="H18" s="37"/>
      <c r="I18" s="37"/>
      <c r="J18" s="37"/>
      <c r="K18" s="37"/>
      <c r="L18" s="37"/>
      <c r="M18" s="37"/>
      <c r="N18" s="37"/>
      <c r="O18" s="37"/>
      <c r="P18" s="37" t="s">
        <v>169</v>
      </c>
      <c r="Q18" s="37"/>
      <c r="R18" s="37"/>
      <c r="S18" s="204"/>
    </row>
    <row r="19" spans="1:19" ht="15" customHeight="1" thickBot="1" x14ac:dyDescent="0.25">
      <c r="B19" s="615" t="s">
        <v>21</v>
      </c>
      <c r="C19" s="616"/>
      <c r="D19" s="615" t="s">
        <v>20</v>
      </c>
      <c r="E19" s="616"/>
      <c r="F19" s="616"/>
      <c r="G19" s="616"/>
      <c r="H19" s="616"/>
      <c r="I19" s="616"/>
      <c r="J19" s="616"/>
      <c r="K19" s="616"/>
      <c r="L19" s="616"/>
      <c r="M19" s="616"/>
      <c r="N19" s="619"/>
      <c r="O19" s="71" t="s">
        <v>19</v>
      </c>
      <c r="P19" s="617" t="s">
        <v>18</v>
      </c>
      <c r="Q19" s="608" t="s">
        <v>17</v>
      </c>
      <c r="R19" s="608" t="s">
        <v>16</v>
      </c>
      <c r="S19" s="608" t="s">
        <v>15</v>
      </c>
    </row>
    <row r="20" spans="1:19" ht="39" thickBot="1" x14ac:dyDescent="0.25">
      <c r="B20" s="611" t="s">
        <v>202</v>
      </c>
      <c r="C20" s="612"/>
      <c r="D20" s="468" t="s">
        <v>168</v>
      </c>
      <c r="E20" s="468" t="s">
        <v>10</v>
      </c>
      <c r="F20" s="468" t="s">
        <v>167</v>
      </c>
      <c r="G20" s="468" t="s">
        <v>166</v>
      </c>
      <c r="H20" s="468" t="s">
        <v>165</v>
      </c>
      <c r="I20" s="469" t="s">
        <v>203</v>
      </c>
      <c r="J20" s="468" t="s">
        <v>168</v>
      </c>
      <c r="K20" s="468" t="s">
        <v>10</v>
      </c>
      <c r="L20" s="468" t="s">
        <v>167</v>
      </c>
      <c r="M20" s="468" t="s">
        <v>166</v>
      </c>
      <c r="N20" s="468" t="s">
        <v>165</v>
      </c>
      <c r="O20" s="468" t="s">
        <v>202</v>
      </c>
      <c r="P20" s="618"/>
      <c r="Q20" s="609"/>
      <c r="R20" s="609"/>
      <c r="S20" s="609"/>
    </row>
    <row r="21" spans="1:19" x14ac:dyDescent="0.2">
      <c r="B21" s="205" t="s">
        <v>7</v>
      </c>
      <c r="C21" s="3">
        <v>0</v>
      </c>
      <c r="D21" s="5">
        <v>2.96</v>
      </c>
      <c r="E21" s="3">
        <v>2.1</v>
      </c>
      <c r="F21" s="3">
        <v>2.31</v>
      </c>
      <c r="G21" s="3">
        <v>2.6</v>
      </c>
      <c r="H21" s="3">
        <v>5.88</v>
      </c>
      <c r="I21" s="3">
        <v>3.2</v>
      </c>
      <c r="J21" s="5">
        <v>2.78</v>
      </c>
      <c r="K21" s="3">
        <v>2.1</v>
      </c>
      <c r="L21" s="3">
        <v>2.31</v>
      </c>
      <c r="M21" s="3">
        <v>2.6</v>
      </c>
      <c r="N21" s="3">
        <v>5.88</v>
      </c>
      <c r="O21" s="3">
        <v>3.2</v>
      </c>
      <c r="P21" s="613">
        <f>SUM(C21:I21)</f>
        <v>19.05</v>
      </c>
      <c r="Q21" s="609"/>
      <c r="R21" s="609"/>
      <c r="S21" s="609"/>
    </row>
    <row r="22" spans="1:19" ht="39" thickBot="1" x14ac:dyDescent="0.25">
      <c r="B22" s="226" t="s">
        <v>6</v>
      </c>
      <c r="C22" s="2">
        <v>0</v>
      </c>
      <c r="D22" s="2">
        <f t="shared" ref="D22:O22" si="0">C22+D21</f>
        <v>2.96</v>
      </c>
      <c r="E22" s="2">
        <f t="shared" si="0"/>
        <v>5.0600000000000005</v>
      </c>
      <c r="F22" s="2">
        <f t="shared" si="0"/>
        <v>7.370000000000001</v>
      </c>
      <c r="G22" s="2">
        <f t="shared" si="0"/>
        <v>9.9700000000000006</v>
      </c>
      <c r="H22" s="2">
        <f t="shared" si="0"/>
        <v>15.850000000000001</v>
      </c>
      <c r="I22" s="2">
        <f t="shared" si="0"/>
        <v>19.05</v>
      </c>
      <c r="J22" s="2">
        <f t="shared" si="0"/>
        <v>21.830000000000002</v>
      </c>
      <c r="K22" s="2">
        <f t="shared" si="0"/>
        <v>23.930000000000003</v>
      </c>
      <c r="L22" s="2">
        <f t="shared" si="0"/>
        <v>26.240000000000002</v>
      </c>
      <c r="M22" s="2">
        <f t="shared" si="0"/>
        <v>28.840000000000003</v>
      </c>
      <c r="N22" s="2">
        <f t="shared" si="0"/>
        <v>34.720000000000006</v>
      </c>
      <c r="O22" s="2">
        <f t="shared" si="0"/>
        <v>37.920000000000009</v>
      </c>
      <c r="P22" s="623"/>
      <c r="Q22" s="609"/>
      <c r="R22" s="609"/>
      <c r="S22" s="609"/>
    </row>
    <row r="23" spans="1:19" ht="15.75" x14ac:dyDescent="0.2">
      <c r="B23" s="620" t="s">
        <v>5</v>
      </c>
      <c r="C23" s="597"/>
      <c r="D23" s="597"/>
      <c r="E23" s="597"/>
      <c r="F23" s="597"/>
      <c r="G23" s="597"/>
      <c r="H23" s="597"/>
      <c r="I23" s="597"/>
      <c r="J23" s="597"/>
      <c r="K23" s="597"/>
      <c r="L23" s="597"/>
      <c r="M23" s="597"/>
      <c r="N23" s="597"/>
      <c r="O23" s="597"/>
      <c r="P23" s="597"/>
      <c r="Q23" s="597"/>
      <c r="R23" s="597"/>
      <c r="S23" s="621"/>
    </row>
    <row r="24" spans="1:19" ht="12.75" hidden="1" customHeight="1" x14ac:dyDescent="0.2">
      <c r="B24" s="227"/>
      <c r="C24" s="62"/>
      <c r="D24" s="65">
        <v>4.1666666666666666E-3</v>
      </c>
      <c r="E24" s="65">
        <v>4.1666666666666666E-3</v>
      </c>
      <c r="F24" s="65">
        <v>6.9444444444444441E-3</v>
      </c>
      <c r="G24" s="65">
        <v>5.5555555555555558E-3</v>
      </c>
      <c r="H24" s="65">
        <v>1.0416666666666666E-2</v>
      </c>
      <c r="I24" s="65">
        <v>8.3333333333333332E-3</v>
      </c>
      <c r="J24" s="65">
        <v>4.1666666666666666E-3</v>
      </c>
      <c r="K24" s="65">
        <v>4.1666666666666666E-3</v>
      </c>
      <c r="L24" s="65">
        <v>7.6388888888888886E-3</v>
      </c>
      <c r="M24" s="65">
        <v>5.5555555555555558E-3</v>
      </c>
      <c r="N24" s="65">
        <v>1.0416666666666666E-2</v>
      </c>
      <c r="O24" s="65">
        <v>7.6388888888888886E-3</v>
      </c>
      <c r="Q24" s="48">
        <f>SUM(D24:O24)</f>
        <v>7.9166666666666663E-2</v>
      </c>
      <c r="R24" s="62"/>
      <c r="S24" s="207"/>
    </row>
    <row r="25" spans="1:19" ht="12.75" hidden="1" customHeight="1" x14ac:dyDescent="0.2">
      <c r="B25" s="227"/>
      <c r="C25" s="62"/>
      <c r="D25" s="48">
        <v>4.1666666666666666E-3</v>
      </c>
      <c r="E25" s="48">
        <v>4.1666666666666666E-3</v>
      </c>
      <c r="F25" s="48">
        <v>5.5555555555555558E-3</v>
      </c>
      <c r="G25" s="48">
        <v>6.2499999999999995E-3</v>
      </c>
      <c r="H25" s="48">
        <v>9.7222222222222224E-3</v>
      </c>
      <c r="I25" s="48">
        <v>7.6388888888888886E-3</v>
      </c>
      <c r="J25" s="48">
        <v>4.1666666666666666E-3</v>
      </c>
      <c r="K25" s="48">
        <v>4.1666666666666666E-3</v>
      </c>
      <c r="L25" s="48">
        <v>5.5555555555555558E-3</v>
      </c>
      <c r="M25" s="48">
        <v>6.2499999999999995E-3</v>
      </c>
      <c r="N25" s="48">
        <v>9.7222222222222224E-3</v>
      </c>
      <c r="O25" s="48">
        <v>7.6388888888888886E-3</v>
      </c>
      <c r="Q25" s="48">
        <f>SUM(D25:O25)</f>
        <v>7.4999999999999997E-2</v>
      </c>
      <c r="R25" s="62"/>
      <c r="S25" s="207"/>
    </row>
    <row r="26" spans="1:19" s="147" customFormat="1" ht="15" x14ac:dyDescent="0.25">
      <c r="B26" s="221">
        <v>1</v>
      </c>
      <c r="C26" s="8">
        <v>0.22222222222222221</v>
      </c>
      <c r="D26" s="8">
        <f>C26+$D$24</f>
        <v>0.22638888888888889</v>
      </c>
      <c r="E26" s="8">
        <f>D26+$E$24</f>
        <v>0.23055555555555557</v>
      </c>
      <c r="F26" s="8">
        <f>E26+$F$24</f>
        <v>0.23750000000000002</v>
      </c>
      <c r="G26" s="8">
        <f>F26+$G$24</f>
        <v>0.24305555555555558</v>
      </c>
      <c r="H26" s="8">
        <f>G26+$H$24</f>
        <v>0.25347222222222227</v>
      </c>
      <c r="I26" s="8">
        <f>H26+$I$24</f>
        <v>0.26180555555555562</v>
      </c>
      <c r="J26" s="8">
        <f>I26+$J$24</f>
        <v>0.26597222222222228</v>
      </c>
      <c r="K26" s="8">
        <f>J26+$K$24</f>
        <v>0.27013888888888893</v>
      </c>
      <c r="L26" s="8">
        <f>K26+$L$24</f>
        <v>0.27777777777777779</v>
      </c>
      <c r="M26" s="8">
        <f>L26+$M$24</f>
        <v>0.28333333333333333</v>
      </c>
      <c r="N26" s="8">
        <f>M26+$N$24</f>
        <v>0.29375000000000001</v>
      </c>
      <c r="O26" s="8">
        <f>N26+$O$24</f>
        <v>0.30138888888888887</v>
      </c>
      <c r="P26" s="27">
        <v>37.92</v>
      </c>
      <c r="Q26" s="8">
        <f t="shared" ref="Q26:Q41" si="1">O26-C26</f>
        <v>7.9166666666666663E-2</v>
      </c>
      <c r="R26" s="27">
        <f t="shared" ref="R26:R57" si="2">(P26/(Q26*24*60)*60)</f>
        <v>19.957894736842107</v>
      </c>
      <c r="S26" s="216"/>
    </row>
    <row r="27" spans="1:19" s="147" customFormat="1" ht="15" x14ac:dyDescent="0.25">
      <c r="A27" s="146">
        <f t="shared" ref="A27:A57" si="3">C27-C26</f>
        <v>2.0833333333333343E-2</v>
      </c>
      <c r="B27" s="221">
        <v>2</v>
      </c>
      <c r="C27" s="8">
        <v>0.24305555555555555</v>
      </c>
      <c r="D27" s="8">
        <f t="shared" ref="D27:D57" si="4">C27+$D$24</f>
        <v>0.24722222222222223</v>
      </c>
      <c r="E27" s="8">
        <f t="shared" ref="E27:E57" si="5">D27+$E$24</f>
        <v>0.25138888888888888</v>
      </c>
      <c r="F27" s="8">
        <f t="shared" ref="F27:F57" si="6">E27+$F$24</f>
        <v>0.2583333333333333</v>
      </c>
      <c r="G27" s="8">
        <f t="shared" ref="G27:G57" si="7">F27+$G$24</f>
        <v>0.26388888888888884</v>
      </c>
      <c r="H27" s="8">
        <f t="shared" ref="H27:H57" si="8">G27+$H$24</f>
        <v>0.27430555555555552</v>
      </c>
      <c r="I27" s="8">
        <f t="shared" ref="I27:I57" si="9">H27+$I$24</f>
        <v>0.28263888888888888</v>
      </c>
      <c r="J27" s="8">
        <f t="shared" ref="J27:J57" si="10">I27+$J$24</f>
        <v>0.28680555555555554</v>
      </c>
      <c r="K27" s="8">
        <f t="shared" ref="K27:K57" si="11">J27+$K$24</f>
        <v>0.29097222222222219</v>
      </c>
      <c r="L27" s="8">
        <f t="shared" ref="L27:L57" si="12">K27+$L$24</f>
        <v>0.29861111111111105</v>
      </c>
      <c r="M27" s="8">
        <f t="shared" ref="M27:M57" si="13">L27+$M$24</f>
        <v>0.30416666666666659</v>
      </c>
      <c r="N27" s="8">
        <f t="shared" ref="N27:N57" si="14">M27+$N$24</f>
        <v>0.31458333333333327</v>
      </c>
      <c r="O27" s="8">
        <f t="shared" ref="O27:O57" si="15">N27+$O$24</f>
        <v>0.32222222222222213</v>
      </c>
      <c r="P27" s="27">
        <v>37.92</v>
      </c>
      <c r="Q27" s="8">
        <f t="shared" si="1"/>
        <v>7.916666666666658E-2</v>
      </c>
      <c r="R27" s="27">
        <f t="shared" si="2"/>
        <v>19.957894736842128</v>
      </c>
      <c r="S27" s="216"/>
    </row>
    <row r="28" spans="1:19" s="147" customFormat="1" ht="15" x14ac:dyDescent="0.25">
      <c r="A28" s="146">
        <f t="shared" si="3"/>
        <v>2.0833333333333454E-2</v>
      </c>
      <c r="B28" s="221">
        <v>3</v>
      </c>
      <c r="C28" s="8">
        <v>0.26388888888888901</v>
      </c>
      <c r="D28" s="8">
        <f t="shared" si="4"/>
        <v>0.26805555555555566</v>
      </c>
      <c r="E28" s="8">
        <f t="shared" si="5"/>
        <v>0.27222222222222231</v>
      </c>
      <c r="F28" s="8">
        <f t="shared" si="6"/>
        <v>0.27916666666666673</v>
      </c>
      <c r="G28" s="8">
        <f t="shared" si="7"/>
        <v>0.28472222222222227</v>
      </c>
      <c r="H28" s="8">
        <f t="shared" si="8"/>
        <v>0.29513888888888895</v>
      </c>
      <c r="I28" s="8">
        <f t="shared" si="9"/>
        <v>0.30347222222222231</v>
      </c>
      <c r="J28" s="8">
        <f t="shared" si="10"/>
        <v>0.30763888888888896</v>
      </c>
      <c r="K28" s="8">
        <f t="shared" si="11"/>
        <v>0.31180555555555561</v>
      </c>
      <c r="L28" s="8">
        <f t="shared" si="12"/>
        <v>0.31944444444444448</v>
      </c>
      <c r="M28" s="8">
        <f t="shared" si="13"/>
        <v>0.32500000000000001</v>
      </c>
      <c r="N28" s="8">
        <f t="shared" si="14"/>
        <v>0.3354166666666667</v>
      </c>
      <c r="O28" s="8">
        <f t="shared" si="15"/>
        <v>0.34305555555555556</v>
      </c>
      <c r="P28" s="27">
        <v>37.92</v>
      </c>
      <c r="Q28" s="8">
        <f t="shared" si="1"/>
        <v>7.9166666666666552E-2</v>
      </c>
      <c r="R28" s="27">
        <f t="shared" si="2"/>
        <v>19.957894736842135</v>
      </c>
      <c r="S28" s="216"/>
    </row>
    <row r="29" spans="1:19" s="147" customFormat="1" ht="15" x14ac:dyDescent="0.25">
      <c r="A29" s="146">
        <f t="shared" si="3"/>
        <v>2.0833333333332982E-2</v>
      </c>
      <c r="B29" s="221">
        <v>4</v>
      </c>
      <c r="C29" s="8">
        <v>0.28472222222222199</v>
      </c>
      <c r="D29" s="8">
        <f t="shared" si="4"/>
        <v>0.28888888888888864</v>
      </c>
      <c r="E29" s="8">
        <f t="shared" si="5"/>
        <v>0.29305555555555529</v>
      </c>
      <c r="F29" s="8">
        <f t="shared" si="6"/>
        <v>0.29999999999999971</v>
      </c>
      <c r="G29" s="8">
        <f t="shared" si="7"/>
        <v>0.30555555555555525</v>
      </c>
      <c r="H29" s="8">
        <f t="shared" si="8"/>
        <v>0.31597222222222193</v>
      </c>
      <c r="I29" s="8">
        <f t="shared" si="9"/>
        <v>0.32430555555555529</v>
      </c>
      <c r="J29" s="8">
        <f t="shared" si="10"/>
        <v>0.32847222222222194</v>
      </c>
      <c r="K29" s="8">
        <f t="shared" si="11"/>
        <v>0.3326388888888886</v>
      </c>
      <c r="L29" s="8">
        <f t="shared" si="12"/>
        <v>0.34027777777777746</v>
      </c>
      <c r="M29" s="8">
        <f t="shared" si="13"/>
        <v>0.34583333333333299</v>
      </c>
      <c r="N29" s="8">
        <f t="shared" si="14"/>
        <v>0.35624999999999968</v>
      </c>
      <c r="O29" s="8">
        <f t="shared" si="15"/>
        <v>0.36388888888888854</v>
      </c>
      <c r="P29" s="27">
        <v>37.92</v>
      </c>
      <c r="Q29" s="8">
        <f t="shared" si="1"/>
        <v>7.9166666666666552E-2</v>
      </c>
      <c r="R29" s="27">
        <f t="shared" si="2"/>
        <v>19.957894736842135</v>
      </c>
      <c r="S29" s="216"/>
    </row>
    <row r="30" spans="1:19" s="147" customFormat="1" ht="15" x14ac:dyDescent="0.25">
      <c r="A30" s="146">
        <f t="shared" si="3"/>
        <v>2.0833333333334036E-2</v>
      </c>
      <c r="B30" s="221">
        <v>5</v>
      </c>
      <c r="C30" s="8">
        <v>0.30555555555555602</v>
      </c>
      <c r="D30" s="8">
        <f t="shared" si="4"/>
        <v>0.30972222222222268</v>
      </c>
      <c r="E30" s="8">
        <f t="shared" si="5"/>
        <v>0.31388888888888933</v>
      </c>
      <c r="F30" s="8">
        <f t="shared" si="6"/>
        <v>0.32083333333333375</v>
      </c>
      <c r="G30" s="8">
        <f t="shared" si="7"/>
        <v>0.32638888888888928</v>
      </c>
      <c r="H30" s="8">
        <f t="shared" si="8"/>
        <v>0.33680555555555597</v>
      </c>
      <c r="I30" s="8">
        <f t="shared" si="9"/>
        <v>0.34513888888888933</v>
      </c>
      <c r="J30" s="8">
        <f t="shared" si="10"/>
        <v>0.34930555555555598</v>
      </c>
      <c r="K30" s="8">
        <f t="shared" si="11"/>
        <v>0.35347222222222263</v>
      </c>
      <c r="L30" s="8">
        <f t="shared" si="12"/>
        <v>0.36111111111111149</v>
      </c>
      <c r="M30" s="8">
        <f t="shared" si="13"/>
        <v>0.36666666666666703</v>
      </c>
      <c r="N30" s="8">
        <f t="shared" si="14"/>
        <v>0.37708333333333371</v>
      </c>
      <c r="O30" s="8">
        <f t="shared" si="15"/>
        <v>0.38472222222222258</v>
      </c>
      <c r="P30" s="27">
        <v>37.92</v>
      </c>
      <c r="Q30" s="8">
        <f t="shared" si="1"/>
        <v>7.9166666666666552E-2</v>
      </c>
      <c r="R30" s="27">
        <f t="shared" si="2"/>
        <v>19.957894736842135</v>
      </c>
      <c r="S30" s="216"/>
    </row>
    <row r="31" spans="1:19" s="147" customFormat="1" ht="15" x14ac:dyDescent="0.25">
      <c r="A31" s="146">
        <f t="shared" si="3"/>
        <v>2.0833333333332982E-2</v>
      </c>
      <c r="B31" s="221">
        <v>6</v>
      </c>
      <c r="C31" s="8">
        <v>0.32638888888888901</v>
      </c>
      <c r="D31" s="8">
        <f t="shared" si="4"/>
        <v>0.33055555555555566</v>
      </c>
      <c r="E31" s="8">
        <f t="shared" si="5"/>
        <v>0.33472222222222231</v>
      </c>
      <c r="F31" s="8">
        <f t="shared" si="6"/>
        <v>0.34166666666666673</v>
      </c>
      <c r="G31" s="8">
        <f t="shared" si="7"/>
        <v>0.34722222222222227</v>
      </c>
      <c r="H31" s="8">
        <f t="shared" si="8"/>
        <v>0.35763888888888895</v>
      </c>
      <c r="I31" s="8">
        <f t="shared" si="9"/>
        <v>0.36597222222222231</v>
      </c>
      <c r="J31" s="8">
        <f t="shared" si="10"/>
        <v>0.37013888888888896</v>
      </c>
      <c r="K31" s="8">
        <f t="shared" si="11"/>
        <v>0.37430555555555561</v>
      </c>
      <c r="L31" s="8">
        <f t="shared" si="12"/>
        <v>0.38194444444444448</v>
      </c>
      <c r="M31" s="8">
        <f t="shared" si="13"/>
        <v>0.38750000000000001</v>
      </c>
      <c r="N31" s="8">
        <f t="shared" si="14"/>
        <v>0.3979166666666667</v>
      </c>
      <c r="O31" s="8">
        <f t="shared" si="15"/>
        <v>0.40555555555555556</v>
      </c>
      <c r="P31" s="27">
        <v>37.92</v>
      </c>
      <c r="Q31" s="8">
        <f t="shared" si="1"/>
        <v>7.9166666666666552E-2</v>
      </c>
      <c r="R31" s="27">
        <f t="shared" si="2"/>
        <v>19.957894736842135</v>
      </c>
      <c r="S31" s="216"/>
    </row>
    <row r="32" spans="1:19" s="147" customFormat="1" ht="15" x14ac:dyDescent="0.25">
      <c r="A32" s="146">
        <f t="shared" si="3"/>
        <v>2.0833333333332982E-2</v>
      </c>
      <c r="B32" s="221">
        <v>7</v>
      </c>
      <c r="C32" s="8">
        <v>0.34722222222222199</v>
      </c>
      <c r="D32" s="8">
        <f t="shared" si="4"/>
        <v>0.35138888888888864</v>
      </c>
      <c r="E32" s="8">
        <f t="shared" si="5"/>
        <v>0.35555555555555529</v>
      </c>
      <c r="F32" s="8">
        <f t="shared" si="6"/>
        <v>0.36249999999999971</v>
      </c>
      <c r="G32" s="8">
        <f t="shared" si="7"/>
        <v>0.36805555555555525</v>
      </c>
      <c r="H32" s="8">
        <f t="shared" si="8"/>
        <v>0.37847222222222193</v>
      </c>
      <c r="I32" s="8">
        <f t="shared" si="9"/>
        <v>0.38680555555555529</v>
      </c>
      <c r="J32" s="8">
        <f t="shared" si="10"/>
        <v>0.39097222222222194</v>
      </c>
      <c r="K32" s="8">
        <f t="shared" si="11"/>
        <v>0.3951388888888886</v>
      </c>
      <c r="L32" s="8">
        <f t="shared" si="12"/>
        <v>0.40277777777777746</v>
      </c>
      <c r="M32" s="8">
        <f t="shared" si="13"/>
        <v>0.40833333333333299</v>
      </c>
      <c r="N32" s="8">
        <f t="shared" si="14"/>
        <v>0.41874999999999968</v>
      </c>
      <c r="O32" s="8">
        <f t="shared" si="15"/>
        <v>0.42638888888888854</v>
      </c>
      <c r="P32" s="27">
        <v>37.92</v>
      </c>
      <c r="Q32" s="8">
        <f t="shared" si="1"/>
        <v>7.9166666666666552E-2</v>
      </c>
      <c r="R32" s="27">
        <f t="shared" si="2"/>
        <v>19.957894736842135</v>
      </c>
      <c r="S32" s="216"/>
    </row>
    <row r="33" spans="1:19" s="147" customFormat="1" ht="15" x14ac:dyDescent="0.25">
      <c r="A33" s="146">
        <f t="shared" si="3"/>
        <v>2.0833333333333037E-2</v>
      </c>
      <c r="B33" s="221">
        <v>8</v>
      </c>
      <c r="C33" s="8">
        <v>0.36805555555555503</v>
      </c>
      <c r="D33" s="8">
        <f t="shared" si="4"/>
        <v>0.37222222222222168</v>
      </c>
      <c r="E33" s="8">
        <f t="shared" si="5"/>
        <v>0.37638888888888833</v>
      </c>
      <c r="F33" s="8">
        <f t="shared" si="6"/>
        <v>0.38333333333333275</v>
      </c>
      <c r="G33" s="8">
        <f t="shared" si="7"/>
        <v>0.38888888888888828</v>
      </c>
      <c r="H33" s="8">
        <f t="shared" si="8"/>
        <v>0.39930555555555497</v>
      </c>
      <c r="I33" s="8">
        <f t="shared" si="9"/>
        <v>0.40763888888888833</v>
      </c>
      <c r="J33" s="8">
        <f t="shared" si="10"/>
        <v>0.41180555555555498</v>
      </c>
      <c r="K33" s="8">
        <f t="shared" si="11"/>
        <v>0.41597222222222163</v>
      </c>
      <c r="L33" s="8">
        <f t="shared" si="12"/>
        <v>0.42361111111111049</v>
      </c>
      <c r="M33" s="8">
        <f t="shared" si="13"/>
        <v>0.42916666666666603</v>
      </c>
      <c r="N33" s="8">
        <f t="shared" si="14"/>
        <v>0.43958333333333272</v>
      </c>
      <c r="O33" s="8">
        <f t="shared" si="15"/>
        <v>0.44722222222222158</v>
      </c>
      <c r="P33" s="27">
        <v>37.92</v>
      </c>
      <c r="Q33" s="8">
        <f t="shared" si="1"/>
        <v>7.9166666666666552E-2</v>
      </c>
      <c r="R33" s="27">
        <f t="shared" si="2"/>
        <v>19.957894736842135</v>
      </c>
      <c r="S33" s="216"/>
    </row>
    <row r="34" spans="1:19" s="147" customFormat="1" ht="15" x14ac:dyDescent="0.25">
      <c r="A34" s="146">
        <f t="shared" si="3"/>
        <v>2.0833333333333981E-2</v>
      </c>
      <c r="B34" s="221">
        <v>9</v>
      </c>
      <c r="C34" s="8">
        <v>0.38888888888888901</v>
      </c>
      <c r="D34" s="8">
        <f t="shared" si="4"/>
        <v>0.39305555555555566</v>
      </c>
      <c r="E34" s="8">
        <f t="shared" si="5"/>
        <v>0.39722222222222231</v>
      </c>
      <c r="F34" s="8">
        <f t="shared" si="6"/>
        <v>0.40416666666666673</v>
      </c>
      <c r="G34" s="8">
        <f t="shared" si="7"/>
        <v>0.40972222222222227</v>
      </c>
      <c r="H34" s="8">
        <f t="shared" si="8"/>
        <v>0.42013888888888895</v>
      </c>
      <c r="I34" s="8">
        <f t="shared" si="9"/>
        <v>0.42847222222222231</v>
      </c>
      <c r="J34" s="8">
        <f t="shared" si="10"/>
        <v>0.43263888888888896</v>
      </c>
      <c r="K34" s="8">
        <f t="shared" si="11"/>
        <v>0.43680555555555561</v>
      </c>
      <c r="L34" s="8">
        <f t="shared" si="12"/>
        <v>0.44444444444444448</v>
      </c>
      <c r="M34" s="8">
        <f t="shared" si="13"/>
        <v>0.45</v>
      </c>
      <c r="N34" s="8">
        <f t="shared" si="14"/>
        <v>0.4604166666666667</v>
      </c>
      <c r="O34" s="8">
        <f t="shared" si="15"/>
        <v>0.46805555555555556</v>
      </c>
      <c r="P34" s="27">
        <v>37.92</v>
      </c>
      <c r="Q34" s="8">
        <f t="shared" si="1"/>
        <v>7.9166666666666552E-2</v>
      </c>
      <c r="R34" s="27">
        <f t="shared" si="2"/>
        <v>19.957894736842135</v>
      </c>
      <c r="S34" s="216"/>
    </row>
    <row r="35" spans="1:19" s="147" customFormat="1" ht="15" x14ac:dyDescent="0.25">
      <c r="A35" s="146">
        <f t="shared" si="3"/>
        <v>2.0833333333332982E-2</v>
      </c>
      <c r="B35" s="221">
        <v>10</v>
      </c>
      <c r="C35" s="8">
        <v>0.40972222222222199</v>
      </c>
      <c r="D35" s="8">
        <f t="shared" si="4"/>
        <v>0.41388888888888864</v>
      </c>
      <c r="E35" s="8">
        <f t="shared" si="5"/>
        <v>0.41805555555555529</v>
      </c>
      <c r="F35" s="8">
        <f t="shared" si="6"/>
        <v>0.42499999999999971</v>
      </c>
      <c r="G35" s="8">
        <f t="shared" si="7"/>
        <v>0.43055555555555525</v>
      </c>
      <c r="H35" s="8">
        <f t="shared" si="8"/>
        <v>0.44097222222222193</v>
      </c>
      <c r="I35" s="8">
        <f t="shared" si="9"/>
        <v>0.44930555555555529</v>
      </c>
      <c r="J35" s="8">
        <f t="shared" si="10"/>
        <v>0.45347222222222194</v>
      </c>
      <c r="K35" s="8">
        <f t="shared" si="11"/>
        <v>0.4576388888888886</v>
      </c>
      <c r="L35" s="8">
        <f t="shared" si="12"/>
        <v>0.46527777777777746</v>
      </c>
      <c r="M35" s="8">
        <f t="shared" si="13"/>
        <v>0.47083333333333299</v>
      </c>
      <c r="N35" s="8">
        <f t="shared" si="14"/>
        <v>0.48124999999999968</v>
      </c>
      <c r="O35" s="8">
        <f t="shared" si="15"/>
        <v>0.48888888888888854</v>
      </c>
      <c r="P35" s="27">
        <v>37.92</v>
      </c>
      <c r="Q35" s="8">
        <f t="shared" si="1"/>
        <v>7.9166666666666552E-2</v>
      </c>
      <c r="R35" s="27">
        <f t="shared" si="2"/>
        <v>19.957894736842135</v>
      </c>
      <c r="S35" s="216"/>
    </row>
    <row r="36" spans="1:19" s="147" customFormat="1" ht="15" x14ac:dyDescent="0.25">
      <c r="A36" s="146">
        <f t="shared" si="3"/>
        <v>2.0833333333333037E-2</v>
      </c>
      <c r="B36" s="221">
        <v>11</v>
      </c>
      <c r="C36" s="8">
        <v>0.43055555555555503</v>
      </c>
      <c r="D36" s="8">
        <f t="shared" si="4"/>
        <v>0.43472222222222168</v>
      </c>
      <c r="E36" s="8">
        <f t="shared" si="5"/>
        <v>0.43888888888888833</v>
      </c>
      <c r="F36" s="8">
        <f t="shared" si="6"/>
        <v>0.44583333333333275</v>
      </c>
      <c r="G36" s="8">
        <f t="shared" si="7"/>
        <v>0.45138888888888828</v>
      </c>
      <c r="H36" s="8">
        <f t="shared" si="8"/>
        <v>0.46180555555555497</v>
      </c>
      <c r="I36" s="8">
        <f t="shared" si="9"/>
        <v>0.47013888888888833</v>
      </c>
      <c r="J36" s="8">
        <f t="shared" si="10"/>
        <v>0.47430555555555498</v>
      </c>
      <c r="K36" s="8">
        <f t="shared" si="11"/>
        <v>0.47847222222222163</v>
      </c>
      <c r="L36" s="8">
        <f t="shared" si="12"/>
        <v>0.48611111111111049</v>
      </c>
      <c r="M36" s="8">
        <f t="shared" si="13"/>
        <v>0.49166666666666603</v>
      </c>
      <c r="N36" s="8">
        <f t="shared" si="14"/>
        <v>0.50208333333333266</v>
      </c>
      <c r="O36" s="8">
        <f t="shared" si="15"/>
        <v>0.50972222222222152</v>
      </c>
      <c r="P36" s="27">
        <v>37.92</v>
      </c>
      <c r="Q36" s="8">
        <f t="shared" si="1"/>
        <v>7.9166666666666496E-2</v>
      </c>
      <c r="R36" s="27">
        <f t="shared" si="2"/>
        <v>19.95789473684215</v>
      </c>
      <c r="S36" s="216"/>
    </row>
    <row r="37" spans="1:19" s="147" customFormat="1" ht="15" x14ac:dyDescent="0.25">
      <c r="A37" s="146">
        <f t="shared" si="3"/>
        <v>2.0833333333333981E-2</v>
      </c>
      <c r="B37" s="221">
        <v>12</v>
      </c>
      <c r="C37" s="8">
        <v>0.45138888888888901</v>
      </c>
      <c r="D37" s="8">
        <f t="shared" si="4"/>
        <v>0.45555555555555566</v>
      </c>
      <c r="E37" s="8">
        <f t="shared" si="5"/>
        <v>0.45972222222222231</v>
      </c>
      <c r="F37" s="8">
        <f t="shared" si="6"/>
        <v>0.46666666666666673</v>
      </c>
      <c r="G37" s="8">
        <f t="shared" si="7"/>
        <v>0.47222222222222227</v>
      </c>
      <c r="H37" s="8">
        <f t="shared" si="8"/>
        <v>0.48263888888888895</v>
      </c>
      <c r="I37" s="8">
        <f t="shared" si="9"/>
        <v>0.49097222222222231</v>
      </c>
      <c r="J37" s="8">
        <f t="shared" si="10"/>
        <v>0.49513888888888896</v>
      </c>
      <c r="K37" s="8">
        <f t="shared" si="11"/>
        <v>0.49930555555555561</v>
      </c>
      <c r="L37" s="8">
        <f t="shared" si="12"/>
        <v>0.50694444444444453</v>
      </c>
      <c r="M37" s="8">
        <f t="shared" si="13"/>
        <v>0.51250000000000007</v>
      </c>
      <c r="N37" s="8">
        <f t="shared" si="14"/>
        <v>0.5229166666666667</v>
      </c>
      <c r="O37" s="8">
        <f t="shared" si="15"/>
        <v>0.53055555555555556</v>
      </c>
      <c r="P37" s="27">
        <v>37.92</v>
      </c>
      <c r="Q37" s="8">
        <f t="shared" si="1"/>
        <v>7.9166666666666552E-2</v>
      </c>
      <c r="R37" s="27">
        <f t="shared" si="2"/>
        <v>19.957894736842135</v>
      </c>
      <c r="S37" s="216"/>
    </row>
    <row r="38" spans="1:19" s="147" customFormat="1" ht="15" x14ac:dyDescent="0.25">
      <c r="A38" s="146">
        <f t="shared" si="3"/>
        <v>2.0833333333332982E-2</v>
      </c>
      <c r="B38" s="221">
        <v>13</v>
      </c>
      <c r="C38" s="8">
        <v>0.47222222222222199</v>
      </c>
      <c r="D38" s="8">
        <f t="shared" si="4"/>
        <v>0.47638888888888864</v>
      </c>
      <c r="E38" s="8">
        <f t="shared" si="5"/>
        <v>0.48055555555555529</v>
      </c>
      <c r="F38" s="8">
        <f t="shared" si="6"/>
        <v>0.48749999999999971</v>
      </c>
      <c r="G38" s="8">
        <f t="shared" si="7"/>
        <v>0.49305555555555525</v>
      </c>
      <c r="H38" s="8">
        <f t="shared" si="8"/>
        <v>0.50347222222222188</v>
      </c>
      <c r="I38" s="8">
        <f t="shared" si="9"/>
        <v>0.51180555555555518</v>
      </c>
      <c r="J38" s="8">
        <f t="shared" si="10"/>
        <v>0.51597222222222183</v>
      </c>
      <c r="K38" s="8">
        <f t="shared" si="11"/>
        <v>0.52013888888888848</v>
      </c>
      <c r="L38" s="8">
        <f t="shared" si="12"/>
        <v>0.52777777777777735</v>
      </c>
      <c r="M38" s="8">
        <f t="shared" si="13"/>
        <v>0.53333333333333288</v>
      </c>
      <c r="N38" s="8">
        <f t="shared" si="14"/>
        <v>0.54374999999999951</v>
      </c>
      <c r="O38" s="8">
        <f t="shared" si="15"/>
        <v>0.55138888888888837</v>
      </c>
      <c r="P38" s="27">
        <v>37.92</v>
      </c>
      <c r="Q38" s="8">
        <f t="shared" si="1"/>
        <v>7.9166666666666385E-2</v>
      </c>
      <c r="R38" s="27">
        <f t="shared" si="2"/>
        <v>19.957894736842178</v>
      </c>
      <c r="S38" s="216"/>
    </row>
    <row r="39" spans="1:19" s="147" customFormat="1" ht="15" x14ac:dyDescent="0.25">
      <c r="A39" s="146">
        <f t="shared" si="3"/>
        <v>2.0833333333333037E-2</v>
      </c>
      <c r="B39" s="221">
        <v>14</v>
      </c>
      <c r="C39" s="8">
        <v>0.49305555555555503</v>
      </c>
      <c r="D39" s="8">
        <f t="shared" si="4"/>
        <v>0.49722222222222168</v>
      </c>
      <c r="E39" s="8">
        <f t="shared" si="5"/>
        <v>0.50138888888888833</v>
      </c>
      <c r="F39" s="8">
        <f t="shared" si="6"/>
        <v>0.50833333333333275</v>
      </c>
      <c r="G39" s="8">
        <f t="shared" si="7"/>
        <v>0.51388888888888828</v>
      </c>
      <c r="H39" s="8">
        <f t="shared" si="8"/>
        <v>0.52430555555555491</v>
      </c>
      <c r="I39" s="8">
        <f t="shared" si="9"/>
        <v>0.53263888888888822</v>
      </c>
      <c r="J39" s="8">
        <f t="shared" si="10"/>
        <v>0.53680555555555487</v>
      </c>
      <c r="K39" s="8">
        <f t="shared" si="11"/>
        <v>0.54097222222222152</v>
      </c>
      <c r="L39" s="8">
        <f t="shared" si="12"/>
        <v>0.54861111111111038</v>
      </c>
      <c r="M39" s="8">
        <f t="shared" si="13"/>
        <v>0.55416666666666592</v>
      </c>
      <c r="N39" s="8">
        <f t="shared" si="14"/>
        <v>0.56458333333333255</v>
      </c>
      <c r="O39" s="8">
        <f t="shared" si="15"/>
        <v>0.57222222222222141</v>
      </c>
      <c r="P39" s="27">
        <v>37.92</v>
      </c>
      <c r="Q39" s="8">
        <f t="shared" si="1"/>
        <v>7.9166666666666385E-2</v>
      </c>
      <c r="R39" s="27">
        <f t="shared" si="2"/>
        <v>19.957894736842178</v>
      </c>
      <c r="S39" s="216"/>
    </row>
    <row r="40" spans="1:19" s="147" customFormat="1" ht="15" x14ac:dyDescent="0.25">
      <c r="A40" s="146">
        <f t="shared" si="3"/>
        <v>2.0833333333333925E-2</v>
      </c>
      <c r="B40" s="221">
        <v>15</v>
      </c>
      <c r="C40" s="8">
        <v>0.51388888888888895</v>
      </c>
      <c r="D40" s="8">
        <f t="shared" si="4"/>
        <v>0.5180555555555556</v>
      </c>
      <c r="E40" s="8">
        <f t="shared" si="5"/>
        <v>0.52222222222222225</v>
      </c>
      <c r="F40" s="8">
        <f t="shared" si="6"/>
        <v>0.52916666666666667</v>
      </c>
      <c r="G40" s="8">
        <f t="shared" si="7"/>
        <v>0.53472222222222221</v>
      </c>
      <c r="H40" s="8">
        <f t="shared" si="8"/>
        <v>0.54513888888888884</v>
      </c>
      <c r="I40" s="8">
        <f t="shared" si="9"/>
        <v>0.55347222222222214</v>
      </c>
      <c r="J40" s="8">
        <f t="shared" si="10"/>
        <v>0.5576388888888888</v>
      </c>
      <c r="K40" s="8">
        <f t="shared" si="11"/>
        <v>0.56180555555555545</v>
      </c>
      <c r="L40" s="8">
        <f t="shared" si="12"/>
        <v>0.56944444444444431</v>
      </c>
      <c r="M40" s="8">
        <f t="shared" si="13"/>
        <v>0.57499999999999984</v>
      </c>
      <c r="N40" s="8">
        <f t="shared" si="14"/>
        <v>0.58541666666666647</v>
      </c>
      <c r="O40" s="8">
        <f t="shared" si="15"/>
        <v>0.59305555555555534</v>
      </c>
      <c r="P40" s="27">
        <v>37.92</v>
      </c>
      <c r="Q40" s="8">
        <f t="shared" si="1"/>
        <v>7.9166666666666385E-2</v>
      </c>
      <c r="R40" s="27">
        <f t="shared" si="2"/>
        <v>19.957894736842178</v>
      </c>
      <c r="S40" s="216"/>
    </row>
    <row r="41" spans="1:19" s="147" customFormat="1" ht="15" x14ac:dyDescent="0.25">
      <c r="A41" s="146">
        <f t="shared" si="3"/>
        <v>2.0833333333333037E-2</v>
      </c>
      <c r="B41" s="221">
        <v>16</v>
      </c>
      <c r="C41" s="8">
        <v>0.53472222222222199</v>
      </c>
      <c r="D41" s="8">
        <f t="shared" si="4"/>
        <v>0.53888888888888864</v>
      </c>
      <c r="E41" s="8">
        <f t="shared" si="5"/>
        <v>0.54305555555555529</v>
      </c>
      <c r="F41" s="8">
        <f t="shared" si="6"/>
        <v>0.54999999999999971</v>
      </c>
      <c r="G41" s="8">
        <f t="shared" si="7"/>
        <v>0.55555555555555525</v>
      </c>
      <c r="H41" s="8">
        <f t="shared" si="8"/>
        <v>0.56597222222222188</v>
      </c>
      <c r="I41" s="8">
        <f t="shared" si="9"/>
        <v>0.57430555555555518</v>
      </c>
      <c r="J41" s="8">
        <f t="shared" si="10"/>
        <v>0.57847222222222183</v>
      </c>
      <c r="K41" s="8">
        <f t="shared" si="11"/>
        <v>0.58263888888888848</v>
      </c>
      <c r="L41" s="8">
        <f t="shared" si="12"/>
        <v>0.59027777777777735</v>
      </c>
      <c r="M41" s="8">
        <f t="shared" si="13"/>
        <v>0.59583333333333288</v>
      </c>
      <c r="N41" s="8">
        <f t="shared" si="14"/>
        <v>0.60624999999999951</v>
      </c>
      <c r="O41" s="8">
        <f t="shared" si="15"/>
        <v>0.61388888888888837</v>
      </c>
      <c r="P41" s="27">
        <v>37.92</v>
      </c>
      <c r="Q41" s="8">
        <f t="shared" si="1"/>
        <v>7.9166666666666385E-2</v>
      </c>
      <c r="R41" s="27">
        <f t="shared" si="2"/>
        <v>19.957894736842178</v>
      </c>
      <c r="S41" s="216"/>
    </row>
    <row r="42" spans="1:19" s="147" customFormat="1" ht="15" x14ac:dyDescent="0.25">
      <c r="A42" s="146">
        <f t="shared" si="3"/>
        <v>2.0833333333333037E-2</v>
      </c>
      <c r="B42" s="221">
        <v>17</v>
      </c>
      <c r="C42" s="8">
        <v>0.55555555555555503</v>
      </c>
      <c r="D42" s="8">
        <f t="shared" si="4"/>
        <v>0.55972222222222168</v>
      </c>
      <c r="E42" s="8">
        <f t="shared" si="5"/>
        <v>0.56388888888888833</v>
      </c>
      <c r="F42" s="8">
        <f t="shared" si="6"/>
        <v>0.57083333333333275</v>
      </c>
      <c r="G42" s="8">
        <f t="shared" si="7"/>
        <v>0.57638888888888828</v>
      </c>
      <c r="H42" s="8">
        <f t="shared" si="8"/>
        <v>0.58680555555555491</v>
      </c>
      <c r="I42" s="8">
        <f t="shared" si="9"/>
        <v>0.59513888888888822</v>
      </c>
      <c r="J42" s="8">
        <f t="shared" si="10"/>
        <v>0.59930555555555487</v>
      </c>
      <c r="K42" s="8">
        <f t="shared" si="11"/>
        <v>0.60347222222222152</v>
      </c>
      <c r="L42" s="8">
        <f t="shared" si="12"/>
        <v>0.61111111111111038</v>
      </c>
      <c r="M42" s="8">
        <f t="shared" si="13"/>
        <v>0.61666666666666592</v>
      </c>
      <c r="N42" s="8">
        <f t="shared" si="14"/>
        <v>0.62708333333333255</v>
      </c>
      <c r="O42" s="8">
        <f t="shared" si="15"/>
        <v>0.63472222222222141</v>
      </c>
      <c r="P42" s="27">
        <v>37.92</v>
      </c>
      <c r="Q42" s="49">
        <f>O42-C42</f>
        <v>7.9166666666666385E-2</v>
      </c>
      <c r="R42" s="27">
        <f t="shared" si="2"/>
        <v>19.957894736842178</v>
      </c>
      <c r="S42" s="216"/>
    </row>
    <row r="43" spans="1:19" s="147" customFormat="1" ht="15" x14ac:dyDescent="0.25">
      <c r="A43" s="146">
        <f t="shared" si="3"/>
        <v>2.0833333333333925E-2</v>
      </c>
      <c r="B43" s="221">
        <v>18</v>
      </c>
      <c r="C43" s="8">
        <v>0.57638888888888895</v>
      </c>
      <c r="D43" s="8">
        <f t="shared" si="4"/>
        <v>0.5805555555555556</v>
      </c>
      <c r="E43" s="8">
        <f t="shared" si="5"/>
        <v>0.58472222222222225</v>
      </c>
      <c r="F43" s="8">
        <f t="shared" si="6"/>
        <v>0.59166666666666667</v>
      </c>
      <c r="G43" s="8">
        <f t="shared" si="7"/>
        <v>0.59722222222222221</v>
      </c>
      <c r="H43" s="8">
        <f t="shared" si="8"/>
        <v>0.60763888888888884</v>
      </c>
      <c r="I43" s="8">
        <f t="shared" si="9"/>
        <v>0.61597222222222214</v>
      </c>
      <c r="J43" s="8">
        <f t="shared" si="10"/>
        <v>0.6201388888888888</v>
      </c>
      <c r="K43" s="8">
        <f t="shared" si="11"/>
        <v>0.62430555555555545</v>
      </c>
      <c r="L43" s="8">
        <f t="shared" si="12"/>
        <v>0.63194444444444431</v>
      </c>
      <c r="M43" s="8">
        <f t="shared" si="13"/>
        <v>0.63749999999999984</v>
      </c>
      <c r="N43" s="8">
        <f t="shared" si="14"/>
        <v>0.64791666666666647</v>
      </c>
      <c r="O43" s="8">
        <f t="shared" si="15"/>
        <v>0.65555555555555534</v>
      </c>
      <c r="P43" s="27">
        <v>37.92</v>
      </c>
      <c r="Q43" s="49">
        <f t="shared" ref="Q43:Q57" si="16">O43-C43</f>
        <v>7.9166666666666385E-2</v>
      </c>
      <c r="R43" s="27">
        <f t="shared" si="2"/>
        <v>19.957894736842178</v>
      </c>
      <c r="S43" s="216"/>
    </row>
    <row r="44" spans="1:19" s="147" customFormat="1" ht="15" x14ac:dyDescent="0.25">
      <c r="A44" s="146">
        <f t="shared" si="3"/>
        <v>2.0833333333333037E-2</v>
      </c>
      <c r="B44" s="221">
        <v>19</v>
      </c>
      <c r="C44" s="8">
        <v>0.59722222222222199</v>
      </c>
      <c r="D44" s="8">
        <f t="shared" si="4"/>
        <v>0.60138888888888864</v>
      </c>
      <c r="E44" s="8">
        <f t="shared" si="5"/>
        <v>0.60555555555555529</v>
      </c>
      <c r="F44" s="8">
        <f t="shared" si="6"/>
        <v>0.61249999999999971</v>
      </c>
      <c r="G44" s="8">
        <f t="shared" si="7"/>
        <v>0.61805555555555525</v>
      </c>
      <c r="H44" s="8">
        <f t="shared" si="8"/>
        <v>0.62847222222222188</v>
      </c>
      <c r="I44" s="8">
        <f t="shared" si="9"/>
        <v>0.63680555555555518</v>
      </c>
      <c r="J44" s="8">
        <f t="shared" si="10"/>
        <v>0.64097222222222183</v>
      </c>
      <c r="K44" s="8">
        <f t="shared" si="11"/>
        <v>0.64513888888888848</v>
      </c>
      <c r="L44" s="8">
        <f t="shared" si="12"/>
        <v>0.65277777777777735</v>
      </c>
      <c r="M44" s="8">
        <f t="shared" si="13"/>
        <v>0.65833333333333288</v>
      </c>
      <c r="N44" s="8">
        <f t="shared" si="14"/>
        <v>0.66874999999999951</v>
      </c>
      <c r="O44" s="8">
        <f t="shared" si="15"/>
        <v>0.67638888888888837</v>
      </c>
      <c r="P44" s="27">
        <v>37.92</v>
      </c>
      <c r="Q44" s="49">
        <f t="shared" si="16"/>
        <v>7.9166666666666385E-2</v>
      </c>
      <c r="R44" s="27">
        <f t="shared" si="2"/>
        <v>19.957894736842178</v>
      </c>
      <c r="S44" s="216"/>
    </row>
    <row r="45" spans="1:19" s="147" customFormat="1" ht="15" x14ac:dyDescent="0.25">
      <c r="A45" s="146">
        <f t="shared" si="3"/>
        <v>2.0833333333333037E-2</v>
      </c>
      <c r="B45" s="221">
        <v>20</v>
      </c>
      <c r="C45" s="8">
        <v>0.61805555555555503</v>
      </c>
      <c r="D45" s="8">
        <f t="shared" si="4"/>
        <v>0.62222222222222168</v>
      </c>
      <c r="E45" s="8">
        <f t="shared" si="5"/>
        <v>0.62638888888888833</v>
      </c>
      <c r="F45" s="8">
        <f t="shared" si="6"/>
        <v>0.63333333333333275</v>
      </c>
      <c r="G45" s="8">
        <f t="shared" si="7"/>
        <v>0.63888888888888828</v>
      </c>
      <c r="H45" s="8">
        <f t="shared" si="8"/>
        <v>0.64930555555555491</v>
      </c>
      <c r="I45" s="8">
        <f t="shared" si="9"/>
        <v>0.65763888888888822</v>
      </c>
      <c r="J45" s="8">
        <f t="shared" si="10"/>
        <v>0.66180555555555487</v>
      </c>
      <c r="K45" s="8">
        <f t="shared" si="11"/>
        <v>0.66597222222222152</v>
      </c>
      <c r="L45" s="8">
        <f t="shared" si="12"/>
        <v>0.67361111111111038</v>
      </c>
      <c r="M45" s="8">
        <f t="shared" si="13"/>
        <v>0.67916666666666592</v>
      </c>
      <c r="N45" s="8">
        <f t="shared" si="14"/>
        <v>0.68958333333333255</v>
      </c>
      <c r="O45" s="8">
        <f t="shared" si="15"/>
        <v>0.69722222222222141</v>
      </c>
      <c r="P45" s="27">
        <v>37.92</v>
      </c>
      <c r="Q45" s="49">
        <f t="shared" si="16"/>
        <v>7.9166666666666385E-2</v>
      </c>
      <c r="R45" s="27">
        <f t="shared" si="2"/>
        <v>19.957894736842178</v>
      </c>
      <c r="S45" s="216"/>
    </row>
    <row r="46" spans="1:19" s="147" customFormat="1" ht="15" x14ac:dyDescent="0.25">
      <c r="A46" s="146">
        <f t="shared" si="3"/>
        <v>2.0833333333333925E-2</v>
      </c>
      <c r="B46" s="225">
        <v>21</v>
      </c>
      <c r="C46" s="8">
        <v>0.63888888888888895</v>
      </c>
      <c r="D46" s="8">
        <f t="shared" si="4"/>
        <v>0.6430555555555556</v>
      </c>
      <c r="E46" s="8">
        <f t="shared" si="5"/>
        <v>0.64722222222222225</v>
      </c>
      <c r="F46" s="8">
        <f t="shared" si="6"/>
        <v>0.65416666666666667</v>
      </c>
      <c r="G46" s="8">
        <f t="shared" si="7"/>
        <v>0.65972222222222221</v>
      </c>
      <c r="H46" s="8">
        <f t="shared" si="8"/>
        <v>0.67013888888888884</v>
      </c>
      <c r="I46" s="8">
        <f t="shared" si="9"/>
        <v>0.67847222222222214</v>
      </c>
      <c r="J46" s="8">
        <f t="shared" si="10"/>
        <v>0.6826388888888888</v>
      </c>
      <c r="K46" s="8">
        <f t="shared" si="11"/>
        <v>0.68680555555555545</v>
      </c>
      <c r="L46" s="8">
        <f t="shared" si="12"/>
        <v>0.69444444444444431</v>
      </c>
      <c r="M46" s="8">
        <f t="shared" si="13"/>
        <v>0.69999999999999984</v>
      </c>
      <c r="N46" s="8">
        <f t="shared" si="14"/>
        <v>0.71041666666666647</v>
      </c>
      <c r="O46" s="8">
        <f t="shared" si="15"/>
        <v>0.71805555555555534</v>
      </c>
      <c r="P46" s="27">
        <v>37.92</v>
      </c>
      <c r="Q46" s="49">
        <f t="shared" si="16"/>
        <v>7.9166666666666385E-2</v>
      </c>
      <c r="R46" s="27">
        <f t="shared" si="2"/>
        <v>19.957894736842178</v>
      </c>
      <c r="S46" s="216"/>
    </row>
    <row r="47" spans="1:19" s="147" customFormat="1" ht="15" x14ac:dyDescent="0.25">
      <c r="A47" s="146">
        <f t="shared" si="3"/>
        <v>2.0833333333333037E-2</v>
      </c>
      <c r="B47" s="221">
        <v>22</v>
      </c>
      <c r="C47" s="8">
        <v>0.65972222222222199</v>
      </c>
      <c r="D47" s="8">
        <f t="shared" si="4"/>
        <v>0.66388888888888864</v>
      </c>
      <c r="E47" s="8">
        <f t="shared" si="5"/>
        <v>0.66805555555555529</v>
      </c>
      <c r="F47" s="8">
        <f t="shared" si="6"/>
        <v>0.67499999999999971</v>
      </c>
      <c r="G47" s="8">
        <f t="shared" si="7"/>
        <v>0.68055555555555525</v>
      </c>
      <c r="H47" s="8">
        <f t="shared" si="8"/>
        <v>0.69097222222222188</v>
      </c>
      <c r="I47" s="8">
        <f t="shared" si="9"/>
        <v>0.69930555555555518</v>
      </c>
      <c r="J47" s="8">
        <f t="shared" si="10"/>
        <v>0.70347222222222183</v>
      </c>
      <c r="K47" s="8">
        <f t="shared" si="11"/>
        <v>0.70763888888888848</v>
      </c>
      <c r="L47" s="8">
        <f t="shared" si="12"/>
        <v>0.71527777777777735</v>
      </c>
      <c r="M47" s="8">
        <f t="shared" si="13"/>
        <v>0.72083333333333288</v>
      </c>
      <c r="N47" s="8">
        <f t="shared" si="14"/>
        <v>0.73124999999999951</v>
      </c>
      <c r="O47" s="8">
        <f t="shared" si="15"/>
        <v>0.73888888888888837</v>
      </c>
      <c r="P47" s="27">
        <v>37.92</v>
      </c>
      <c r="Q47" s="49">
        <f t="shared" si="16"/>
        <v>7.9166666666666385E-2</v>
      </c>
      <c r="R47" s="27">
        <f t="shared" si="2"/>
        <v>19.957894736842178</v>
      </c>
      <c r="S47" s="216"/>
    </row>
    <row r="48" spans="1:19" s="147" customFormat="1" ht="15" x14ac:dyDescent="0.25">
      <c r="A48" s="146">
        <f t="shared" si="3"/>
        <v>2.0833333333334036E-2</v>
      </c>
      <c r="B48" s="221">
        <v>23</v>
      </c>
      <c r="C48" s="8">
        <v>0.68055555555555602</v>
      </c>
      <c r="D48" s="8">
        <f t="shared" si="4"/>
        <v>0.68472222222222268</v>
      </c>
      <c r="E48" s="8">
        <f t="shared" si="5"/>
        <v>0.68888888888888933</v>
      </c>
      <c r="F48" s="8">
        <f t="shared" si="6"/>
        <v>0.69583333333333375</v>
      </c>
      <c r="G48" s="8">
        <f t="shared" si="7"/>
        <v>0.70138888888888928</v>
      </c>
      <c r="H48" s="8">
        <f t="shared" si="8"/>
        <v>0.71180555555555591</v>
      </c>
      <c r="I48" s="8">
        <f t="shared" si="9"/>
        <v>0.72013888888888922</v>
      </c>
      <c r="J48" s="8">
        <f t="shared" si="10"/>
        <v>0.72430555555555587</v>
      </c>
      <c r="K48" s="8">
        <f t="shared" si="11"/>
        <v>0.72847222222222252</v>
      </c>
      <c r="L48" s="8">
        <f t="shared" si="12"/>
        <v>0.73611111111111138</v>
      </c>
      <c r="M48" s="8">
        <f t="shared" si="13"/>
        <v>0.74166666666666692</v>
      </c>
      <c r="N48" s="8">
        <f t="shared" si="14"/>
        <v>0.75208333333333355</v>
      </c>
      <c r="O48" s="8">
        <f t="shared" si="15"/>
        <v>0.75972222222222241</v>
      </c>
      <c r="P48" s="27">
        <v>37.92</v>
      </c>
      <c r="Q48" s="49">
        <f t="shared" si="16"/>
        <v>7.9166666666666385E-2</v>
      </c>
      <c r="R48" s="27">
        <f t="shared" si="2"/>
        <v>19.957894736842178</v>
      </c>
      <c r="S48" s="216"/>
    </row>
    <row r="49" spans="1:19" s="147" customFormat="1" ht="15" x14ac:dyDescent="0.25">
      <c r="A49" s="146">
        <f t="shared" si="3"/>
        <v>2.0833333333332926E-2</v>
      </c>
      <c r="B49" s="221">
        <v>24</v>
      </c>
      <c r="C49" s="8">
        <v>0.70138888888888895</v>
      </c>
      <c r="D49" s="8">
        <f t="shared" si="4"/>
        <v>0.7055555555555556</v>
      </c>
      <c r="E49" s="8">
        <f t="shared" si="5"/>
        <v>0.70972222222222225</v>
      </c>
      <c r="F49" s="8">
        <f t="shared" si="6"/>
        <v>0.71666666666666667</v>
      </c>
      <c r="G49" s="8">
        <f t="shared" si="7"/>
        <v>0.72222222222222221</v>
      </c>
      <c r="H49" s="8">
        <f t="shared" si="8"/>
        <v>0.73263888888888884</v>
      </c>
      <c r="I49" s="8">
        <f t="shared" si="9"/>
        <v>0.74097222222222214</v>
      </c>
      <c r="J49" s="8">
        <f t="shared" si="10"/>
        <v>0.7451388888888888</v>
      </c>
      <c r="K49" s="8">
        <f t="shared" si="11"/>
        <v>0.74930555555555545</v>
      </c>
      <c r="L49" s="8">
        <f t="shared" si="12"/>
        <v>0.75694444444444431</v>
      </c>
      <c r="M49" s="8">
        <f t="shared" si="13"/>
        <v>0.76249999999999984</v>
      </c>
      <c r="N49" s="8">
        <f t="shared" si="14"/>
        <v>0.77291666666666647</v>
      </c>
      <c r="O49" s="8">
        <f t="shared" si="15"/>
        <v>0.78055555555555534</v>
      </c>
      <c r="P49" s="27">
        <v>37.92</v>
      </c>
      <c r="Q49" s="49">
        <f t="shared" si="16"/>
        <v>7.9166666666666385E-2</v>
      </c>
      <c r="R49" s="27">
        <f t="shared" si="2"/>
        <v>19.957894736842178</v>
      </c>
      <c r="S49" s="216"/>
    </row>
    <row r="50" spans="1:19" s="147" customFormat="1" ht="15" x14ac:dyDescent="0.25">
      <c r="A50" s="146">
        <f t="shared" si="3"/>
        <v>2.0833333333333037E-2</v>
      </c>
      <c r="B50" s="221">
        <v>25</v>
      </c>
      <c r="C50" s="8">
        <v>0.72222222222222199</v>
      </c>
      <c r="D50" s="8">
        <f t="shared" si="4"/>
        <v>0.72638888888888864</v>
      </c>
      <c r="E50" s="8">
        <f t="shared" si="5"/>
        <v>0.73055555555555529</v>
      </c>
      <c r="F50" s="8">
        <f t="shared" si="6"/>
        <v>0.73749999999999971</v>
      </c>
      <c r="G50" s="8">
        <f t="shared" si="7"/>
        <v>0.74305555555555525</v>
      </c>
      <c r="H50" s="8">
        <f t="shared" si="8"/>
        <v>0.75347222222222188</v>
      </c>
      <c r="I50" s="8">
        <f t="shared" si="9"/>
        <v>0.76180555555555518</v>
      </c>
      <c r="J50" s="8">
        <f t="shared" si="10"/>
        <v>0.76597222222222183</v>
      </c>
      <c r="K50" s="8">
        <f t="shared" si="11"/>
        <v>0.77013888888888848</v>
      </c>
      <c r="L50" s="8">
        <f t="shared" si="12"/>
        <v>0.77777777777777735</v>
      </c>
      <c r="M50" s="8">
        <f t="shared" si="13"/>
        <v>0.78333333333333288</v>
      </c>
      <c r="N50" s="8">
        <f t="shared" si="14"/>
        <v>0.79374999999999951</v>
      </c>
      <c r="O50" s="8">
        <f t="shared" si="15"/>
        <v>0.80138888888888837</v>
      </c>
      <c r="P50" s="27">
        <v>37.92</v>
      </c>
      <c r="Q50" s="49">
        <f t="shared" si="16"/>
        <v>7.9166666666666385E-2</v>
      </c>
      <c r="R50" s="27">
        <f t="shared" si="2"/>
        <v>19.957894736842178</v>
      </c>
      <c r="S50" s="216"/>
    </row>
    <row r="51" spans="1:19" s="147" customFormat="1" ht="15" x14ac:dyDescent="0.25">
      <c r="A51" s="146">
        <f t="shared" si="3"/>
        <v>2.0833333333334036E-2</v>
      </c>
      <c r="B51" s="221">
        <v>26</v>
      </c>
      <c r="C51" s="8">
        <v>0.74305555555555602</v>
      </c>
      <c r="D51" s="8">
        <f t="shared" si="4"/>
        <v>0.74722222222222268</v>
      </c>
      <c r="E51" s="8">
        <f t="shared" si="5"/>
        <v>0.75138888888888933</v>
      </c>
      <c r="F51" s="8">
        <f t="shared" si="6"/>
        <v>0.75833333333333375</v>
      </c>
      <c r="G51" s="8">
        <f t="shared" si="7"/>
        <v>0.76388888888888928</v>
      </c>
      <c r="H51" s="8">
        <f t="shared" si="8"/>
        <v>0.77430555555555591</v>
      </c>
      <c r="I51" s="8">
        <f t="shared" si="9"/>
        <v>0.78263888888888922</v>
      </c>
      <c r="J51" s="8">
        <f t="shared" si="10"/>
        <v>0.78680555555555587</v>
      </c>
      <c r="K51" s="8">
        <f t="shared" si="11"/>
        <v>0.79097222222222252</v>
      </c>
      <c r="L51" s="8">
        <f t="shared" si="12"/>
        <v>0.79861111111111138</v>
      </c>
      <c r="M51" s="8">
        <f t="shared" si="13"/>
        <v>0.80416666666666692</v>
      </c>
      <c r="N51" s="8">
        <f t="shared" si="14"/>
        <v>0.81458333333333355</v>
      </c>
      <c r="O51" s="8">
        <f t="shared" si="15"/>
        <v>0.82222222222222241</v>
      </c>
      <c r="P51" s="27">
        <v>37.92</v>
      </c>
      <c r="Q51" s="49">
        <f t="shared" si="16"/>
        <v>7.9166666666666385E-2</v>
      </c>
      <c r="R51" s="27">
        <f t="shared" si="2"/>
        <v>19.957894736842178</v>
      </c>
      <c r="S51" s="216"/>
    </row>
    <row r="52" spans="1:19" s="147" customFormat="1" ht="15" x14ac:dyDescent="0.25">
      <c r="A52" s="146">
        <f t="shared" si="3"/>
        <v>2.0833333333332926E-2</v>
      </c>
      <c r="B52" s="221">
        <v>27</v>
      </c>
      <c r="C52" s="8">
        <v>0.76388888888888895</v>
      </c>
      <c r="D52" s="8">
        <f t="shared" si="4"/>
        <v>0.7680555555555556</v>
      </c>
      <c r="E52" s="8">
        <f t="shared" si="5"/>
        <v>0.77222222222222225</v>
      </c>
      <c r="F52" s="8">
        <f t="shared" si="6"/>
        <v>0.77916666666666667</v>
      </c>
      <c r="G52" s="8">
        <f t="shared" si="7"/>
        <v>0.78472222222222221</v>
      </c>
      <c r="H52" s="8">
        <f t="shared" si="8"/>
        <v>0.79513888888888884</v>
      </c>
      <c r="I52" s="8">
        <f t="shared" si="9"/>
        <v>0.80347222222222214</v>
      </c>
      <c r="J52" s="8">
        <f t="shared" si="10"/>
        <v>0.8076388888888888</v>
      </c>
      <c r="K52" s="8">
        <f t="shared" si="11"/>
        <v>0.81180555555555545</v>
      </c>
      <c r="L52" s="8">
        <f t="shared" si="12"/>
        <v>0.81944444444444431</v>
      </c>
      <c r="M52" s="8">
        <f t="shared" si="13"/>
        <v>0.82499999999999984</v>
      </c>
      <c r="N52" s="8">
        <f t="shared" si="14"/>
        <v>0.83541666666666647</v>
      </c>
      <c r="O52" s="8">
        <f t="shared" si="15"/>
        <v>0.84305555555555534</v>
      </c>
      <c r="P52" s="27">
        <v>37.92</v>
      </c>
      <c r="Q52" s="49">
        <f t="shared" si="16"/>
        <v>7.9166666666666385E-2</v>
      </c>
      <c r="R52" s="27">
        <f t="shared" si="2"/>
        <v>19.957894736842178</v>
      </c>
      <c r="S52" s="216"/>
    </row>
    <row r="53" spans="1:19" s="147" customFormat="1" ht="15" x14ac:dyDescent="0.25">
      <c r="A53" s="146">
        <f t="shared" si="3"/>
        <v>2.0833333333333037E-2</v>
      </c>
      <c r="B53" s="221">
        <v>28</v>
      </c>
      <c r="C53" s="8">
        <v>0.78472222222222199</v>
      </c>
      <c r="D53" s="8">
        <f t="shared" si="4"/>
        <v>0.78888888888888864</v>
      </c>
      <c r="E53" s="8">
        <f t="shared" si="5"/>
        <v>0.79305555555555529</v>
      </c>
      <c r="F53" s="8">
        <f t="shared" si="6"/>
        <v>0.79999999999999971</v>
      </c>
      <c r="G53" s="8">
        <f t="shared" si="7"/>
        <v>0.80555555555555525</v>
      </c>
      <c r="H53" s="8">
        <f t="shared" si="8"/>
        <v>0.81597222222222188</v>
      </c>
      <c r="I53" s="8">
        <f t="shared" si="9"/>
        <v>0.82430555555555518</v>
      </c>
      <c r="J53" s="8">
        <f t="shared" si="10"/>
        <v>0.82847222222222183</v>
      </c>
      <c r="K53" s="8">
        <f t="shared" si="11"/>
        <v>0.83263888888888848</v>
      </c>
      <c r="L53" s="8">
        <f t="shared" si="12"/>
        <v>0.84027777777777735</v>
      </c>
      <c r="M53" s="8">
        <f t="shared" si="13"/>
        <v>0.84583333333333288</v>
      </c>
      <c r="N53" s="8">
        <f t="shared" si="14"/>
        <v>0.85624999999999951</v>
      </c>
      <c r="O53" s="8">
        <f t="shared" si="15"/>
        <v>0.86388888888888837</v>
      </c>
      <c r="P53" s="27">
        <v>37.92</v>
      </c>
      <c r="Q53" s="49">
        <f t="shared" si="16"/>
        <v>7.9166666666666385E-2</v>
      </c>
      <c r="R53" s="27">
        <f t="shared" si="2"/>
        <v>19.957894736842178</v>
      </c>
      <c r="S53" s="216"/>
    </row>
    <row r="54" spans="1:19" s="147" customFormat="1" ht="15" x14ac:dyDescent="0.25">
      <c r="A54" s="146">
        <f t="shared" si="3"/>
        <v>2.0833333333334036E-2</v>
      </c>
      <c r="B54" s="221">
        <v>29</v>
      </c>
      <c r="C54" s="8">
        <v>0.80555555555555602</v>
      </c>
      <c r="D54" s="8">
        <f t="shared" si="4"/>
        <v>0.80972222222222268</v>
      </c>
      <c r="E54" s="8">
        <f t="shared" si="5"/>
        <v>0.81388888888888933</v>
      </c>
      <c r="F54" s="8">
        <f t="shared" si="6"/>
        <v>0.82083333333333375</v>
      </c>
      <c r="G54" s="8">
        <f t="shared" si="7"/>
        <v>0.82638888888888928</v>
      </c>
      <c r="H54" s="8">
        <f t="shared" si="8"/>
        <v>0.83680555555555591</v>
      </c>
      <c r="I54" s="8">
        <f t="shared" si="9"/>
        <v>0.84513888888888922</v>
      </c>
      <c r="J54" s="8">
        <f t="shared" si="10"/>
        <v>0.84930555555555587</v>
      </c>
      <c r="K54" s="8">
        <f t="shared" si="11"/>
        <v>0.85347222222222252</v>
      </c>
      <c r="L54" s="8">
        <f t="shared" si="12"/>
        <v>0.86111111111111138</v>
      </c>
      <c r="M54" s="8">
        <f t="shared" si="13"/>
        <v>0.86666666666666692</v>
      </c>
      <c r="N54" s="8">
        <f t="shared" si="14"/>
        <v>0.87708333333333355</v>
      </c>
      <c r="O54" s="8">
        <f t="shared" si="15"/>
        <v>0.88472222222222241</v>
      </c>
      <c r="P54" s="27">
        <v>37.92</v>
      </c>
      <c r="Q54" s="49">
        <f t="shared" si="16"/>
        <v>7.9166666666666385E-2</v>
      </c>
      <c r="R54" s="27">
        <f t="shared" si="2"/>
        <v>19.957894736842178</v>
      </c>
      <c r="S54" s="216"/>
    </row>
    <row r="55" spans="1:19" s="147" customFormat="1" ht="15" x14ac:dyDescent="0.25">
      <c r="A55" s="146">
        <f t="shared" si="3"/>
        <v>2.0833333333332926E-2</v>
      </c>
      <c r="B55" s="221">
        <v>30</v>
      </c>
      <c r="C55" s="8">
        <v>0.82638888888888895</v>
      </c>
      <c r="D55" s="8">
        <f t="shared" si="4"/>
        <v>0.8305555555555556</v>
      </c>
      <c r="E55" s="8">
        <f t="shared" si="5"/>
        <v>0.83472222222222225</v>
      </c>
      <c r="F55" s="8">
        <f t="shared" si="6"/>
        <v>0.84166666666666667</v>
      </c>
      <c r="G55" s="8">
        <f t="shared" si="7"/>
        <v>0.84722222222222221</v>
      </c>
      <c r="H55" s="8">
        <f t="shared" si="8"/>
        <v>0.85763888888888884</v>
      </c>
      <c r="I55" s="8">
        <f t="shared" si="9"/>
        <v>0.86597222222222214</v>
      </c>
      <c r="J55" s="8">
        <f t="shared" si="10"/>
        <v>0.8701388888888888</v>
      </c>
      <c r="K55" s="8">
        <f t="shared" si="11"/>
        <v>0.87430555555555545</v>
      </c>
      <c r="L55" s="8">
        <f t="shared" si="12"/>
        <v>0.88194444444444431</v>
      </c>
      <c r="M55" s="8">
        <f t="shared" si="13"/>
        <v>0.88749999999999984</v>
      </c>
      <c r="N55" s="8">
        <f t="shared" si="14"/>
        <v>0.89791666666666647</v>
      </c>
      <c r="O55" s="8">
        <f t="shared" si="15"/>
        <v>0.90555555555555534</v>
      </c>
      <c r="P55" s="273">
        <v>37.92</v>
      </c>
      <c r="Q55" s="49">
        <f t="shared" si="16"/>
        <v>7.9166666666666385E-2</v>
      </c>
      <c r="R55" s="273">
        <f t="shared" si="2"/>
        <v>19.957894736842178</v>
      </c>
      <c r="S55" s="216"/>
    </row>
    <row r="56" spans="1:19" s="147" customFormat="1" ht="15" x14ac:dyDescent="0.25">
      <c r="A56" s="146">
        <f t="shared" si="3"/>
        <v>6.2499999999999889E-2</v>
      </c>
      <c r="B56" s="221">
        <v>31</v>
      </c>
      <c r="C56" s="241">
        <v>0.88888888888888884</v>
      </c>
      <c r="D56" s="8">
        <f t="shared" si="4"/>
        <v>0.89305555555555549</v>
      </c>
      <c r="E56" s="8">
        <f t="shared" si="5"/>
        <v>0.89722222222222214</v>
      </c>
      <c r="F56" s="8">
        <f t="shared" si="6"/>
        <v>0.90416666666666656</v>
      </c>
      <c r="G56" s="8">
        <f t="shared" si="7"/>
        <v>0.9097222222222221</v>
      </c>
      <c r="H56" s="8">
        <f t="shared" si="8"/>
        <v>0.92013888888888873</v>
      </c>
      <c r="I56" s="8">
        <f t="shared" si="9"/>
        <v>0.92847222222222203</v>
      </c>
      <c r="J56" s="8">
        <f t="shared" si="10"/>
        <v>0.93263888888888868</v>
      </c>
      <c r="K56" s="8">
        <f t="shared" si="11"/>
        <v>0.93680555555555534</v>
      </c>
      <c r="L56" s="8">
        <f t="shared" si="12"/>
        <v>0.9444444444444442</v>
      </c>
      <c r="M56" s="8">
        <f t="shared" si="13"/>
        <v>0.94999999999999973</v>
      </c>
      <c r="N56" s="8">
        <f t="shared" si="14"/>
        <v>0.96041666666666636</v>
      </c>
      <c r="O56" s="8">
        <f t="shared" si="15"/>
        <v>0.96805555555555522</v>
      </c>
      <c r="P56" s="273">
        <v>37.92</v>
      </c>
      <c r="Q56" s="49">
        <f t="shared" si="16"/>
        <v>7.9166666666666385E-2</v>
      </c>
      <c r="R56" s="273">
        <f t="shared" si="2"/>
        <v>19.957894736842178</v>
      </c>
      <c r="S56" s="216"/>
    </row>
    <row r="57" spans="1:19" s="147" customFormat="1" ht="15" x14ac:dyDescent="0.25">
      <c r="A57" s="146">
        <f t="shared" si="3"/>
        <v>9.7222222222222321E-2</v>
      </c>
      <c r="B57" s="340">
        <v>32</v>
      </c>
      <c r="C57" s="241">
        <v>0.98611111111111116</v>
      </c>
      <c r="D57" s="8">
        <f t="shared" si="4"/>
        <v>0.99027777777777781</v>
      </c>
      <c r="E57" s="8">
        <f t="shared" si="5"/>
        <v>0.99444444444444446</v>
      </c>
      <c r="F57" s="8">
        <f t="shared" si="6"/>
        <v>1.0013888888888889</v>
      </c>
      <c r="G57" s="8">
        <f t="shared" si="7"/>
        <v>1.0069444444444444</v>
      </c>
      <c r="H57" s="8">
        <f t="shared" si="8"/>
        <v>1.0173611111111112</v>
      </c>
      <c r="I57" s="8">
        <f t="shared" si="9"/>
        <v>1.0256944444444445</v>
      </c>
      <c r="J57" s="8">
        <f t="shared" si="10"/>
        <v>1.0298611111111111</v>
      </c>
      <c r="K57" s="8">
        <f t="shared" si="11"/>
        <v>1.0340277777777778</v>
      </c>
      <c r="L57" s="8">
        <f t="shared" si="12"/>
        <v>1.0416666666666667</v>
      </c>
      <c r="M57" s="8">
        <f t="shared" si="13"/>
        <v>1.0472222222222223</v>
      </c>
      <c r="N57" s="8">
        <f t="shared" si="14"/>
        <v>1.057638888888889</v>
      </c>
      <c r="O57" s="8">
        <f t="shared" si="15"/>
        <v>1.065277777777778</v>
      </c>
      <c r="P57" s="273">
        <v>37.92</v>
      </c>
      <c r="Q57" s="49">
        <f t="shared" si="16"/>
        <v>7.9166666666666829E-2</v>
      </c>
      <c r="R57" s="273">
        <f t="shared" si="2"/>
        <v>19.957894736842068</v>
      </c>
      <c r="S57" s="216"/>
    </row>
    <row r="58" spans="1:19" s="147" customFormat="1" x14ac:dyDescent="0.2">
      <c r="A58" s="57"/>
      <c r="B58" s="57"/>
      <c r="C58" s="57"/>
      <c r="D58" s="57"/>
      <c r="E58" s="57"/>
      <c r="F58" s="57"/>
      <c r="G58" s="57"/>
      <c r="H58" s="57"/>
      <c r="I58" s="57"/>
      <c r="J58" s="57"/>
      <c r="K58" s="57"/>
      <c r="L58" s="57"/>
      <c r="M58" s="57"/>
      <c r="N58" s="57"/>
      <c r="O58" s="57"/>
      <c r="P58" s="57"/>
      <c r="Q58" s="57"/>
      <c r="R58" s="57"/>
      <c r="S58" s="57"/>
    </row>
    <row r="59" spans="1:19" s="147" customFormat="1" x14ac:dyDescent="0.2">
      <c r="A59" s="57"/>
      <c r="B59" s="57"/>
      <c r="C59" s="57"/>
      <c r="D59" s="57"/>
      <c r="E59" s="57"/>
      <c r="F59" s="57"/>
      <c r="G59" s="57"/>
      <c r="H59" s="57"/>
      <c r="I59" s="57"/>
      <c r="J59" s="57"/>
      <c r="K59" s="57"/>
      <c r="L59" s="57"/>
      <c r="M59" s="57"/>
      <c r="N59" s="57"/>
      <c r="O59" s="57"/>
      <c r="P59" s="57"/>
      <c r="Q59" s="57"/>
      <c r="R59" s="57"/>
      <c r="S59" s="57"/>
    </row>
    <row r="60" spans="1:19" s="147" customFormat="1" x14ac:dyDescent="0.2">
      <c r="A60" s="57"/>
      <c r="B60" s="57"/>
      <c r="C60" s="57"/>
      <c r="D60" s="57"/>
      <c r="E60" s="57"/>
      <c r="F60" s="57"/>
      <c r="G60" s="57"/>
      <c r="H60" s="57"/>
      <c r="I60" s="57"/>
      <c r="J60" s="57"/>
      <c r="K60" s="57"/>
      <c r="L60" s="57"/>
      <c r="M60" s="57"/>
      <c r="N60" s="57"/>
      <c r="O60" s="57"/>
      <c r="P60" s="57"/>
      <c r="Q60" s="57"/>
      <c r="R60" s="57"/>
      <c r="S60" s="57"/>
    </row>
    <row r="61" spans="1:19" x14ac:dyDescent="0.2">
      <c r="B61" s="187"/>
      <c r="C61" s="37"/>
      <c r="D61" s="37"/>
      <c r="E61" s="37"/>
      <c r="F61" s="37"/>
      <c r="G61" s="37"/>
      <c r="H61" s="37"/>
      <c r="I61" s="37"/>
      <c r="J61" s="37"/>
      <c r="K61" s="37"/>
      <c r="L61" s="37"/>
      <c r="M61" s="37"/>
      <c r="N61" s="37"/>
      <c r="O61" s="37"/>
      <c r="P61" s="37"/>
      <c r="Q61" s="37"/>
      <c r="R61" s="37"/>
      <c r="S61" s="204"/>
    </row>
    <row r="62" spans="1:19" ht="15" x14ac:dyDescent="0.25">
      <c r="B62" s="187"/>
      <c r="C62" s="37" t="s">
        <v>3</v>
      </c>
      <c r="D62" s="37"/>
      <c r="E62" s="37">
        <v>30</v>
      </c>
      <c r="F62" s="625"/>
      <c r="G62" s="625"/>
      <c r="H62" s="37"/>
      <c r="I62" s="37"/>
      <c r="J62" s="37"/>
      <c r="K62" s="37"/>
      <c r="L62" s="37"/>
      <c r="M62" s="37"/>
      <c r="N62" s="37"/>
      <c r="O62" s="37"/>
      <c r="P62" s="37"/>
      <c r="Q62" s="37"/>
      <c r="R62" s="37"/>
      <c r="S62" s="204"/>
    </row>
    <row r="63" spans="1:19" x14ac:dyDescent="0.2">
      <c r="B63" s="187"/>
      <c r="C63" s="37" t="s">
        <v>2</v>
      </c>
      <c r="D63" s="37"/>
      <c r="E63" s="37">
        <v>2</v>
      </c>
      <c r="F63" s="37"/>
      <c r="G63" s="37"/>
      <c r="H63" s="37"/>
      <c r="I63" s="37"/>
      <c r="J63" s="37"/>
      <c r="K63" s="37"/>
      <c r="L63" s="37"/>
      <c r="M63" s="37"/>
      <c r="N63" s="37"/>
      <c r="O63" s="37"/>
      <c r="P63" s="37"/>
      <c r="Q63" s="37"/>
      <c r="R63" s="37"/>
      <c r="S63" s="204"/>
    </row>
    <row r="64" spans="1:19" x14ac:dyDescent="0.2">
      <c r="B64" s="187"/>
      <c r="C64" s="37" t="s">
        <v>1</v>
      </c>
      <c r="D64" s="37"/>
      <c r="E64" s="37">
        <f>E62+E63</f>
        <v>32</v>
      </c>
      <c r="F64" s="37"/>
      <c r="G64" s="37"/>
      <c r="H64" s="37"/>
      <c r="I64" s="37"/>
      <c r="J64" s="37"/>
      <c r="K64" s="37"/>
      <c r="L64" s="37"/>
      <c r="M64" s="37"/>
      <c r="N64" s="37"/>
      <c r="O64" s="37"/>
      <c r="P64" s="37"/>
      <c r="Q64" s="37"/>
      <c r="R64" s="37"/>
      <c r="S64" s="204"/>
    </row>
    <row r="65" spans="2:19" ht="15" thickBot="1" x14ac:dyDescent="0.25">
      <c r="B65" s="217"/>
      <c r="C65" s="211" t="s">
        <v>0</v>
      </c>
      <c r="D65" s="211"/>
      <c r="E65" s="212">
        <v>36.69</v>
      </c>
      <c r="F65" s="211"/>
      <c r="G65" s="211"/>
      <c r="H65" s="211"/>
      <c r="I65" s="211"/>
      <c r="J65" s="211"/>
      <c r="K65" s="211"/>
      <c r="L65" s="211"/>
      <c r="M65" s="211"/>
      <c r="N65" s="211"/>
      <c r="O65" s="211"/>
      <c r="P65" s="211"/>
      <c r="Q65" s="211"/>
      <c r="R65" s="211"/>
      <c r="S65" s="218"/>
    </row>
  </sheetData>
  <mergeCells count="10">
    <mergeCell ref="F62:G62"/>
    <mergeCell ref="B23:S23"/>
    <mergeCell ref="S19:S22"/>
    <mergeCell ref="B20:C20"/>
    <mergeCell ref="P21:P22"/>
    <mergeCell ref="B19:C19"/>
    <mergeCell ref="P19:P20"/>
    <mergeCell ref="Q19:Q22"/>
    <mergeCell ref="R19:R22"/>
    <mergeCell ref="D19:N19"/>
  </mergeCells>
  <pageMargins left="0.98425196850393704" right="0.39370078740157483" top="0.39370078740157483" bottom="0.78740157480314965" header="0.31496062992125984" footer="0.31496062992125984"/>
  <pageSetup paperSize="9" scale="5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0">
    <pageSetUpPr fitToPage="1"/>
  </sheetPr>
  <dimension ref="A5:Q36"/>
  <sheetViews>
    <sheetView topLeftCell="A15" zoomScale="90" zoomScaleNormal="90" workbookViewId="0">
      <selection activeCell="O13" sqref="O13"/>
    </sheetView>
  </sheetViews>
  <sheetFormatPr baseColWidth="10" defaultColWidth="11.42578125" defaultRowHeight="14.25" x14ac:dyDescent="0.2"/>
  <cols>
    <col min="1" max="12" width="11.42578125" style="57"/>
    <col min="13" max="13" width="16" style="57" customWidth="1"/>
    <col min="14" max="14" width="8.7109375" style="57" customWidth="1"/>
    <col min="15" max="16384" width="11.42578125" style="57"/>
  </cols>
  <sheetData>
    <row r="5" spans="2:15" ht="15" x14ac:dyDescent="0.25">
      <c r="B5" s="43" t="s">
        <v>27</v>
      </c>
      <c r="C5" s="42"/>
      <c r="D5" s="42"/>
      <c r="E5" s="42"/>
      <c r="F5" s="42"/>
      <c r="G5" s="42"/>
      <c r="H5" s="42"/>
      <c r="I5" s="41"/>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180</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108</v>
      </c>
      <c r="C11" s="37"/>
      <c r="D11" s="37"/>
      <c r="E11" s="37"/>
      <c r="F11" s="37"/>
      <c r="G11" s="37"/>
      <c r="H11" s="37"/>
      <c r="I11" s="37"/>
      <c r="J11" s="37"/>
      <c r="K11" s="37"/>
      <c r="L11" s="37"/>
      <c r="M11" s="37"/>
      <c r="N11" s="37"/>
      <c r="O11" s="36"/>
    </row>
    <row r="12" spans="2:15" x14ac:dyDescent="0.2">
      <c r="B12" s="38" t="s">
        <v>107</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7" x14ac:dyDescent="0.2">
      <c r="B17" s="38"/>
      <c r="C17" s="37"/>
      <c r="D17" s="37"/>
      <c r="E17" s="37"/>
      <c r="F17" s="37"/>
      <c r="G17" s="37"/>
      <c r="H17" s="37"/>
      <c r="I17" s="37"/>
      <c r="J17" s="37"/>
      <c r="K17" s="37"/>
      <c r="L17" s="37"/>
      <c r="M17" s="37"/>
      <c r="N17" s="37"/>
      <c r="O17" s="36"/>
    </row>
    <row r="18" spans="1:17" ht="26.25" customHeight="1" thickBot="1" x14ac:dyDescent="0.25">
      <c r="B18" s="38"/>
      <c r="C18" s="37"/>
      <c r="D18" s="37"/>
      <c r="E18" s="37"/>
      <c r="F18" s="37"/>
      <c r="G18" s="37"/>
      <c r="H18" s="37"/>
      <c r="I18" s="37"/>
      <c r="J18" s="37"/>
      <c r="K18" s="37"/>
      <c r="L18" s="37"/>
      <c r="M18" s="37"/>
      <c r="N18" s="37"/>
      <c r="O18" s="36"/>
    </row>
    <row r="19" spans="1:17" ht="15" customHeight="1" thickBot="1" x14ac:dyDescent="0.25">
      <c r="B19" s="624" t="s">
        <v>21</v>
      </c>
      <c r="C19" s="622"/>
      <c r="D19" s="624" t="s">
        <v>20</v>
      </c>
      <c r="E19" s="616"/>
      <c r="F19" s="616"/>
      <c r="G19" s="616"/>
      <c r="H19" s="616"/>
      <c r="I19" s="622"/>
      <c r="J19" s="71" t="s">
        <v>19</v>
      </c>
      <c r="K19" s="92"/>
      <c r="L19" s="608" t="s">
        <v>18</v>
      </c>
      <c r="M19" s="608" t="s">
        <v>17</v>
      </c>
      <c r="N19" s="608" t="s">
        <v>16</v>
      </c>
      <c r="O19" s="626" t="s">
        <v>15</v>
      </c>
    </row>
    <row r="20" spans="1:17" ht="46.5" customHeight="1" thickBot="1" x14ac:dyDescent="0.25">
      <c r="B20" s="629" t="s">
        <v>211</v>
      </c>
      <c r="C20" s="612"/>
      <c r="D20" s="468" t="s">
        <v>92</v>
      </c>
      <c r="E20" s="468" t="s">
        <v>58</v>
      </c>
      <c r="F20" s="468" t="s">
        <v>10</v>
      </c>
      <c r="G20" s="468" t="s">
        <v>104</v>
      </c>
      <c r="H20" s="468" t="s">
        <v>10</v>
      </c>
      <c r="I20" s="468" t="s">
        <v>58</v>
      </c>
      <c r="J20" s="468" t="s">
        <v>92</v>
      </c>
      <c r="K20" s="477" t="s">
        <v>212</v>
      </c>
      <c r="L20" s="610"/>
      <c r="M20" s="609"/>
      <c r="N20" s="609"/>
      <c r="O20" s="627"/>
    </row>
    <row r="21" spans="1:17" ht="15" customHeight="1" x14ac:dyDescent="0.2">
      <c r="B21" s="72" t="s">
        <v>7</v>
      </c>
      <c r="C21" s="3">
        <v>0</v>
      </c>
      <c r="D21" s="5">
        <v>11.97</v>
      </c>
      <c r="E21" s="5">
        <v>6.95</v>
      </c>
      <c r="F21" s="3">
        <v>4.72</v>
      </c>
      <c r="G21" s="3">
        <v>2.2000000000000002</v>
      </c>
      <c r="H21" s="3">
        <v>2.19</v>
      </c>
      <c r="I21" s="3">
        <v>4.72</v>
      </c>
      <c r="J21" s="3">
        <v>6.95</v>
      </c>
      <c r="K21" s="32">
        <v>11.97</v>
      </c>
      <c r="L21" s="613">
        <f>K22</f>
        <v>51.67</v>
      </c>
      <c r="M21" s="609"/>
      <c r="N21" s="609"/>
      <c r="O21" s="627"/>
    </row>
    <row r="22" spans="1:17" ht="39" thickBot="1" x14ac:dyDescent="0.25">
      <c r="B22" s="73" t="s">
        <v>6</v>
      </c>
      <c r="C22" s="2">
        <v>0</v>
      </c>
      <c r="D22" s="2">
        <f t="shared" ref="D22:K22" si="0">C22+D21</f>
        <v>11.97</v>
      </c>
      <c r="E22" s="2">
        <f t="shared" si="0"/>
        <v>18.920000000000002</v>
      </c>
      <c r="F22" s="2">
        <f t="shared" si="0"/>
        <v>23.64</v>
      </c>
      <c r="G22" s="2">
        <f t="shared" si="0"/>
        <v>25.84</v>
      </c>
      <c r="H22" s="2">
        <f t="shared" si="0"/>
        <v>28.03</v>
      </c>
      <c r="I22" s="2">
        <f t="shared" si="0"/>
        <v>32.75</v>
      </c>
      <c r="J22" s="2">
        <f t="shared" si="0"/>
        <v>39.700000000000003</v>
      </c>
      <c r="K22" s="2">
        <f t="shared" si="0"/>
        <v>51.67</v>
      </c>
      <c r="L22" s="614"/>
      <c r="M22" s="610"/>
      <c r="N22" s="610"/>
      <c r="O22" s="628"/>
    </row>
    <row r="23" spans="1:17" ht="15.75" customHeight="1" thickBot="1" x14ac:dyDescent="0.25">
      <c r="B23" s="630" t="s">
        <v>5</v>
      </c>
      <c r="C23" s="606"/>
      <c r="D23" s="606"/>
      <c r="E23" s="606"/>
      <c r="F23" s="606"/>
      <c r="G23" s="606"/>
      <c r="H23" s="606"/>
      <c r="I23" s="606"/>
      <c r="J23" s="606"/>
      <c r="K23" s="606"/>
      <c r="L23" s="606"/>
      <c r="M23" s="606"/>
      <c r="N23" s="606"/>
      <c r="O23" s="631"/>
    </row>
    <row r="24" spans="1:17" ht="28.5" hidden="1" customHeight="1" x14ac:dyDescent="0.2">
      <c r="B24" s="38"/>
      <c r="C24" s="37"/>
      <c r="D24" s="48">
        <v>1.3888888888888888E-2</v>
      </c>
      <c r="E24" s="48">
        <v>9.7222222222222224E-3</v>
      </c>
      <c r="F24" s="48">
        <v>8.3333333333333332E-3</v>
      </c>
      <c r="G24" s="48">
        <v>6.9444444444444441E-3</v>
      </c>
      <c r="H24" s="48">
        <v>8.3333333333333332E-3</v>
      </c>
      <c r="I24" s="48">
        <v>8.3333333333333332E-3</v>
      </c>
      <c r="J24" s="48">
        <v>9.7222222222222224E-3</v>
      </c>
      <c r="K24" s="48">
        <v>1.3888888888888888E-2</v>
      </c>
      <c r="L24" s="37"/>
      <c r="M24" s="37"/>
      <c r="N24" s="37"/>
      <c r="O24" s="75"/>
      <c r="P24" s="65"/>
      <c r="Q24" s="65"/>
    </row>
    <row r="25" spans="1:17" x14ac:dyDescent="0.2">
      <c r="B25" s="33">
        <v>1</v>
      </c>
      <c r="C25" s="93">
        <v>0.23958333333333334</v>
      </c>
      <c r="D25" s="49">
        <f>C25+$D$24</f>
        <v>0.25347222222222221</v>
      </c>
      <c r="E25" s="49">
        <f>D25+$E$24</f>
        <v>0.26319444444444445</v>
      </c>
      <c r="F25" s="49">
        <f>E25+$F$24</f>
        <v>0.27152777777777781</v>
      </c>
      <c r="G25" s="49">
        <f>F25+$G$24</f>
        <v>0.27847222222222223</v>
      </c>
      <c r="H25" s="49">
        <f>G25+$H$24</f>
        <v>0.28680555555555559</v>
      </c>
      <c r="I25" s="49">
        <f>H25+$I$24</f>
        <v>0.29513888888888895</v>
      </c>
      <c r="J25" s="50">
        <f>I25+$J$24</f>
        <v>0.30486111111111119</v>
      </c>
      <c r="K25" s="50">
        <f>J25+$K$24</f>
        <v>0.31875000000000009</v>
      </c>
      <c r="L25" s="31">
        <f t="shared" ref="L25:L30" si="1">$L$21</f>
        <v>51.67</v>
      </c>
      <c r="M25" s="94">
        <f t="shared" ref="M25:M30" si="2">K25-C25</f>
        <v>7.9166666666666746E-2</v>
      </c>
      <c r="N25" s="27">
        <f t="shared" ref="N25:N30" si="3">(L25/(M25*24*60)*60)</f>
        <v>27.194736842105236</v>
      </c>
      <c r="O25" s="64"/>
    </row>
    <row r="26" spans="1:17" x14ac:dyDescent="0.2">
      <c r="A26" s="65">
        <f>C26-C25</f>
        <v>0.11458333333333334</v>
      </c>
      <c r="B26" s="34">
        <v>2</v>
      </c>
      <c r="C26" s="49">
        <v>0.35416666666666669</v>
      </c>
      <c r="D26" s="49">
        <f t="shared" ref="D26:D30" si="4">C26+$D$24</f>
        <v>0.36805555555555558</v>
      </c>
      <c r="E26" s="49">
        <f t="shared" ref="E26:E30" si="5">D26+$E$24</f>
        <v>0.37777777777777782</v>
      </c>
      <c r="F26" s="49">
        <f t="shared" ref="F26:F30" si="6">E26+$F$24</f>
        <v>0.38611111111111118</v>
      </c>
      <c r="G26" s="49">
        <f t="shared" ref="G26:G30" si="7">F26+$G$24</f>
        <v>0.3930555555555556</v>
      </c>
      <c r="H26" s="49">
        <f t="shared" ref="H26:H30" si="8">G26+$H$24</f>
        <v>0.40138888888888896</v>
      </c>
      <c r="I26" s="49">
        <f t="shared" ref="I26:I30" si="9">H26+$I$24</f>
        <v>0.40972222222222232</v>
      </c>
      <c r="J26" s="50">
        <f t="shared" ref="J26:J30" si="10">I26+$J$24</f>
        <v>0.41944444444444456</v>
      </c>
      <c r="K26" s="50">
        <f t="shared" ref="K26:K30" si="11">J26+$K$24</f>
        <v>0.43333333333333346</v>
      </c>
      <c r="L26" s="31">
        <f t="shared" si="1"/>
        <v>51.67</v>
      </c>
      <c r="M26" s="94">
        <f t="shared" si="2"/>
        <v>7.9166666666666774E-2</v>
      </c>
      <c r="N26" s="27">
        <f t="shared" si="3"/>
        <v>27.194736842105229</v>
      </c>
      <c r="O26" s="64"/>
    </row>
    <row r="27" spans="1:17" x14ac:dyDescent="0.2">
      <c r="A27" s="65">
        <f>C27-C26</f>
        <v>0.11458333333333331</v>
      </c>
      <c r="B27" s="33">
        <v>3</v>
      </c>
      <c r="C27" s="93">
        <v>0.46875</v>
      </c>
      <c r="D27" s="49">
        <f t="shared" si="4"/>
        <v>0.4826388888888889</v>
      </c>
      <c r="E27" s="49">
        <f t="shared" si="5"/>
        <v>0.49236111111111114</v>
      </c>
      <c r="F27" s="49">
        <f t="shared" si="6"/>
        <v>0.50069444444444444</v>
      </c>
      <c r="G27" s="49">
        <f t="shared" si="7"/>
        <v>0.50763888888888886</v>
      </c>
      <c r="H27" s="49">
        <f t="shared" si="8"/>
        <v>0.51597222222222217</v>
      </c>
      <c r="I27" s="49">
        <f t="shared" si="9"/>
        <v>0.52430555555555547</v>
      </c>
      <c r="J27" s="50">
        <f t="shared" si="10"/>
        <v>0.53402777777777766</v>
      </c>
      <c r="K27" s="50">
        <f t="shared" si="11"/>
        <v>0.5479166666666665</v>
      </c>
      <c r="L27" s="31">
        <f t="shared" si="1"/>
        <v>51.67</v>
      </c>
      <c r="M27" s="94">
        <f t="shared" si="2"/>
        <v>7.9166666666666496E-2</v>
      </c>
      <c r="N27" s="27">
        <f t="shared" si="3"/>
        <v>27.194736842105321</v>
      </c>
      <c r="O27" s="64"/>
    </row>
    <row r="28" spans="1:17" x14ac:dyDescent="0.2">
      <c r="A28" s="65">
        <f>C28-C27</f>
        <v>0.11458333333333337</v>
      </c>
      <c r="B28" s="34">
        <v>4</v>
      </c>
      <c r="C28" s="49">
        <v>0.58333333333333337</v>
      </c>
      <c r="D28" s="49">
        <f t="shared" si="4"/>
        <v>0.59722222222222221</v>
      </c>
      <c r="E28" s="49">
        <f t="shared" si="5"/>
        <v>0.6069444444444444</v>
      </c>
      <c r="F28" s="49">
        <f t="shared" si="6"/>
        <v>0.6152777777777777</v>
      </c>
      <c r="G28" s="49">
        <f t="shared" si="7"/>
        <v>0.62222222222222212</v>
      </c>
      <c r="H28" s="49">
        <f t="shared" si="8"/>
        <v>0.63055555555555542</v>
      </c>
      <c r="I28" s="49">
        <f t="shared" si="9"/>
        <v>0.63888888888888873</v>
      </c>
      <c r="J28" s="50">
        <f t="shared" si="10"/>
        <v>0.64861111111111092</v>
      </c>
      <c r="K28" s="50">
        <f t="shared" si="11"/>
        <v>0.66249999999999976</v>
      </c>
      <c r="L28" s="31">
        <f t="shared" si="1"/>
        <v>51.67</v>
      </c>
      <c r="M28" s="94">
        <f t="shared" si="2"/>
        <v>7.9166666666666385E-2</v>
      </c>
      <c r="N28" s="27">
        <f t="shared" si="3"/>
        <v>27.19473684210536</v>
      </c>
      <c r="O28" s="64"/>
    </row>
    <row r="29" spans="1:17" x14ac:dyDescent="0.2">
      <c r="A29" s="65">
        <f>C29-C28</f>
        <v>0.11458333333333326</v>
      </c>
      <c r="B29" s="34">
        <v>5</v>
      </c>
      <c r="C29" s="93">
        <v>0.69791666666666663</v>
      </c>
      <c r="D29" s="49">
        <f t="shared" si="4"/>
        <v>0.71180555555555547</v>
      </c>
      <c r="E29" s="49">
        <f t="shared" si="5"/>
        <v>0.72152777777777766</v>
      </c>
      <c r="F29" s="49">
        <f t="shared" si="6"/>
        <v>0.72986111111111096</v>
      </c>
      <c r="G29" s="49">
        <f t="shared" si="7"/>
        <v>0.73680555555555538</v>
      </c>
      <c r="H29" s="49">
        <f t="shared" si="8"/>
        <v>0.74513888888888868</v>
      </c>
      <c r="I29" s="49">
        <f t="shared" si="9"/>
        <v>0.75347222222222199</v>
      </c>
      <c r="J29" s="50">
        <f t="shared" si="10"/>
        <v>0.76319444444444418</v>
      </c>
      <c r="K29" s="50">
        <f t="shared" si="11"/>
        <v>0.77708333333333302</v>
      </c>
      <c r="L29" s="31">
        <f t="shared" si="1"/>
        <v>51.67</v>
      </c>
      <c r="M29" s="94">
        <f t="shared" si="2"/>
        <v>7.9166666666666385E-2</v>
      </c>
      <c r="N29" s="27">
        <f t="shared" si="3"/>
        <v>27.19473684210536</v>
      </c>
      <c r="O29" s="64"/>
    </row>
    <row r="30" spans="1:17" x14ac:dyDescent="0.2">
      <c r="A30" s="65">
        <f>C30-C29</f>
        <v>0.11458333333333337</v>
      </c>
      <c r="B30" s="33">
        <v>6</v>
      </c>
      <c r="C30" s="49">
        <v>0.8125</v>
      </c>
      <c r="D30" s="49">
        <f t="shared" si="4"/>
        <v>0.82638888888888884</v>
      </c>
      <c r="E30" s="49">
        <f t="shared" si="5"/>
        <v>0.83611111111111103</v>
      </c>
      <c r="F30" s="49">
        <f t="shared" si="6"/>
        <v>0.84444444444444433</v>
      </c>
      <c r="G30" s="49">
        <f t="shared" si="7"/>
        <v>0.85138888888888875</v>
      </c>
      <c r="H30" s="49">
        <f t="shared" si="8"/>
        <v>0.85972222222222205</v>
      </c>
      <c r="I30" s="49">
        <f t="shared" si="9"/>
        <v>0.86805555555555536</v>
      </c>
      <c r="J30" s="50">
        <f t="shared" si="10"/>
        <v>0.87777777777777755</v>
      </c>
      <c r="K30" s="50">
        <f t="shared" si="11"/>
        <v>0.89166666666666639</v>
      </c>
      <c r="L30" s="31">
        <f t="shared" si="1"/>
        <v>51.67</v>
      </c>
      <c r="M30" s="94">
        <f t="shared" si="2"/>
        <v>7.9166666666666385E-2</v>
      </c>
      <c r="N30" s="27">
        <f t="shared" si="3"/>
        <v>27.19473684210536</v>
      </c>
      <c r="O30" s="64"/>
    </row>
    <row r="31" spans="1:17" x14ac:dyDescent="0.2">
      <c r="B31" s="38"/>
      <c r="C31" s="37"/>
      <c r="D31" s="37"/>
      <c r="E31" s="37"/>
      <c r="F31" s="37"/>
      <c r="G31" s="37"/>
      <c r="H31" s="37"/>
      <c r="I31" s="37"/>
      <c r="J31" s="37"/>
      <c r="K31" s="37"/>
      <c r="L31" s="37"/>
      <c r="M31" s="37"/>
      <c r="N31" s="37"/>
      <c r="O31" s="36"/>
    </row>
    <row r="32" spans="1:17" x14ac:dyDescent="0.2">
      <c r="B32" s="38"/>
      <c r="C32" s="37"/>
      <c r="D32" s="37"/>
      <c r="E32" s="37"/>
      <c r="F32" s="37"/>
      <c r="G32" s="37"/>
      <c r="H32" s="37"/>
      <c r="I32" s="37"/>
      <c r="J32" s="37"/>
      <c r="K32" s="37"/>
      <c r="L32" s="37"/>
      <c r="M32" s="37"/>
      <c r="N32" s="37"/>
      <c r="O32" s="36"/>
    </row>
    <row r="33" spans="2:15" x14ac:dyDescent="0.2">
      <c r="B33" s="38"/>
      <c r="C33" s="37" t="s">
        <v>3</v>
      </c>
      <c r="D33" s="37"/>
      <c r="E33" s="37"/>
      <c r="F33" s="37">
        <v>6</v>
      </c>
      <c r="G33" s="37"/>
      <c r="H33" s="37"/>
      <c r="I33" s="37"/>
      <c r="J33" s="37"/>
      <c r="K33" s="37"/>
      <c r="L33" s="37"/>
      <c r="M33" s="37"/>
      <c r="N33" s="37"/>
      <c r="O33" s="36"/>
    </row>
    <row r="34" spans="2:15" x14ac:dyDescent="0.2">
      <c r="B34" s="38"/>
      <c r="C34" s="37" t="s">
        <v>2</v>
      </c>
      <c r="D34" s="37"/>
      <c r="E34" s="37"/>
      <c r="F34" s="37">
        <v>0</v>
      </c>
      <c r="G34" s="37"/>
      <c r="H34" s="37"/>
      <c r="I34" s="37"/>
      <c r="J34" s="37"/>
      <c r="K34" s="37"/>
      <c r="L34" s="37"/>
      <c r="M34" s="37"/>
      <c r="N34" s="37"/>
      <c r="O34" s="36"/>
    </row>
    <row r="35" spans="2:15" x14ac:dyDescent="0.2">
      <c r="B35" s="38"/>
      <c r="C35" s="37" t="s">
        <v>1</v>
      </c>
      <c r="D35" s="37"/>
      <c r="E35" s="37"/>
      <c r="F35" s="37">
        <f>F33+F34</f>
        <v>6</v>
      </c>
      <c r="G35" s="37"/>
      <c r="H35" s="37"/>
      <c r="I35" s="37"/>
      <c r="J35" s="37"/>
      <c r="K35" s="37"/>
      <c r="L35" s="37"/>
      <c r="M35" s="37"/>
      <c r="N35" s="37"/>
      <c r="O35" s="36"/>
    </row>
    <row r="36" spans="2:15" x14ac:dyDescent="0.2">
      <c r="B36" s="67"/>
      <c r="C36" s="68" t="s">
        <v>0</v>
      </c>
      <c r="D36" s="68"/>
      <c r="E36" s="68"/>
      <c r="F36" s="51">
        <v>51.67</v>
      </c>
      <c r="G36" s="68"/>
      <c r="H36" s="68"/>
      <c r="I36" s="68"/>
      <c r="J36" s="68"/>
      <c r="K36" s="68"/>
      <c r="L36" s="68"/>
      <c r="M36" s="68"/>
      <c r="N36" s="68"/>
      <c r="O36" s="69"/>
    </row>
  </sheetData>
  <mergeCells count="9">
    <mergeCell ref="B23:O23"/>
    <mergeCell ref="B19:C19"/>
    <mergeCell ref="D19:I19"/>
    <mergeCell ref="L19:L20"/>
    <mergeCell ref="M19:M22"/>
    <mergeCell ref="N19:N22"/>
    <mergeCell ref="O19:O22"/>
    <mergeCell ref="B20:C20"/>
    <mergeCell ref="L21:L22"/>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FB536-3E48-495D-8527-FFE3026BA497}">
  <sheetPr>
    <tabColor rgb="FFFFFF00"/>
    <pageSetUpPr fitToPage="1"/>
  </sheetPr>
  <dimension ref="A5:Q61"/>
  <sheetViews>
    <sheetView topLeftCell="A7" zoomScale="85" zoomScaleNormal="85" workbookViewId="0">
      <selection activeCell="R19" sqref="R19"/>
    </sheetView>
  </sheetViews>
  <sheetFormatPr baseColWidth="10" defaultColWidth="11.42578125" defaultRowHeight="14.25" x14ac:dyDescent="0.2"/>
  <cols>
    <col min="1" max="4" width="11.42578125" style="57"/>
    <col min="5" max="7" width="9.5703125" style="57" customWidth="1"/>
    <col min="8" max="8" width="11.42578125" style="57"/>
    <col min="9" max="9" width="9.28515625" style="57" customWidth="1"/>
    <col min="10" max="12" width="11.42578125" style="57"/>
    <col min="13" max="13" width="8.85546875" style="57" customWidth="1"/>
    <col min="14" max="14" width="11" style="57" customWidth="1"/>
    <col min="15" max="15" width="15.7109375" style="57" customWidth="1"/>
    <col min="16"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136</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82</v>
      </c>
      <c r="C11" s="37"/>
      <c r="D11" s="37"/>
      <c r="E11" s="37"/>
      <c r="F11" s="37"/>
      <c r="G11" s="37"/>
      <c r="H11" s="37"/>
      <c r="I11" s="37"/>
      <c r="J11" s="37"/>
      <c r="K11" s="37"/>
      <c r="L11" s="37"/>
      <c r="M11" s="37"/>
      <c r="N11" s="37"/>
      <c r="O11" s="36"/>
    </row>
    <row r="12" spans="2:15" x14ac:dyDescent="0.2">
      <c r="B12" s="38" t="s">
        <v>226</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7" x14ac:dyDescent="0.2">
      <c r="B17" s="38"/>
      <c r="C17" s="37"/>
      <c r="D17" s="37"/>
      <c r="E17" s="37"/>
      <c r="F17" s="37"/>
      <c r="G17" s="37"/>
      <c r="H17" s="37"/>
      <c r="I17" s="37"/>
      <c r="J17" s="37"/>
      <c r="K17" s="37"/>
      <c r="L17" s="37"/>
      <c r="M17" s="37"/>
      <c r="N17" s="37"/>
      <c r="O17" s="36"/>
    </row>
    <row r="18" spans="1:17" x14ac:dyDescent="0.2">
      <c r="B18" s="38"/>
      <c r="C18" s="37"/>
      <c r="D18" s="37"/>
      <c r="E18" s="37"/>
      <c r="F18" s="37"/>
      <c r="G18" s="37"/>
      <c r="H18" s="37"/>
      <c r="I18" s="37"/>
      <c r="J18" s="37"/>
      <c r="K18" s="37"/>
      <c r="L18" s="37"/>
      <c r="M18" s="37"/>
      <c r="N18" s="37"/>
      <c r="O18" s="36"/>
    </row>
    <row r="19" spans="1:17" ht="15" thickBot="1" x14ac:dyDescent="0.25">
      <c r="B19" s="38"/>
      <c r="C19" s="37"/>
      <c r="D19" s="37"/>
      <c r="E19" s="37"/>
      <c r="F19" s="37"/>
      <c r="G19" s="37"/>
      <c r="H19" s="37"/>
      <c r="I19" s="37"/>
      <c r="J19" s="37"/>
      <c r="K19" s="37"/>
      <c r="L19" s="37"/>
      <c r="M19" s="37"/>
      <c r="N19" s="37"/>
      <c r="O19" s="36"/>
    </row>
    <row r="20" spans="1:17" ht="15" customHeight="1" thickBot="1" x14ac:dyDescent="0.25">
      <c r="B20" s="624" t="s">
        <v>21</v>
      </c>
      <c r="C20" s="622"/>
      <c r="D20" s="624" t="s">
        <v>20</v>
      </c>
      <c r="E20" s="616"/>
      <c r="F20" s="616"/>
      <c r="G20" s="616"/>
      <c r="H20" s="616"/>
      <c r="I20" s="616"/>
      <c r="J20" s="616"/>
      <c r="K20" s="590"/>
      <c r="L20" s="617" t="s">
        <v>18</v>
      </c>
      <c r="M20" s="608" t="s">
        <v>17</v>
      </c>
      <c r="N20" s="608" t="s">
        <v>16</v>
      </c>
      <c r="O20" s="626" t="s">
        <v>15</v>
      </c>
    </row>
    <row r="21" spans="1:17" ht="51.75" thickBot="1" x14ac:dyDescent="0.25">
      <c r="B21" s="629" t="s">
        <v>207</v>
      </c>
      <c r="C21" s="612"/>
      <c r="D21" s="472" t="s">
        <v>58</v>
      </c>
      <c r="E21" s="472" t="s">
        <v>10</v>
      </c>
      <c r="F21" s="472" t="s">
        <v>13</v>
      </c>
      <c r="G21" s="472" t="s">
        <v>12</v>
      </c>
      <c r="H21" s="472" t="s">
        <v>11</v>
      </c>
      <c r="I21" s="472" t="s">
        <v>80</v>
      </c>
      <c r="J21" s="472" t="s">
        <v>58</v>
      </c>
      <c r="K21" s="474" t="s">
        <v>207</v>
      </c>
      <c r="L21" s="618"/>
      <c r="M21" s="609"/>
      <c r="N21" s="609"/>
      <c r="O21" s="627"/>
    </row>
    <row r="22" spans="1:17" ht="29.25" customHeight="1" x14ac:dyDescent="0.2">
      <c r="B22" s="72" t="s">
        <v>7</v>
      </c>
      <c r="C22" s="3">
        <v>0</v>
      </c>
      <c r="D22" s="5">
        <v>3.05</v>
      </c>
      <c r="E22" s="3">
        <v>4.7300000000000004</v>
      </c>
      <c r="F22" s="3">
        <v>2.73</v>
      </c>
      <c r="G22" s="3">
        <v>3.29</v>
      </c>
      <c r="H22" s="3">
        <v>1.1299999999999999</v>
      </c>
      <c r="I22" s="4">
        <v>1.78</v>
      </c>
      <c r="J22" s="4">
        <v>4.7300000000000004</v>
      </c>
      <c r="K22" s="6">
        <v>3.05</v>
      </c>
      <c r="L22" s="613">
        <f>K23</f>
        <v>24.490000000000002</v>
      </c>
      <c r="M22" s="609"/>
      <c r="N22" s="609"/>
      <c r="O22" s="627"/>
    </row>
    <row r="23" spans="1:17" ht="39" thickBot="1" x14ac:dyDescent="0.25">
      <c r="B23" s="73" t="s">
        <v>6</v>
      </c>
      <c r="C23" s="2">
        <v>0</v>
      </c>
      <c r="D23" s="2">
        <f t="shared" ref="D23:K23" si="0">C23+D22</f>
        <v>3.05</v>
      </c>
      <c r="E23" s="2">
        <f t="shared" si="0"/>
        <v>7.78</v>
      </c>
      <c r="F23" s="2">
        <f t="shared" si="0"/>
        <v>10.51</v>
      </c>
      <c r="G23" s="2">
        <f t="shared" si="0"/>
        <v>13.8</v>
      </c>
      <c r="H23" s="2">
        <f t="shared" si="0"/>
        <v>14.93</v>
      </c>
      <c r="I23" s="2">
        <f t="shared" si="0"/>
        <v>16.71</v>
      </c>
      <c r="J23" s="2">
        <f t="shared" si="0"/>
        <v>21.44</v>
      </c>
      <c r="K23" s="2">
        <f t="shared" si="0"/>
        <v>24.490000000000002</v>
      </c>
      <c r="L23" s="614"/>
      <c r="M23" s="610"/>
      <c r="N23" s="610"/>
      <c r="O23" s="628"/>
    </row>
    <row r="24" spans="1:17" ht="15" customHeight="1" thickBot="1" x14ac:dyDescent="0.25">
      <c r="B24" s="630" t="s">
        <v>5</v>
      </c>
      <c r="C24" s="606"/>
      <c r="D24" s="606"/>
      <c r="E24" s="606"/>
      <c r="F24" s="606"/>
      <c r="G24" s="606"/>
      <c r="H24" s="606"/>
      <c r="I24" s="606"/>
      <c r="J24" s="606"/>
      <c r="K24" s="606"/>
      <c r="L24" s="606"/>
      <c r="M24" s="606"/>
      <c r="N24" s="606"/>
      <c r="O24" s="631"/>
    </row>
    <row r="25" spans="1:17" ht="13.5" hidden="1" customHeight="1" x14ac:dyDescent="0.2">
      <c r="B25" s="38"/>
      <c r="C25" s="37"/>
      <c r="D25" s="108">
        <v>6.2499999999999995E-3</v>
      </c>
      <c r="E25" s="108">
        <v>9.7222222222222224E-3</v>
      </c>
      <c r="F25" s="108">
        <v>6.9444444444444441E-3</v>
      </c>
      <c r="G25" s="108">
        <v>7.6388888888888886E-3</v>
      </c>
      <c r="H25" s="108">
        <v>2.7777777777777779E-3</v>
      </c>
      <c r="I25" s="108">
        <v>4.1666666666666666E-3</v>
      </c>
      <c r="J25" s="108">
        <v>9.7222222222222224E-3</v>
      </c>
      <c r="K25" s="109">
        <v>6.2499999999999995E-3</v>
      </c>
      <c r="L25" s="37"/>
      <c r="M25" s="74">
        <f>SUM(D25:K25)</f>
        <v>5.347222222222222E-2</v>
      </c>
      <c r="N25" s="37"/>
      <c r="O25" s="75">
        <f>SUM(D25:K25)</f>
        <v>5.347222222222222E-2</v>
      </c>
      <c r="P25" s="65"/>
      <c r="Q25" s="65"/>
    </row>
    <row r="26" spans="1:17" ht="13.5" hidden="1" customHeight="1" x14ac:dyDescent="0.2">
      <c r="B26" s="38"/>
      <c r="C26" s="37"/>
      <c r="D26" s="48">
        <v>5.5555555555555558E-3</v>
      </c>
      <c r="E26" s="48">
        <v>9.7222222222222224E-3</v>
      </c>
      <c r="F26" s="48">
        <v>6.9444444444444441E-3</v>
      </c>
      <c r="G26" s="48">
        <v>6.9444444444444441E-3</v>
      </c>
      <c r="H26" s="48">
        <v>2.7777777777777779E-3</v>
      </c>
      <c r="I26" s="48">
        <v>4.1666666666666666E-3</v>
      </c>
      <c r="J26" s="48">
        <v>9.7222222222222224E-3</v>
      </c>
      <c r="K26" s="48">
        <v>5.5555555555555558E-3</v>
      </c>
      <c r="L26" s="37"/>
      <c r="M26" s="74">
        <f>SUM(D26:K26)</f>
        <v>5.1388888888888887E-2</v>
      </c>
      <c r="N26" s="37"/>
      <c r="O26" s="75"/>
      <c r="P26" s="65"/>
      <c r="Q26" s="65"/>
    </row>
    <row r="27" spans="1:17" ht="15" x14ac:dyDescent="0.25">
      <c r="A27" s="235"/>
      <c r="B27" s="272">
        <v>1</v>
      </c>
      <c r="C27" s="28">
        <v>0.25694444444444398</v>
      </c>
      <c r="D27" s="241">
        <f t="shared" ref="D27:D32" si="1">C27+$D$26</f>
        <v>0.26249999999999951</v>
      </c>
      <c r="E27" s="241">
        <f t="shared" ref="E27:E32" si="2">D27+$E$26</f>
        <v>0.27222222222222175</v>
      </c>
      <c r="F27" s="241">
        <f t="shared" ref="F27:F32" si="3">E27+$F$26</f>
        <v>0.27916666666666617</v>
      </c>
      <c r="G27" s="8">
        <f t="shared" ref="G27:G32" si="4">F27+$G$26</f>
        <v>0.28611111111111059</v>
      </c>
      <c r="H27" s="241">
        <f t="shared" ref="H27:H32" si="5">G27+$H$26</f>
        <v>0.28888888888888836</v>
      </c>
      <c r="I27" s="241">
        <f t="shared" ref="I27:I32" si="6">H27+$I$26</f>
        <v>0.29305555555555501</v>
      </c>
      <c r="J27" s="241">
        <f t="shared" ref="J27:J32" si="7">I27+$J$26</f>
        <v>0.30277777777777726</v>
      </c>
      <c r="K27" s="241">
        <f t="shared" ref="K27:K32" si="8">J27+$K$26</f>
        <v>0.30833333333333279</v>
      </c>
      <c r="L27" s="594">
        <v>22.33</v>
      </c>
      <c r="M27" s="241">
        <f t="shared" ref="M27:M34" si="9">K27-C27</f>
        <v>5.1388888888888817E-2</v>
      </c>
      <c r="N27" s="273">
        <f t="shared" ref="N27:N34" si="10">(L27/(M27*24*60)*60)</f>
        <v>18.105405405405428</v>
      </c>
      <c r="O27" s="33"/>
    </row>
    <row r="28" spans="1:17" ht="15" x14ac:dyDescent="0.25">
      <c r="A28" s="235"/>
      <c r="B28" s="272">
        <v>2</v>
      </c>
      <c r="C28" s="28">
        <v>0.27777777777777779</v>
      </c>
      <c r="D28" s="241">
        <f>C28+$D$25</f>
        <v>0.28402777777777777</v>
      </c>
      <c r="E28" s="241">
        <f>D28+$E$25</f>
        <v>0.29375000000000001</v>
      </c>
      <c r="F28" s="241">
        <f>E28+$F$25</f>
        <v>0.30069444444444443</v>
      </c>
      <c r="G28" s="8">
        <f>F28+$G$25</f>
        <v>0.30833333333333329</v>
      </c>
      <c r="H28" s="241">
        <f>G28+$H$25</f>
        <v>0.31111111111111106</v>
      </c>
      <c r="I28" s="241">
        <f>H28+$I$25</f>
        <v>0.31527777777777771</v>
      </c>
      <c r="J28" s="241">
        <f>I28+$J$25</f>
        <v>0.32499999999999996</v>
      </c>
      <c r="K28" s="241">
        <f>J28+$K$25</f>
        <v>0.33124999999999993</v>
      </c>
      <c r="L28" s="594">
        <v>22.33</v>
      </c>
      <c r="M28" s="241">
        <f t="shared" si="9"/>
        <v>5.3472222222222143E-2</v>
      </c>
      <c r="N28" s="273">
        <f t="shared" si="10"/>
        <v>17.400000000000027</v>
      </c>
      <c r="O28" s="33"/>
    </row>
    <row r="29" spans="1:17" ht="16.5" customHeight="1" x14ac:dyDescent="0.25">
      <c r="A29" s="235"/>
      <c r="B29" s="272">
        <v>3</v>
      </c>
      <c r="C29" s="28">
        <v>0.53819444444444797</v>
      </c>
      <c r="D29" s="241">
        <f t="shared" ref="D29:D30" si="11">C29+$D$26</f>
        <v>0.54375000000000351</v>
      </c>
      <c r="E29" s="241">
        <f t="shared" ref="E29:E30" si="12">D29+$E$26</f>
        <v>0.5534722222222257</v>
      </c>
      <c r="F29" s="241">
        <f t="shared" ref="F29:F30" si="13">E29+$F$26</f>
        <v>0.56041666666667012</v>
      </c>
      <c r="G29" s="8">
        <f t="shared" ref="G29:G30" si="14">F29+$G$26</f>
        <v>0.56736111111111454</v>
      </c>
      <c r="H29" s="241">
        <f t="shared" ref="H29:H30" si="15">G29+$H$26</f>
        <v>0.5701388888888923</v>
      </c>
      <c r="I29" s="241">
        <f t="shared" ref="I29:I30" si="16">H29+$I$26</f>
        <v>0.57430555555555896</v>
      </c>
      <c r="J29" s="241">
        <f t="shared" ref="J29:J30" si="17">I29+$J$26</f>
        <v>0.58402777777778114</v>
      </c>
      <c r="K29" s="241">
        <f t="shared" ref="K29:K30" si="18">J29+$K$26</f>
        <v>0.58958333333333668</v>
      </c>
      <c r="L29" s="594">
        <v>22.33</v>
      </c>
      <c r="M29" s="241">
        <f t="shared" si="9"/>
        <v>5.1388888888888706E-2</v>
      </c>
      <c r="N29" s="273">
        <f t="shared" si="10"/>
        <v>18.105405405405467</v>
      </c>
      <c r="O29" s="33"/>
    </row>
    <row r="30" spans="1:17" ht="16.5" customHeight="1" x14ac:dyDescent="0.25">
      <c r="A30" s="235"/>
      <c r="B30" s="272">
        <v>4</v>
      </c>
      <c r="C30" s="28">
        <v>0.562500000000004</v>
      </c>
      <c r="D30" s="241">
        <f t="shared" si="11"/>
        <v>0.56805555555555953</v>
      </c>
      <c r="E30" s="241">
        <f t="shared" si="12"/>
        <v>0.57777777777778172</v>
      </c>
      <c r="F30" s="241">
        <f t="shared" si="13"/>
        <v>0.58472222222222614</v>
      </c>
      <c r="G30" s="8">
        <f t="shared" si="14"/>
        <v>0.59166666666667056</v>
      </c>
      <c r="H30" s="241">
        <f t="shared" si="15"/>
        <v>0.59444444444444833</v>
      </c>
      <c r="I30" s="241">
        <f t="shared" si="16"/>
        <v>0.59861111111111498</v>
      </c>
      <c r="J30" s="241">
        <f t="shared" si="17"/>
        <v>0.60833333333333717</v>
      </c>
      <c r="K30" s="241">
        <f t="shared" si="18"/>
        <v>0.6138888888888927</v>
      </c>
      <c r="L30" s="594">
        <v>22.33</v>
      </c>
      <c r="M30" s="241">
        <f t="shared" si="9"/>
        <v>5.1388888888888706E-2</v>
      </c>
      <c r="N30" s="273">
        <f t="shared" si="10"/>
        <v>18.105405405405467</v>
      </c>
      <c r="O30" s="33"/>
    </row>
    <row r="31" spans="1:17" ht="15" x14ac:dyDescent="0.25">
      <c r="A31" s="235"/>
      <c r="B31" s="272">
        <v>5</v>
      </c>
      <c r="C31" s="28">
        <v>0.58680555555556002</v>
      </c>
      <c r="D31" s="241">
        <f t="shared" si="1"/>
        <v>0.59236111111111556</v>
      </c>
      <c r="E31" s="241">
        <f t="shared" si="2"/>
        <v>0.60208333333333774</v>
      </c>
      <c r="F31" s="241">
        <f t="shared" si="3"/>
        <v>0.60902777777778216</v>
      </c>
      <c r="G31" s="8">
        <f t="shared" si="4"/>
        <v>0.61597222222222658</v>
      </c>
      <c r="H31" s="241">
        <f t="shared" si="5"/>
        <v>0.61875000000000435</v>
      </c>
      <c r="I31" s="241">
        <f t="shared" si="6"/>
        <v>0.622916666666671</v>
      </c>
      <c r="J31" s="241">
        <f t="shared" si="7"/>
        <v>0.63263888888889319</v>
      </c>
      <c r="K31" s="241">
        <f t="shared" si="8"/>
        <v>0.63819444444444873</v>
      </c>
      <c r="L31" s="594">
        <v>22.33</v>
      </c>
      <c r="M31" s="241">
        <f t="shared" si="9"/>
        <v>5.1388888888888706E-2</v>
      </c>
      <c r="N31" s="273">
        <f t="shared" si="10"/>
        <v>18.105405405405467</v>
      </c>
      <c r="O31" s="389"/>
    </row>
    <row r="32" spans="1:17" ht="15" x14ac:dyDescent="0.25">
      <c r="A32" s="235"/>
      <c r="B32" s="272">
        <v>6</v>
      </c>
      <c r="C32" s="28">
        <v>0.63541666666667196</v>
      </c>
      <c r="D32" s="241">
        <f t="shared" si="1"/>
        <v>0.64097222222222749</v>
      </c>
      <c r="E32" s="241">
        <f t="shared" si="2"/>
        <v>0.65069444444444968</v>
      </c>
      <c r="F32" s="241">
        <f t="shared" si="3"/>
        <v>0.6576388888888941</v>
      </c>
      <c r="G32" s="8">
        <f t="shared" si="4"/>
        <v>0.66458333333333852</v>
      </c>
      <c r="H32" s="241">
        <f t="shared" si="5"/>
        <v>0.66736111111111629</v>
      </c>
      <c r="I32" s="241">
        <f t="shared" si="6"/>
        <v>0.67152777777778294</v>
      </c>
      <c r="J32" s="241">
        <f t="shared" si="7"/>
        <v>0.68125000000000513</v>
      </c>
      <c r="K32" s="241">
        <f t="shared" si="8"/>
        <v>0.68680555555556067</v>
      </c>
      <c r="L32" s="594">
        <v>22.33</v>
      </c>
      <c r="M32" s="241">
        <f t="shared" si="9"/>
        <v>5.1388888888888706E-2</v>
      </c>
      <c r="N32" s="273">
        <f t="shared" si="10"/>
        <v>18.105405405405467</v>
      </c>
      <c r="O32" s="34"/>
    </row>
    <row r="33" spans="1:15" ht="15" x14ac:dyDescent="0.25">
      <c r="A33" s="235"/>
      <c r="B33" s="272">
        <v>7</v>
      </c>
      <c r="C33" s="28">
        <v>0.72569444444444453</v>
      </c>
      <c r="D33" s="241">
        <f t="shared" ref="D33:D34" si="19">C33+$D$25</f>
        <v>0.73194444444444451</v>
      </c>
      <c r="E33" s="241">
        <f t="shared" ref="E33:E34" si="20">D33+$E$25</f>
        <v>0.7416666666666667</v>
      </c>
      <c r="F33" s="241">
        <f t="shared" ref="F33:F34" si="21">E33+$F$25</f>
        <v>0.74861111111111112</v>
      </c>
      <c r="G33" s="8">
        <f t="shared" ref="G33:G34" si="22">F33+$G$25</f>
        <v>0.75624999999999998</v>
      </c>
      <c r="H33" s="241">
        <f t="shared" ref="H33:H34" si="23">G33+$H$25</f>
        <v>0.75902777777777775</v>
      </c>
      <c r="I33" s="241">
        <f t="shared" ref="I33:I34" si="24">H33+$I$25</f>
        <v>0.7631944444444444</v>
      </c>
      <c r="J33" s="241">
        <f t="shared" ref="J33:J34" si="25">I33+$J$25</f>
        <v>0.77291666666666659</v>
      </c>
      <c r="K33" s="241">
        <f t="shared" ref="K33:K34" si="26">J33+$K$25</f>
        <v>0.77916666666666656</v>
      </c>
      <c r="L33" s="594">
        <v>22.33</v>
      </c>
      <c r="M33" s="241">
        <f t="shared" si="9"/>
        <v>5.3472222222222032E-2</v>
      </c>
      <c r="N33" s="273">
        <f t="shared" si="10"/>
        <v>17.400000000000059</v>
      </c>
      <c r="O33" s="34"/>
    </row>
    <row r="34" spans="1:15" ht="15" x14ac:dyDescent="0.25">
      <c r="A34" s="235"/>
      <c r="B34" s="272">
        <v>8</v>
      </c>
      <c r="C34" s="28">
        <v>0.74305555555554903</v>
      </c>
      <c r="D34" s="241">
        <f t="shared" si="19"/>
        <v>0.74930555555554901</v>
      </c>
      <c r="E34" s="241">
        <f t="shared" si="20"/>
        <v>0.7590277777777712</v>
      </c>
      <c r="F34" s="241">
        <f t="shared" si="21"/>
        <v>0.76597222222221562</v>
      </c>
      <c r="G34" s="8">
        <f t="shared" si="22"/>
        <v>0.77361111111110448</v>
      </c>
      <c r="H34" s="241">
        <f t="shared" si="23"/>
        <v>0.77638888888888224</v>
      </c>
      <c r="I34" s="241">
        <f t="shared" si="24"/>
        <v>0.7805555555555489</v>
      </c>
      <c r="J34" s="241">
        <f t="shared" si="25"/>
        <v>0.79027777777777108</v>
      </c>
      <c r="K34" s="241">
        <f t="shared" si="26"/>
        <v>0.79652777777777106</v>
      </c>
      <c r="L34" s="594">
        <v>22.33</v>
      </c>
      <c r="M34" s="241">
        <f t="shared" si="9"/>
        <v>5.3472222222222032E-2</v>
      </c>
      <c r="N34" s="273">
        <f t="shared" si="10"/>
        <v>17.400000000000059</v>
      </c>
      <c r="O34" s="34"/>
    </row>
    <row r="35" spans="1:15" x14ac:dyDescent="0.2">
      <c r="B35" s="38"/>
    </row>
    <row r="36" spans="1:15" x14ac:dyDescent="0.2">
      <c r="B36" s="38"/>
      <c r="C36" s="37" t="s">
        <v>3</v>
      </c>
      <c r="D36" s="37"/>
      <c r="E36" s="37">
        <v>8</v>
      </c>
      <c r="F36" s="37"/>
      <c r="G36" s="37"/>
      <c r="H36" s="37"/>
      <c r="I36" s="37"/>
      <c r="J36" s="37"/>
      <c r="K36" s="37"/>
      <c r="L36" s="37"/>
      <c r="M36" s="37"/>
      <c r="N36" s="37"/>
      <c r="O36" s="36"/>
    </row>
    <row r="37" spans="1:15" x14ac:dyDescent="0.2">
      <c r="B37" s="38"/>
      <c r="C37" s="37" t="s">
        <v>2</v>
      </c>
      <c r="D37" s="37"/>
      <c r="E37" s="37">
        <v>0</v>
      </c>
      <c r="F37" s="37"/>
      <c r="G37" s="37"/>
      <c r="H37" s="37"/>
      <c r="I37" s="37"/>
      <c r="J37" s="37"/>
      <c r="K37" s="37"/>
      <c r="L37" s="37"/>
      <c r="M37" s="37"/>
      <c r="N37" s="37"/>
      <c r="O37" s="36"/>
    </row>
    <row r="38" spans="1:15" x14ac:dyDescent="0.2">
      <c r="B38" s="38"/>
      <c r="C38" s="37" t="s">
        <v>1</v>
      </c>
      <c r="D38" s="37"/>
      <c r="E38" s="37">
        <f>E36+E37</f>
        <v>8</v>
      </c>
      <c r="F38" s="37"/>
      <c r="G38" s="37"/>
      <c r="H38" s="37"/>
      <c r="I38" s="37"/>
      <c r="J38" s="37"/>
      <c r="K38" s="37"/>
      <c r="L38" s="37"/>
      <c r="M38" s="37"/>
      <c r="N38" s="37"/>
      <c r="O38" s="36"/>
    </row>
    <row r="39" spans="1:15" x14ac:dyDescent="0.2">
      <c r="B39" s="67"/>
      <c r="C39" s="68" t="s">
        <v>0</v>
      </c>
      <c r="D39" s="68"/>
      <c r="E39" s="51">
        <v>22.33</v>
      </c>
      <c r="F39" s="51"/>
      <c r="G39" s="51"/>
      <c r="H39" s="68"/>
      <c r="I39" s="68"/>
      <c r="J39" s="68"/>
      <c r="K39" s="68"/>
      <c r="L39" s="68"/>
      <c r="M39" s="68"/>
      <c r="N39" s="68"/>
      <c r="O39" s="69"/>
    </row>
    <row r="58" spans="3:3" x14ac:dyDescent="0.2">
      <c r="C58" s="57" t="s">
        <v>3</v>
      </c>
    </row>
    <row r="59" spans="3:3" x14ac:dyDescent="0.2">
      <c r="C59" s="57" t="s">
        <v>2</v>
      </c>
    </row>
    <row r="60" spans="3:3" x14ac:dyDescent="0.2">
      <c r="C60" s="57" t="s">
        <v>1</v>
      </c>
    </row>
    <row r="61" spans="3:3" x14ac:dyDescent="0.2">
      <c r="C61" s="57" t="s">
        <v>0</v>
      </c>
    </row>
  </sheetData>
  <mergeCells count="9">
    <mergeCell ref="B24:O24"/>
    <mergeCell ref="B20:C20"/>
    <mergeCell ref="D20:J20"/>
    <mergeCell ref="L20:L21"/>
    <mergeCell ref="M20:M23"/>
    <mergeCell ref="N20:N23"/>
    <mergeCell ref="O20:O23"/>
    <mergeCell ref="B21:C21"/>
    <mergeCell ref="L22:L23"/>
  </mergeCells>
  <pageMargins left="0.7" right="0.7" top="0.75" bottom="0.75" header="0.3" footer="0.3"/>
  <pageSetup paperSize="9" scale="85" fitToHeight="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1">
    <pageSetUpPr fitToPage="1"/>
  </sheetPr>
  <dimension ref="A5:AD56"/>
  <sheetViews>
    <sheetView topLeftCell="B20" zoomScaleNormal="100" workbookViewId="0">
      <selection activeCell="O13" sqref="O13"/>
    </sheetView>
  </sheetViews>
  <sheetFormatPr baseColWidth="10" defaultColWidth="11.42578125" defaultRowHeight="14.25" x14ac:dyDescent="0.2"/>
  <cols>
    <col min="1" max="4" width="11.42578125" style="57"/>
    <col min="5" max="5" width="11.42578125" style="57" customWidth="1"/>
    <col min="6" max="13" width="11.42578125" style="57"/>
    <col min="14" max="14" width="9" style="57" customWidth="1"/>
    <col min="15" max="15" width="8.7109375" style="57" customWidth="1"/>
    <col min="16" max="16384" width="11.42578125" style="57"/>
  </cols>
  <sheetData>
    <row r="5" spans="2:16" ht="15" x14ac:dyDescent="0.25">
      <c r="B5" s="43" t="s">
        <v>27</v>
      </c>
      <c r="C5" s="42"/>
      <c r="D5" s="42"/>
      <c r="E5" s="42"/>
      <c r="F5" s="42"/>
      <c r="G5" s="42"/>
      <c r="H5" s="42"/>
      <c r="I5" s="42"/>
      <c r="J5" s="42"/>
      <c r="K5" s="41"/>
      <c r="L5" s="41"/>
      <c r="M5" s="41"/>
      <c r="N5" s="41"/>
      <c r="O5" s="41"/>
      <c r="P5" s="40"/>
    </row>
    <row r="6" spans="2:16" x14ac:dyDescent="0.2">
      <c r="B6" s="38" t="s">
        <v>26</v>
      </c>
      <c r="C6" s="37"/>
      <c r="D6" s="37"/>
      <c r="E6" s="37"/>
      <c r="F6" s="37"/>
      <c r="G6" s="37"/>
      <c r="H6" s="37"/>
      <c r="I6" s="37"/>
      <c r="J6" s="37"/>
      <c r="K6" s="37"/>
      <c r="L6" s="37"/>
      <c r="M6" s="37"/>
      <c r="N6" s="37"/>
      <c r="O6" s="37"/>
      <c r="P6" s="36"/>
    </row>
    <row r="7" spans="2:16" x14ac:dyDescent="0.2">
      <c r="B7" s="38"/>
      <c r="C7" s="37"/>
      <c r="D7" s="37"/>
      <c r="E7" s="37"/>
      <c r="F7" s="37"/>
      <c r="G7" s="37"/>
      <c r="H7" s="37"/>
      <c r="I7" s="37"/>
      <c r="J7" s="37"/>
      <c r="K7" s="37"/>
      <c r="L7" s="37"/>
      <c r="M7" s="37"/>
      <c r="N7" s="37"/>
      <c r="O7" s="37"/>
      <c r="P7" s="36"/>
    </row>
    <row r="8" spans="2:16" x14ac:dyDescent="0.2">
      <c r="B8" s="38" t="s">
        <v>201</v>
      </c>
      <c r="C8" s="37"/>
      <c r="D8" s="37"/>
      <c r="E8" s="37"/>
      <c r="F8" s="37"/>
      <c r="G8" s="37"/>
      <c r="H8" s="37"/>
      <c r="I8" s="37"/>
      <c r="J8" s="37"/>
      <c r="K8" s="37"/>
      <c r="L8" s="37"/>
      <c r="M8" s="37"/>
      <c r="N8" s="37"/>
      <c r="O8" s="37"/>
      <c r="P8" s="36"/>
    </row>
    <row r="9" spans="2:16" x14ac:dyDescent="0.2">
      <c r="B9" s="38" t="s">
        <v>136</v>
      </c>
      <c r="C9" s="37"/>
      <c r="D9" s="37"/>
      <c r="E9" s="37"/>
      <c r="F9" s="37"/>
      <c r="G9" s="37"/>
      <c r="H9" s="37"/>
      <c r="I9" s="37"/>
      <c r="J9" s="37"/>
      <c r="K9" s="37"/>
      <c r="L9" s="37"/>
      <c r="M9" s="37"/>
      <c r="N9" s="37"/>
      <c r="O9" s="37"/>
      <c r="P9" s="36"/>
    </row>
    <row r="10" spans="2:16" x14ac:dyDescent="0.2">
      <c r="B10" s="38" t="s">
        <v>25</v>
      </c>
      <c r="C10" s="37"/>
      <c r="D10" s="37"/>
      <c r="E10" s="37"/>
      <c r="F10" s="37"/>
      <c r="G10" s="37"/>
      <c r="H10" s="37"/>
      <c r="I10" s="37"/>
      <c r="J10" s="37"/>
      <c r="K10" s="37"/>
      <c r="L10" s="37"/>
      <c r="M10" s="37"/>
      <c r="N10" s="37"/>
      <c r="O10" s="37"/>
      <c r="P10" s="36"/>
    </row>
    <row r="11" spans="2:16" x14ac:dyDescent="0.2">
      <c r="B11" s="38" t="s">
        <v>192</v>
      </c>
      <c r="C11" s="37"/>
      <c r="D11" s="37"/>
      <c r="E11" s="37"/>
      <c r="F11" s="37"/>
      <c r="G11" s="37"/>
      <c r="H11" s="37"/>
      <c r="I11" s="37"/>
      <c r="J11" s="37"/>
      <c r="K11" s="37"/>
      <c r="L11" s="37"/>
      <c r="M11" s="37"/>
      <c r="N11" s="37"/>
      <c r="O11" s="37"/>
      <c r="P11" s="36"/>
    </row>
    <row r="12" spans="2:16" x14ac:dyDescent="0.2">
      <c r="B12" s="38" t="s">
        <v>191</v>
      </c>
      <c r="C12" s="37"/>
      <c r="D12" s="37"/>
      <c r="E12" s="37"/>
      <c r="F12" s="37"/>
      <c r="G12" s="37"/>
      <c r="H12" s="37"/>
      <c r="I12" s="37"/>
      <c r="J12" s="37"/>
      <c r="K12" s="37"/>
      <c r="L12" s="37"/>
      <c r="M12" s="37"/>
      <c r="N12" s="37"/>
      <c r="O12" s="37"/>
      <c r="P12" s="36"/>
    </row>
    <row r="13" spans="2:16" x14ac:dyDescent="0.2">
      <c r="B13" s="38" t="s">
        <v>22</v>
      </c>
      <c r="C13" s="37"/>
      <c r="D13" s="37"/>
      <c r="E13" s="37"/>
      <c r="F13" s="37"/>
      <c r="G13" s="37"/>
      <c r="H13" s="37"/>
      <c r="I13" s="37"/>
      <c r="J13" s="37"/>
      <c r="K13" s="37"/>
      <c r="L13" s="37"/>
      <c r="M13" s="37"/>
      <c r="N13" s="37"/>
      <c r="O13" s="37"/>
      <c r="P13" s="36"/>
    </row>
    <row r="14" spans="2:16" x14ac:dyDescent="0.2">
      <c r="B14" s="38"/>
      <c r="C14" s="37"/>
      <c r="D14" s="37"/>
      <c r="E14" s="37"/>
      <c r="F14" s="37"/>
      <c r="G14" s="37"/>
      <c r="H14" s="37"/>
      <c r="I14" s="37"/>
      <c r="J14" s="37"/>
      <c r="K14" s="37"/>
      <c r="L14" s="37"/>
      <c r="M14" s="37"/>
      <c r="N14" s="37"/>
      <c r="O14" s="37"/>
      <c r="P14" s="36"/>
    </row>
    <row r="15" spans="2:16" x14ac:dyDescent="0.2">
      <c r="B15" s="38"/>
      <c r="C15" s="37"/>
      <c r="D15" s="37"/>
      <c r="E15" s="37"/>
      <c r="F15" s="37"/>
      <c r="G15" s="37"/>
      <c r="H15" s="37"/>
      <c r="I15" s="37"/>
      <c r="J15" s="37"/>
      <c r="K15" s="37"/>
      <c r="L15" s="37"/>
      <c r="M15" s="37"/>
      <c r="N15" s="37"/>
      <c r="O15" s="37"/>
      <c r="P15" s="36"/>
    </row>
    <row r="16" spans="2:16" x14ac:dyDescent="0.2">
      <c r="B16" s="38"/>
      <c r="C16" s="37"/>
      <c r="D16" s="37"/>
      <c r="E16" s="37"/>
      <c r="F16" s="37"/>
      <c r="G16" s="37"/>
      <c r="H16" s="37"/>
      <c r="I16" s="37"/>
      <c r="J16" s="37"/>
      <c r="K16" s="37"/>
      <c r="L16" s="37"/>
      <c r="M16" s="37"/>
      <c r="N16" s="37"/>
      <c r="O16" s="37"/>
      <c r="P16" s="36"/>
    </row>
    <row r="17" spans="1:16" x14ac:dyDescent="0.2">
      <c r="B17" s="38"/>
      <c r="C17" s="37"/>
      <c r="D17" s="37"/>
      <c r="E17" s="37"/>
      <c r="F17" s="37"/>
      <c r="G17" s="37"/>
      <c r="H17" s="37"/>
      <c r="I17" s="37"/>
      <c r="J17" s="37"/>
      <c r="K17" s="37"/>
      <c r="L17" s="37"/>
      <c r="M17" s="37"/>
      <c r="N17" s="37"/>
      <c r="O17" s="37"/>
      <c r="P17" s="36"/>
    </row>
    <row r="18" spans="1:16" x14ac:dyDescent="0.2">
      <c r="B18" s="38"/>
      <c r="C18" s="37"/>
      <c r="D18" s="37"/>
      <c r="E18" s="37"/>
      <c r="F18" s="37"/>
      <c r="G18" s="37"/>
      <c r="H18" s="37"/>
      <c r="I18" s="37"/>
      <c r="J18" s="37"/>
      <c r="K18" s="37"/>
      <c r="L18" s="37"/>
      <c r="M18" s="37"/>
      <c r="N18" s="37"/>
      <c r="O18" s="37"/>
      <c r="P18" s="36"/>
    </row>
    <row r="19" spans="1:16" x14ac:dyDescent="0.2">
      <c r="B19" s="38"/>
      <c r="C19" s="37"/>
      <c r="D19" s="37"/>
      <c r="E19" s="37"/>
      <c r="F19" s="37"/>
      <c r="G19" s="37"/>
      <c r="H19" s="37"/>
      <c r="I19" s="37"/>
      <c r="J19" s="37"/>
      <c r="K19" s="37"/>
      <c r="L19" s="37"/>
      <c r="M19" s="37"/>
      <c r="N19" s="37"/>
      <c r="O19" s="37"/>
      <c r="P19" s="36"/>
    </row>
    <row r="20" spans="1:16" x14ac:dyDescent="0.2">
      <c r="B20" s="38"/>
      <c r="C20" s="37"/>
      <c r="D20" s="37"/>
      <c r="E20" s="37"/>
      <c r="F20" s="37"/>
      <c r="G20" s="37"/>
      <c r="H20" s="37"/>
      <c r="I20" s="37"/>
      <c r="J20" s="37"/>
      <c r="K20" s="37"/>
      <c r="L20" s="37"/>
      <c r="M20" s="37"/>
      <c r="N20" s="37"/>
      <c r="O20" s="37"/>
      <c r="P20" s="36"/>
    </row>
    <row r="21" spans="1:16" ht="15" thickBot="1" x14ac:dyDescent="0.25">
      <c r="B21" s="38"/>
      <c r="C21" s="37"/>
      <c r="D21" s="37"/>
      <c r="E21" s="37"/>
      <c r="F21" s="37"/>
      <c r="G21" s="37"/>
      <c r="H21" s="37"/>
      <c r="I21" s="37"/>
      <c r="J21" s="37"/>
      <c r="K21" s="37"/>
      <c r="L21" s="37"/>
      <c r="M21" s="37"/>
      <c r="N21" s="37"/>
      <c r="O21" s="37"/>
      <c r="P21" s="36"/>
    </row>
    <row r="22" spans="1:16" ht="15" customHeight="1" thickBot="1" x14ac:dyDescent="0.25">
      <c r="B22" s="624" t="s">
        <v>21</v>
      </c>
      <c r="C22" s="616"/>
      <c r="D22" s="615" t="s">
        <v>20</v>
      </c>
      <c r="E22" s="616"/>
      <c r="F22" s="616"/>
      <c r="G22" s="616"/>
      <c r="H22" s="616"/>
      <c r="I22" s="616"/>
      <c r="J22" s="616"/>
      <c r="K22" s="616"/>
      <c r="L22" s="616"/>
      <c r="M22" s="617" t="s">
        <v>18</v>
      </c>
      <c r="N22" s="608" t="s">
        <v>17</v>
      </c>
      <c r="O22" s="608" t="s">
        <v>16</v>
      </c>
      <c r="P22" s="626" t="s">
        <v>15</v>
      </c>
    </row>
    <row r="23" spans="1:16" ht="39" thickBot="1" x14ac:dyDescent="0.25">
      <c r="B23" s="629" t="s">
        <v>210</v>
      </c>
      <c r="C23" s="612"/>
      <c r="D23" s="472" t="s">
        <v>58</v>
      </c>
      <c r="E23" s="472" t="s">
        <v>10</v>
      </c>
      <c r="F23" s="468" t="s">
        <v>14</v>
      </c>
      <c r="G23" s="468" t="s">
        <v>13</v>
      </c>
      <c r="H23" s="468" t="s">
        <v>12</v>
      </c>
      <c r="I23" s="468" t="s">
        <v>11</v>
      </c>
      <c r="J23" s="468" t="s">
        <v>10</v>
      </c>
      <c r="K23" s="472" t="s">
        <v>58</v>
      </c>
      <c r="L23" s="473" t="s">
        <v>210</v>
      </c>
      <c r="M23" s="618"/>
      <c r="N23" s="609"/>
      <c r="O23" s="609"/>
      <c r="P23" s="627"/>
    </row>
    <row r="24" spans="1:16" x14ac:dyDescent="0.2">
      <c r="B24" s="72" t="s">
        <v>7</v>
      </c>
      <c r="C24" s="3">
        <v>0</v>
      </c>
      <c r="D24" s="5">
        <v>7.54</v>
      </c>
      <c r="E24" s="3">
        <v>4.74</v>
      </c>
      <c r="F24" s="9">
        <v>1.7</v>
      </c>
      <c r="G24" s="9">
        <v>1.24</v>
      </c>
      <c r="H24" s="9">
        <v>2.2200000000000002</v>
      </c>
      <c r="I24" s="9">
        <v>1.05</v>
      </c>
      <c r="J24" s="9">
        <v>1.88</v>
      </c>
      <c r="K24" s="3">
        <v>4.74</v>
      </c>
      <c r="L24" s="30">
        <v>7.83</v>
      </c>
      <c r="M24" s="613">
        <f>L25</f>
        <v>32.94</v>
      </c>
      <c r="N24" s="609"/>
      <c r="O24" s="609"/>
      <c r="P24" s="627"/>
    </row>
    <row r="25" spans="1:16" ht="49.5" customHeight="1" thickBot="1" x14ac:dyDescent="0.25">
      <c r="B25" s="103" t="s">
        <v>6</v>
      </c>
      <c r="C25" s="29">
        <f>+C24</f>
        <v>0</v>
      </c>
      <c r="D25" s="29">
        <f t="shared" ref="D25:L25" si="0">D24+C25</f>
        <v>7.54</v>
      </c>
      <c r="E25" s="29">
        <f t="shared" si="0"/>
        <v>12.280000000000001</v>
      </c>
      <c r="F25" s="29">
        <f t="shared" si="0"/>
        <v>13.98</v>
      </c>
      <c r="G25" s="29">
        <f t="shared" si="0"/>
        <v>15.22</v>
      </c>
      <c r="H25" s="29">
        <f t="shared" si="0"/>
        <v>17.440000000000001</v>
      </c>
      <c r="I25" s="29">
        <f t="shared" si="0"/>
        <v>18.490000000000002</v>
      </c>
      <c r="J25" s="29">
        <f t="shared" si="0"/>
        <v>20.37</v>
      </c>
      <c r="K25" s="29">
        <f t="shared" si="0"/>
        <v>25.11</v>
      </c>
      <c r="L25" s="29">
        <f t="shared" si="0"/>
        <v>32.94</v>
      </c>
      <c r="M25" s="623"/>
      <c r="N25" s="610"/>
      <c r="O25" s="610"/>
      <c r="P25" s="627"/>
    </row>
    <row r="26" spans="1:16" ht="16.5" thickBot="1" x14ac:dyDescent="0.25">
      <c r="B26" s="710" t="s">
        <v>5</v>
      </c>
      <c r="C26" s="710"/>
      <c r="D26" s="710"/>
      <c r="E26" s="710"/>
      <c r="F26" s="710"/>
      <c r="G26" s="710"/>
      <c r="H26" s="710"/>
      <c r="I26" s="710"/>
      <c r="J26" s="710"/>
      <c r="K26" s="710"/>
      <c r="L26" s="710"/>
      <c r="M26" s="710"/>
      <c r="N26" s="710"/>
      <c r="O26" s="710"/>
      <c r="P26" s="710"/>
    </row>
    <row r="27" spans="1:16" ht="12.75" hidden="1" customHeight="1" x14ac:dyDescent="0.25">
      <c r="A27" s="104"/>
      <c r="B27" s="91"/>
      <c r="C27" s="105"/>
      <c r="D27" s="48">
        <v>1.1805555555555555E-2</v>
      </c>
      <c r="E27" s="48">
        <v>8.3333333333333332E-3</v>
      </c>
      <c r="F27" s="48">
        <v>4.8611111111111112E-3</v>
      </c>
      <c r="G27" s="48">
        <v>4.1666666666666666E-3</v>
      </c>
      <c r="H27" s="48">
        <v>4.8611111111111112E-3</v>
      </c>
      <c r="I27" s="48">
        <v>4.1666666666666666E-3</v>
      </c>
      <c r="J27" s="48">
        <v>5.5555555555555558E-3</v>
      </c>
      <c r="K27" s="48">
        <v>9.0277777777777787E-3</v>
      </c>
      <c r="L27" s="48">
        <v>1.1805555555555555E-2</v>
      </c>
      <c r="M27" s="91"/>
      <c r="N27" s="95">
        <f>SUM(D27:L27)</f>
        <v>6.4583333333333326E-2</v>
      </c>
      <c r="O27" s="91"/>
      <c r="P27" s="95"/>
    </row>
    <row r="28" spans="1:16" ht="12.75" hidden="1" customHeight="1" x14ac:dyDescent="0.25">
      <c r="A28" s="104"/>
      <c r="B28" s="314"/>
      <c r="C28" s="315"/>
      <c r="D28" s="65">
        <v>1.1111111111111112E-2</v>
      </c>
      <c r="E28" s="65">
        <v>8.3333333333333332E-3</v>
      </c>
      <c r="F28" s="65">
        <v>4.8611111111111112E-3</v>
      </c>
      <c r="G28" s="65">
        <v>4.1666666666666666E-3</v>
      </c>
      <c r="H28" s="65">
        <v>4.8611111111111112E-3</v>
      </c>
      <c r="I28" s="65">
        <v>4.1666666666666666E-3</v>
      </c>
      <c r="J28" s="65">
        <v>6.9444444444444441E-3</v>
      </c>
      <c r="K28" s="65">
        <v>8.3333333333333332E-3</v>
      </c>
      <c r="L28" s="65">
        <v>1.1111111111111112E-2</v>
      </c>
      <c r="N28" s="65">
        <v>6.3888888888888884E-2</v>
      </c>
      <c r="O28" s="314"/>
      <c r="P28" s="108"/>
    </row>
    <row r="29" spans="1:16" ht="15" x14ac:dyDescent="0.25">
      <c r="A29" s="65" t="e">
        <f>C29-#REF!</f>
        <v>#REF!</v>
      </c>
      <c r="B29" s="227">
        <v>1</v>
      </c>
      <c r="C29" s="8">
        <v>0.60763888888888895</v>
      </c>
      <c r="D29" s="8">
        <f t="shared" ref="D29:L29" si="1">C29+D27</f>
        <v>0.61944444444444446</v>
      </c>
      <c r="E29" s="8">
        <f t="shared" si="1"/>
        <v>0.62777777777777777</v>
      </c>
      <c r="F29" s="8">
        <f t="shared" si="1"/>
        <v>0.63263888888888886</v>
      </c>
      <c r="G29" s="8">
        <f t="shared" si="1"/>
        <v>0.63680555555555551</v>
      </c>
      <c r="H29" s="8">
        <f t="shared" si="1"/>
        <v>0.64166666666666661</v>
      </c>
      <c r="I29" s="8">
        <f t="shared" si="1"/>
        <v>0.64583333333333326</v>
      </c>
      <c r="J29" s="8">
        <f t="shared" si="1"/>
        <v>0.6513888888888888</v>
      </c>
      <c r="K29" s="8">
        <f t="shared" si="1"/>
        <v>0.66041666666666654</v>
      </c>
      <c r="L29" s="8">
        <f t="shared" si="1"/>
        <v>0.67222222222222205</v>
      </c>
      <c r="M29" s="106">
        <f t="shared" ref="M29:M47" si="2">$M$24</f>
        <v>32.94</v>
      </c>
      <c r="N29" s="8">
        <f t="shared" ref="N29:N47" si="3">L29-C29</f>
        <v>6.4583333333333104E-2</v>
      </c>
      <c r="O29" s="27">
        <f t="shared" ref="O29:O47" si="4">(M29/(N29*24*60)*60)</f>
        <v>21.25161290322588</v>
      </c>
      <c r="P29" s="216"/>
    </row>
    <row r="30" spans="1:16" ht="15" x14ac:dyDescent="0.25">
      <c r="A30" s="65">
        <f t="shared" ref="A30:A47" si="5">C30-C29</f>
        <v>2.0833333333333259E-2</v>
      </c>
      <c r="B30" s="227">
        <v>2</v>
      </c>
      <c r="C30" s="8">
        <v>0.62847222222222221</v>
      </c>
      <c r="D30" s="8">
        <f t="shared" ref="D30:L30" si="6">C30+D27</f>
        <v>0.64027777777777772</v>
      </c>
      <c r="E30" s="8">
        <f t="shared" si="6"/>
        <v>0.64861111111111103</v>
      </c>
      <c r="F30" s="8">
        <f t="shared" si="6"/>
        <v>0.65347222222222212</v>
      </c>
      <c r="G30" s="8">
        <f t="shared" si="6"/>
        <v>0.65763888888888877</v>
      </c>
      <c r="H30" s="8">
        <f t="shared" si="6"/>
        <v>0.66249999999999987</v>
      </c>
      <c r="I30" s="8">
        <f t="shared" si="6"/>
        <v>0.66666666666666652</v>
      </c>
      <c r="J30" s="8">
        <f t="shared" si="6"/>
        <v>0.67222222222222205</v>
      </c>
      <c r="K30" s="8">
        <f t="shared" si="6"/>
        <v>0.6812499999999998</v>
      </c>
      <c r="L30" s="8">
        <f t="shared" si="6"/>
        <v>0.69305555555555531</v>
      </c>
      <c r="M30" s="106">
        <f t="shared" si="2"/>
        <v>32.94</v>
      </c>
      <c r="N30" s="8">
        <f t="shared" si="3"/>
        <v>6.4583333333333104E-2</v>
      </c>
      <c r="O30" s="27">
        <f t="shared" si="4"/>
        <v>21.25161290322588</v>
      </c>
      <c r="P30" s="216"/>
    </row>
    <row r="31" spans="1:16" ht="15" x14ac:dyDescent="0.25">
      <c r="A31" s="65">
        <f t="shared" si="5"/>
        <v>2.0833333333332815E-2</v>
      </c>
      <c r="B31" s="227">
        <v>3</v>
      </c>
      <c r="C31" s="8">
        <v>0.64930555555555503</v>
      </c>
      <c r="D31" s="8">
        <f t="shared" ref="D31:L31" si="7">C31+D27</f>
        <v>0.66111111111111054</v>
      </c>
      <c r="E31" s="8">
        <f t="shared" si="7"/>
        <v>0.66944444444444384</v>
      </c>
      <c r="F31" s="8">
        <f t="shared" si="7"/>
        <v>0.67430555555555494</v>
      </c>
      <c r="G31" s="8">
        <f t="shared" si="7"/>
        <v>0.67847222222222159</v>
      </c>
      <c r="H31" s="8">
        <f t="shared" si="7"/>
        <v>0.68333333333333268</v>
      </c>
      <c r="I31" s="8">
        <f t="shared" si="7"/>
        <v>0.68749999999999933</v>
      </c>
      <c r="J31" s="8">
        <f t="shared" si="7"/>
        <v>0.69305555555555487</v>
      </c>
      <c r="K31" s="8">
        <f t="shared" si="7"/>
        <v>0.70208333333333262</v>
      </c>
      <c r="L31" s="8">
        <f t="shared" si="7"/>
        <v>0.71388888888888813</v>
      </c>
      <c r="M31" s="106">
        <f t="shared" si="2"/>
        <v>32.94</v>
      </c>
      <c r="N31" s="8">
        <f t="shared" si="3"/>
        <v>6.4583333333333104E-2</v>
      </c>
      <c r="O31" s="27">
        <f t="shared" si="4"/>
        <v>21.25161290322588</v>
      </c>
      <c r="P31" s="216"/>
    </row>
    <row r="32" spans="1:16" ht="15" x14ac:dyDescent="0.25">
      <c r="A32" s="65">
        <f t="shared" si="5"/>
        <v>2.0833333333333925E-2</v>
      </c>
      <c r="B32" s="227">
        <v>4</v>
      </c>
      <c r="C32" s="8">
        <v>0.67013888888888895</v>
      </c>
      <c r="D32" s="8">
        <f t="shared" ref="D32:L32" si="8">C32+D27</f>
        <v>0.68194444444444446</v>
      </c>
      <c r="E32" s="8">
        <f t="shared" si="8"/>
        <v>0.69027777777777777</v>
      </c>
      <c r="F32" s="8">
        <f t="shared" si="8"/>
        <v>0.69513888888888886</v>
      </c>
      <c r="G32" s="8">
        <f t="shared" si="8"/>
        <v>0.69930555555555551</v>
      </c>
      <c r="H32" s="8">
        <f t="shared" si="8"/>
        <v>0.70416666666666661</v>
      </c>
      <c r="I32" s="8">
        <f t="shared" si="8"/>
        <v>0.70833333333333326</v>
      </c>
      <c r="J32" s="8">
        <f t="shared" si="8"/>
        <v>0.7138888888888888</v>
      </c>
      <c r="K32" s="8">
        <f t="shared" si="8"/>
        <v>0.72291666666666654</v>
      </c>
      <c r="L32" s="8">
        <f t="shared" si="8"/>
        <v>0.73472222222222205</v>
      </c>
      <c r="M32" s="106">
        <f t="shared" si="2"/>
        <v>32.94</v>
      </c>
      <c r="N32" s="8">
        <f t="shared" si="3"/>
        <v>6.4583333333333104E-2</v>
      </c>
      <c r="O32" s="27">
        <f t="shared" si="4"/>
        <v>21.25161290322588</v>
      </c>
      <c r="P32" s="216"/>
    </row>
    <row r="33" spans="1:30" ht="15" x14ac:dyDescent="0.25">
      <c r="A33" s="65">
        <f t="shared" si="5"/>
        <v>2.0833333333333037E-2</v>
      </c>
      <c r="B33" s="227">
        <v>5</v>
      </c>
      <c r="C33" s="8">
        <v>0.69097222222222199</v>
      </c>
      <c r="D33" s="8">
        <f t="shared" ref="D33:L33" si="9">C33+D27</f>
        <v>0.7027777777777775</v>
      </c>
      <c r="E33" s="8">
        <f t="shared" si="9"/>
        <v>0.71111111111111081</v>
      </c>
      <c r="F33" s="8">
        <f t="shared" si="9"/>
        <v>0.7159722222222219</v>
      </c>
      <c r="G33" s="8">
        <f t="shared" si="9"/>
        <v>0.72013888888888855</v>
      </c>
      <c r="H33" s="8">
        <f t="shared" si="9"/>
        <v>0.72499999999999964</v>
      </c>
      <c r="I33" s="8">
        <f t="shared" si="9"/>
        <v>0.7291666666666663</v>
      </c>
      <c r="J33" s="8">
        <f t="shared" si="9"/>
        <v>0.73472222222222183</v>
      </c>
      <c r="K33" s="8">
        <f t="shared" si="9"/>
        <v>0.74374999999999958</v>
      </c>
      <c r="L33" s="8">
        <f t="shared" si="9"/>
        <v>0.75555555555555509</v>
      </c>
      <c r="M33" s="106">
        <f t="shared" si="2"/>
        <v>32.94</v>
      </c>
      <c r="N33" s="8">
        <f t="shared" si="3"/>
        <v>6.4583333333333104E-2</v>
      </c>
      <c r="O33" s="27">
        <f t="shared" si="4"/>
        <v>21.25161290322588</v>
      </c>
      <c r="P33" s="216"/>
    </row>
    <row r="34" spans="1:30" ht="15" x14ac:dyDescent="0.25">
      <c r="A34" s="65">
        <f t="shared" si="5"/>
        <v>1.3888888888889173E-2</v>
      </c>
      <c r="B34" s="227">
        <v>6</v>
      </c>
      <c r="C34" s="8">
        <v>0.70486111111111116</v>
      </c>
      <c r="D34" s="8">
        <f t="shared" ref="D34:L34" si="10">C34+D27</f>
        <v>0.71666666666666667</v>
      </c>
      <c r="E34" s="8">
        <f t="shared" si="10"/>
        <v>0.72499999999999998</v>
      </c>
      <c r="F34" s="8">
        <f t="shared" si="10"/>
        <v>0.72986111111111107</v>
      </c>
      <c r="G34" s="8">
        <f t="shared" si="10"/>
        <v>0.73402777777777772</v>
      </c>
      <c r="H34" s="8">
        <f t="shared" si="10"/>
        <v>0.73888888888888882</v>
      </c>
      <c r="I34" s="8">
        <f t="shared" si="10"/>
        <v>0.74305555555555547</v>
      </c>
      <c r="J34" s="8">
        <f t="shared" si="10"/>
        <v>0.74861111111111101</v>
      </c>
      <c r="K34" s="8">
        <f t="shared" si="10"/>
        <v>0.75763888888888875</v>
      </c>
      <c r="L34" s="8">
        <f t="shared" si="10"/>
        <v>0.76944444444444426</v>
      </c>
      <c r="M34" s="106">
        <f t="shared" si="2"/>
        <v>32.94</v>
      </c>
      <c r="N34" s="8">
        <f t="shared" si="3"/>
        <v>6.4583333333333104E-2</v>
      </c>
      <c r="O34" s="27">
        <f t="shared" si="4"/>
        <v>21.25161290322588</v>
      </c>
      <c r="P34" s="216"/>
    </row>
    <row r="35" spans="1:30" ht="15" x14ac:dyDescent="0.25">
      <c r="A35" s="65">
        <f t="shared" si="5"/>
        <v>1.388888888888884E-2</v>
      </c>
      <c r="B35" s="227">
        <v>7</v>
      </c>
      <c r="C35" s="8">
        <v>0.71875</v>
      </c>
      <c r="D35" s="8">
        <f t="shared" ref="D35:L35" si="11">C35+D27</f>
        <v>0.73055555555555551</v>
      </c>
      <c r="E35" s="8">
        <f t="shared" si="11"/>
        <v>0.73888888888888882</v>
      </c>
      <c r="F35" s="8">
        <f t="shared" si="11"/>
        <v>0.74374999999999991</v>
      </c>
      <c r="G35" s="8">
        <f t="shared" si="11"/>
        <v>0.74791666666666656</v>
      </c>
      <c r="H35" s="8">
        <f t="shared" si="11"/>
        <v>0.75277777777777766</v>
      </c>
      <c r="I35" s="8">
        <f t="shared" si="11"/>
        <v>0.75694444444444431</v>
      </c>
      <c r="J35" s="8">
        <f t="shared" si="11"/>
        <v>0.76249999999999984</v>
      </c>
      <c r="K35" s="8">
        <f t="shared" si="11"/>
        <v>0.77152777777777759</v>
      </c>
      <c r="L35" s="8">
        <f t="shared" si="11"/>
        <v>0.7833333333333331</v>
      </c>
      <c r="M35" s="106">
        <f t="shared" si="2"/>
        <v>32.94</v>
      </c>
      <c r="N35" s="8">
        <f t="shared" ref="N35:N37" si="12">L35-C35</f>
        <v>6.4583333333333104E-2</v>
      </c>
      <c r="O35" s="27">
        <f t="shared" ref="O35:O37" si="13">(M35/(N35*24*60)*60)</f>
        <v>21.25161290322588</v>
      </c>
      <c r="P35" s="216"/>
    </row>
    <row r="36" spans="1:30" ht="15" x14ac:dyDescent="0.25">
      <c r="A36" s="65">
        <f t="shared" si="5"/>
        <v>1.388888888888995E-2</v>
      </c>
      <c r="B36" s="227">
        <v>8</v>
      </c>
      <c r="C36" s="8">
        <v>0.73263888888888995</v>
      </c>
      <c r="D36" s="8">
        <f t="shared" ref="D36:L36" si="14">C36+D27</f>
        <v>0.74444444444444546</v>
      </c>
      <c r="E36" s="8">
        <f t="shared" si="14"/>
        <v>0.75277777777777877</v>
      </c>
      <c r="F36" s="8">
        <f t="shared" si="14"/>
        <v>0.75763888888888986</v>
      </c>
      <c r="G36" s="8">
        <f t="shared" si="14"/>
        <v>0.76180555555555651</v>
      </c>
      <c r="H36" s="8">
        <f t="shared" si="14"/>
        <v>0.76666666666666761</v>
      </c>
      <c r="I36" s="8">
        <f t="shared" si="14"/>
        <v>0.77083333333333426</v>
      </c>
      <c r="J36" s="8">
        <f t="shared" si="14"/>
        <v>0.77638888888888979</v>
      </c>
      <c r="K36" s="8">
        <f t="shared" si="14"/>
        <v>0.78541666666666754</v>
      </c>
      <c r="L36" s="8">
        <f t="shared" si="14"/>
        <v>0.79722222222222305</v>
      </c>
      <c r="M36" s="106">
        <f t="shared" si="2"/>
        <v>32.94</v>
      </c>
      <c r="N36" s="8">
        <f t="shared" si="12"/>
        <v>6.4583333333333104E-2</v>
      </c>
      <c r="O36" s="27">
        <f t="shared" si="13"/>
        <v>21.25161290322588</v>
      </c>
      <c r="P36" s="216"/>
    </row>
    <row r="37" spans="1:30" ht="15" x14ac:dyDescent="0.25">
      <c r="A37" s="65">
        <f t="shared" si="5"/>
        <v>1.3888888888889062E-2</v>
      </c>
      <c r="B37" s="227">
        <v>9</v>
      </c>
      <c r="C37" s="8">
        <v>0.74652777777777901</v>
      </c>
      <c r="D37" s="8">
        <f t="shared" ref="D37:L37" si="15">C37+D27</f>
        <v>0.75833333333333452</v>
      </c>
      <c r="E37" s="8">
        <f t="shared" si="15"/>
        <v>0.76666666666666783</v>
      </c>
      <c r="F37" s="8">
        <f t="shared" si="15"/>
        <v>0.77152777777777892</v>
      </c>
      <c r="G37" s="8">
        <f t="shared" si="15"/>
        <v>0.77569444444444557</v>
      </c>
      <c r="H37" s="8">
        <f t="shared" si="15"/>
        <v>0.78055555555555667</v>
      </c>
      <c r="I37" s="8">
        <f t="shared" si="15"/>
        <v>0.78472222222222332</v>
      </c>
      <c r="J37" s="8">
        <f t="shared" si="15"/>
        <v>0.79027777777777886</v>
      </c>
      <c r="K37" s="8">
        <f t="shared" si="15"/>
        <v>0.7993055555555566</v>
      </c>
      <c r="L37" s="8">
        <f t="shared" si="15"/>
        <v>0.81111111111111212</v>
      </c>
      <c r="M37" s="106">
        <f t="shared" si="2"/>
        <v>32.94</v>
      </c>
      <c r="N37" s="8">
        <f t="shared" si="12"/>
        <v>6.4583333333333104E-2</v>
      </c>
      <c r="O37" s="27">
        <f t="shared" si="13"/>
        <v>21.25161290322588</v>
      </c>
      <c r="P37" s="216"/>
    </row>
    <row r="38" spans="1:30" ht="15" x14ac:dyDescent="0.25">
      <c r="A38" s="65">
        <f t="shared" si="5"/>
        <v>1.3888888888888951E-2</v>
      </c>
      <c r="B38" s="227">
        <v>10</v>
      </c>
      <c r="C38" s="8">
        <v>0.76041666666666796</v>
      </c>
      <c r="D38" s="8">
        <f t="shared" ref="D38:L38" si="16">C38+D27</f>
        <v>0.77222222222222348</v>
      </c>
      <c r="E38" s="8">
        <f t="shared" si="16"/>
        <v>0.78055555555555678</v>
      </c>
      <c r="F38" s="8">
        <f t="shared" si="16"/>
        <v>0.78541666666666787</v>
      </c>
      <c r="G38" s="8">
        <f t="shared" si="16"/>
        <v>0.78958333333333452</v>
      </c>
      <c r="H38" s="8">
        <f t="shared" si="16"/>
        <v>0.79444444444444562</v>
      </c>
      <c r="I38" s="8">
        <f t="shared" si="16"/>
        <v>0.79861111111111227</v>
      </c>
      <c r="J38" s="8">
        <f t="shared" si="16"/>
        <v>0.80416666666666781</v>
      </c>
      <c r="K38" s="8">
        <f t="shared" si="16"/>
        <v>0.81319444444444555</v>
      </c>
      <c r="L38" s="8">
        <f t="shared" si="16"/>
        <v>0.82500000000000107</v>
      </c>
      <c r="M38" s="106">
        <f t="shared" si="2"/>
        <v>32.94</v>
      </c>
      <c r="N38" s="8">
        <f t="shared" si="3"/>
        <v>6.4583333333333104E-2</v>
      </c>
      <c r="O38" s="27">
        <f t="shared" si="4"/>
        <v>21.25161290322588</v>
      </c>
      <c r="P38" s="216"/>
    </row>
    <row r="39" spans="1:30" ht="15" x14ac:dyDescent="0.25">
      <c r="A39" s="65">
        <f t="shared" si="5"/>
        <v>1.3888888888889062E-2</v>
      </c>
      <c r="B39" s="227">
        <v>11</v>
      </c>
      <c r="C39" s="8">
        <v>0.77430555555555702</v>
      </c>
      <c r="D39" s="8">
        <f t="shared" ref="D39:L39" si="17">C39+D27</f>
        <v>0.78611111111111254</v>
      </c>
      <c r="E39" s="8">
        <f t="shared" si="17"/>
        <v>0.79444444444444584</v>
      </c>
      <c r="F39" s="8">
        <f t="shared" si="17"/>
        <v>0.79930555555555693</v>
      </c>
      <c r="G39" s="8">
        <f t="shared" si="17"/>
        <v>0.80347222222222359</v>
      </c>
      <c r="H39" s="8">
        <f t="shared" si="17"/>
        <v>0.80833333333333468</v>
      </c>
      <c r="I39" s="8">
        <f t="shared" si="17"/>
        <v>0.81250000000000133</v>
      </c>
      <c r="J39" s="8">
        <f t="shared" si="17"/>
        <v>0.81805555555555687</v>
      </c>
      <c r="K39" s="8">
        <f t="shared" si="17"/>
        <v>0.82708333333333461</v>
      </c>
      <c r="L39" s="8">
        <f t="shared" si="17"/>
        <v>0.83888888888889013</v>
      </c>
      <c r="M39" s="106">
        <f t="shared" si="2"/>
        <v>32.94</v>
      </c>
      <c r="N39" s="8">
        <f t="shared" si="3"/>
        <v>6.4583333333333104E-2</v>
      </c>
      <c r="O39" s="27">
        <f t="shared" si="4"/>
        <v>21.25161290322588</v>
      </c>
      <c r="P39" s="216"/>
    </row>
    <row r="40" spans="1:30" ht="15" x14ac:dyDescent="0.25">
      <c r="A40" s="65">
        <f t="shared" si="5"/>
        <v>1.3888888888888951E-2</v>
      </c>
      <c r="B40" s="227">
        <v>12</v>
      </c>
      <c r="C40" s="8">
        <v>0.78819444444444597</v>
      </c>
      <c r="D40" s="8">
        <f t="shared" ref="D40:L40" si="18">C40+D27</f>
        <v>0.80000000000000149</v>
      </c>
      <c r="E40" s="8">
        <f t="shared" si="18"/>
        <v>0.80833333333333479</v>
      </c>
      <c r="F40" s="8">
        <f t="shared" si="18"/>
        <v>0.81319444444444589</v>
      </c>
      <c r="G40" s="8">
        <f t="shared" si="18"/>
        <v>0.81736111111111254</v>
      </c>
      <c r="H40" s="8">
        <f t="shared" si="18"/>
        <v>0.82222222222222363</v>
      </c>
      <c r="I40" s="8">
        <f t="shared" si="18"/>
        <v>0.82638888888889028</v>
      </c>
      <c r="J40" s="8">
        <f t="shared" si="18"/>
        <v>0.83194444444444582</v>
      </c>
      <c r="K40" s="8">
        <f t="shared" si="18"/>
        <v>0.84097222222222356</v>
      </c>
      <c r="L40" s="8">
        <f t="shared" si="18"/>
        <v>0.85277777777777908</v>
      </c>
      <c r="M40" s="106">
        <f t="shared" si="2"/>
        <v>32.94</v>
      </c>
      <c r="N40" s="8">
        <f t="shared" si="3"/>
        <v>6.4583333333333104E-2</v>
      </c>
      <c r="O40" s="27">
        <f t="shared" si="4"/>
        <v>21.25161290322588</v>
      </c>
      <c r="P40" s="216"/>
    </row>
    <row r="41" spans="1:30" ht="15" x14ac:dyDescent="0.25">
      <c r="A41" s="65">
        <f>C41-C40</f>
        <v>2.0833333333331816E-2</v>
      </c>
      <c r="B41" s="227">
        <v>13</v>
      </c>
      <c r="C41" s="8">
        <v>0.80902777777777779</v>
      </c>
      <c r="D41" s="8">
        <f t="shared" ref="D41:L41" si="19">C41+D27</f>
        <v>0.8208333333333333</v>
      </c>
      <c r="E41" s="8">
        <f t="shared" si="19"/>
        <v>0.82916666666666661</v>
      </c>
      <c r="F41" s="8">
        <f t="shared" si="19"/>
        <v>0.8340277777777777</v>
      </c>
      <c r="G41" s="8">
        <f t="shared" si="19"/>
        <v>0.83819444444444435</v>
      </c>
      <c r="H41" s="8">
        <f t="shared" si="19"/>
        <v>0.84305555555555545</v>
      </c>
      <c r="I41" s="8">
        <f t="shared" si="19"/>
        <v>0.8472222222222221</v>
      </c>
      <c r="J41" s="8">
        <f t="shared" si="19"/>
        <v>0.85277777777777763</v>
      </c>
      <c r="K41" s="8">
        <f t="shared" si="19"/>
        <v>0.86180555555555538</v>
      </c>
      <c r="L41" s="8">
        <f t="shared" si="19"/>
        <v>0.87361111111111089</v>
      </c>
      <c r="M41" s="106">
        <f t="shared" si="2"/>
        <v>32.94</v>
      </c>
      <c r="N41" s="8">
        <f t="shared" si="3"/>
        <v>6.4583333333333104E-2</v>
      </c>
      <c r="O41" s="27">
        <f t="shared" si="4"/>
        <v>21.25161290322588</v>
      </c>
      <c r="P41" s="216"/>
    </row>
    <row r="42" spans="1:30" ht="15" x14ac:dyDescent="0.25">
      <c r="A42" s="65">
        <f>C42-C41</f>
        <v>2.083333333333226E-2</v>
      </c>
      <c r="B42" s="227">
        <v>14</v>
      </c>
      <c r="C42" s="8">
        <v>0.82986111111111005</v>
      </c>
      <c r="D42" s="8">
        <f t="shared" ref="D42:L42" si="20">C42+D27</f>
        <v>0.84166666666666556</v>
      </c>
      <c r="E42" s="8">
        <f t="shared" si="20"/>
        <v>0.84999999999999887</v>
      </c>
      <c r="F42" s="8">
        <f t="shared" si="20"/>
        <v>0.85486111111110996</v>
      </c>
      <c r="G42" s="8">
        <f t="shared" si="20"/>
        <v>0.85902777777777661</v>
      </c>
      <c r="H42" s="8">
        <f t="shared" si="20"/>
        <v>0.86388888888888771</v>
      </c>
      <c r="I42" s="8">
        <f t="shared" si="20"/>
        <v>0.86805555555555436</v>
      </c>
      <c r="J42" s="8">
        <f t="shared" si="20"/>
        <v>0.87361111111110989</v>
      </c>
      <c r="K42" s="8">
        <f t="shared" si="20"/>
        <v>0.88263888888888764</v>
      </c>
      <c r="L42" s="8">
        <f t="shared" si="20"/>
        <v>0.89444444444444315</v>
      </c>
      <c r="M42" s="106">
        <f t="shared" si="2"/>
        <v>32.94</v>
      </c>
      <c r="N42" s="8">
        <f t="shared" si="3"/>
        <v>6.4583333333333104E-2</v>
      </c>
      <c r="O42" s="27">
        <f t="shared" si="4"/>
        <v>21.25161290322588</v>
      </c>
      <c r="P42" s="216"/>
    </row>
    <row r="43" spans="1:30" ht="15" x14ac:dyDescent="0.25">
      <c r="A43" s="65">
        <f>C43-C42</f>
        <v>2.0833333333330928E-2</v>
      </c>
      <c r="B43" s="227">
        <v>15</v>
      </c>
      <c r="C43" s="8">
        <v>0.85069444444444098</v>
      </c>
      <c r="D43" s="8">
        <f t="shared" ref="D43:L43" si="21">C43+D27</f>
        <v>0.86249999999999649</v>
      </c>
      <c r="E43" s="8">
        <f t="shared" si="21"/>
        <v>0.8708333333333298</v>
      </c>
      <c r="F43" s="8">
        <f t="shared" si="21"/>
        <v>0.87569444444444089</v>
      </c>
      <c r="G43" s="8">
        <f t="shared" si="21"/>
        <v>0.87986111111110754</v>
      </c>
      <c r="H43" s="8">
        <f t="shared" si="21"/>
        <v>0.88472222222221863</v>
      </c>
      <c r="I43" s="8">
        <f t="shared" si="21"/>
        <v>0.88888888888888529</v>
      </c>
      <c r="J43" s="8">
        <f t="shared" si="21"/>
        <v>0.89444444444444082</v>
      </c>
      <c r="K43" s="8">
        <f t="shared" si="21"/>
        <v>0.90347222222221857</v>
      </c>
      <c r="L43" s="8">
        <f t="shared" si="21"/>
        <v>0.91527777777777408</v>
      </c>
      <c r="M43" s="106">
        <f t="shared" si="2"/>
        <v>32.94</v>
      </c>
      <c r="N43" s="8">
        <f t="shared" si="3"/>
        <v>6.4583333333333104E-2</v>
      </c>
      <c r="O43" s="27">
        <f t="shared" si="4"/>
        <v>21.25161290322588</v>
      </c>
      <c r="P43" s="216"/>
    </row>
    <row r="44" spans="1:30" ht="15" x14ac:dyDescent="0.25">
      <c r="A44" s="65">
        <f>C44-C43</f>
        <v>2.4305555555559022E-2</v>
      </c>
      <c r="B44" s="227">
        <v>16</v>
      </c>
      <c r="C44" s="8">
        <v>0.875</v>
      </c>
      <c r="D44" s="8">
        <f t="shared" ref="D44:L44" si="22">C44+D28</f>
        <v>0.88611111111111107</v>
      </c>
      <c r="E44" s="8">
        <f t="shared" si="22"/>
        <v>0.89444444444444438</v>
      </c>
      <c r="F44" s="8">
        <f t="shared" si="22"/>
        <v>0.89930555555555547</v>
      </c>
      <c r="G44" s="8">
        <f t="shared" si="22"/>
        <v>0.90347222222222212</v>
      </c>
      <c r="H44" s="8">
        <f t="shared" si="22"/>
        <v>0.90833333333333321</v>
      </c>
      <c r="I44" s="8">
        <f t="shared" si="22"/>
        <v>0.91249999999999987</v>
      </c>
      <c r="J44" s="8">
        <f t="shared" si="22"/>
        <v>0.91944444444444429</v>
      </c>
      <c r="K44" s="8">
        <f t="shared" si="22"/>
        <v>0.92777777777777759</v>
      </c>
      <c r="L44" s="8">
        <f t="shared" si="22"/>
        <v>0.93888888888888866</v>
      </c>
      <c r="M44" s="106">
        <f t="shared" si="2"/>
        <v>32.94</v>
      </c>
      <c r="N44" s="8">
        <f t="shared" si="3"/>
        <v>6.3888888888888662E-2</v>
      </c>
      <c r="O44" s="27">
        <f t="shared" si="4"/>
        <v>21.482608695652246</v>
      </c>
      <c r="P44" s="216"/>
    </row>
    <row r="45" spans="1:30" ht="15" x14ac:dyDescent="0.25">
      <c r="A45" s="65">
        <f t="shared" si="5"/>
        <v>4.166666666666663E-2</v>
      </c>
      <c r="B45" s="227">
        <v>17</v>
      </c>
      <c r="C45" s="8">
        <v>0.91666666666666663</v>
      </c>
      <c r="D45" s="8">
        <f t="shared" ref="D45:L45" si="23">C45+D28</f>
        <v>0.9277777777777777</v>
      </c>
      <c r="E45" s="8">
        <f t="shared" si="23"/>
        <v>0.93611111111111101</v>
      </c>
      <c r="F45" s="8">
        <f t="shared" si="23"/>
        <v>0.9409722222222221</v>
      </c>
      <c r="G45" s="8">
        <f t="shared" si="23"/>
        <v>0.94513888888888875</v>
      </c>
      <c r="H45" s="8">
        <f t="shared" si="23"/>
        <v>0.94999999999999984</v>
      </c>
      <c r="I45" s="8">
        <f t="shared" si="23"/>
        <v>0.9541666666666665</v>
      </c>
      <c r="J45" s="8">
        <f t="shared" si="23"/>
        <v>0.96111111111111092</v>
      </c>
      <c r="K45" s="8">
        <f t="shared" si="23"/>
        <v>0.96944444444444422</v>
      </c>
      <c r="L45" s="8">
        <f t="shared" si="23"/>
        <v>0.98055555555555529</v>
      </c>
      <c r="M45" s="106">
        <f t="shared" si="2"/>
        <v>32.94</v>
      </c>
      <c r="N45" s="8">
        <f t="shared" si="3"/>
        <v>6.3888888888888662E-2</v>
      </c>
      <c r="O45" s="27">
        <f t="shared" si="4"/>
        <v>21.482608695652246</v>
      </c>
      <c r="P45" s="216"/>
    </row>
    <row r="46" spans="1:30" ht="15" x14ac:dyDescent="0.25">
      <c r="A46" s="65">
        <f t="shared" si="5"/>
        <v>4.513888888888884E-2</v>
      </c>
      <c r="B46" s="227">
        <v>18</v>
      </c>
      <c r="C46" s="8">
        <v>0.96180555555555547</v>
      </c>
      <c r="D46" s="8">
        <f t="shared" ref="D46:L46" si="24">C46+D28</f>
        <v>0.97291666666666654</v>
      </c>
      <c r="E46" s="8">
        <f t="shared" si="24"/>
        <v>0.98124999999999984</v>
      </c>
      <c r="F46" s="8">
        <f t="shared" si="24"/>
        <v>0.98611111111111094</v>
      </c>
      <c r="G46" s="8">
        <f t="shared" si="24"/>
        <v>0.99027777777777759</v>
      </c>
      <c r="H46" s="8">
        <f t="shared" si="24"/>
        <v>0.99513888888888868</v>
      </c>
      <c r="I46" s="8">
        <f t="shared" si="24"/>
        <v>0.99930555555555534</v>
      </c>
      <c r="J46" s="8">
        <f t="shared" si="24"/>
        <v>1.0062499999999999</v>
      </c>
      <c r="K46" s="8">
        <f t="shared" si="24"/>
        <v>1.0145833333333332</v>
      </c>
      <c r="L46" s="8">
        <f t="shared" si="24"/>
        <v>1.0256944444444442</v>
      </c>
      <c r="M46" s="106">
        <f t="shared" si="2"/>
        <v>32.94</v>
      </c>
      <c r="N46" s="8">
        <f t="shared" si="3"/>
        <v>6.3888888888888773E-2</v>
      </c>
      <c r="O46" s="27">
        <f t="shared" si="4"/>
        <v>21.48260869565221</v>
      </c>
      <c r="P46" s="216"/>
    </row>
    <row r="47" spans="1:30" ht="15" x14ac:dyDescent="0.25">
      <c r="A47" s="65">
        <f t="shared" si="5"/>
        <v>-0.95486111111111105</v>
      </c>
      <c r="B47" s="227">
        <v>19</v>
      </c>
      <c r="C47" s="8">
        <v>6.9444444444444441E-3</v>
      </c>
      <c r="D47" s="8">
        <f t="shared" ref="D47:L47" si="25">C47+D28</f>
        <v>1.8055555555555554E-2</v>
      </c>
      <c r="E47" s="8">
        <f t="shared" si="25"/>
        <v>2.6388888888888885E-2</v>
      </c>
      <c r="F47" s="8">
        <f t="shared" si="25"/>
        <v>3.1249999999999997E-2</v>
      </c>
      <c r="G47" s="8">
        <f t="shared" si="25"/>
        <v>3.5416666666666666E-2</v>
      </c>
      <c r="H47" s="8">
        <f t="shared" si="25"/>
        <v>4.0277777777777773E-2</v>
      </c>
      <c r="I47" s="8">
        <f t="shared" si="25"/>
        <v>4.4444444444444439E-2</v>
      </c>
      <c r="J47" s="8">
        <f t="shared" si="25"/>
        <v>5.1388888888888887E-2</v>
      </c>
      <c r="K47" s="8">
        <f t="shared" si="25"/>
        <v>5.9722222222222218E-2</v>
      </c>
      <c r="L47" s="8">
        <f t="shared" si="25"/>
        <v>7.0833333333333331E-2</v>
      </c>
      <c r="M47" s="106">
        <f t="shared" si="2"/>
        <v>32.94</v>
      </c>
      <c r="N47" s="8">
        <f t="shared" si="3"/>
        <v>6.3888888888888884E-2</v>
      </c>
      <c r="O47" s="27">
        <f t="shared" si="4"/>
        <v>21.482608695652171</v>
      </c>
      <c r="P47" s="216"/>
    </row>
    <row r="48" spans="1:30" x14ac:dyDescent="0.2">
      <c r="A48" s="38"/>
      <c r="B48" s="187"/>
      <c r="C48" s="37"/>
      <c r="D48" s="37"/>
      <c r="E48" s="37"/>
      <c r="F48" s="37"/>
      <c r="G48" s="37"/>
      <c r="H48" s="37"/>
      <c r="I48" s="37"/>
      <c r="J48" s="37"/>
      <c r="K48" s="37"/>
      <c r="L48" s="37"/>
      <c r="M48" s="37"/>
      <c r="N48" s="37"/>
      <c r="O48" s="36"/>
      <c r="P48" s="320"/>
      <c r="Q48" s="37"/>
      <c r="R48" s="37"/>
      <c r="S48" s="37"/>
      <c r="T48" s="37"/>
      <c r="U48" s="37"/>
      <c r="V48" s="37"/>
      <c r="W48" s="37"/>
      <c r="X48" s="37"/>
      <c r="Y48" s="37"/>
      <c r="Z48" s="37"/>
      <c r="AA48" s="37"/>
      <c r="AB48" s="37"/>
      <c r="AC48" s="37"/>
      <c r="AD48" s="36"/>
    </row>
    <row r="49" spans="1:30" x14ac:dyDescent="0.2">
      <c r="A49" s="38"/>
      <c r="B49" s="187"/>
      <c r="C49" s="37"/>
      <c r="D49" s="37"/>
      <c r="E49" s="37"/>
      <c r="F49" s="37"/>
      <c r="G49" s="37"/>
      <c r="H49" s="37"/>
      <c r="I49" s="37"/>
      <c r="J49" s="37"/>
      <c r="K49" s="37"/>
      <c r="L49" s="37"/>
      <c r="M49" s="37"/>
      <c r="N49" s="37"/>
      <c r="O49" s="36"/>
      <c r="P49" s="320"/>
      <c r="Q49" s="37"/>
      <c r="R49" s="37"/>
      <c r="S49" s="37"/>
      <c r="T49" s="37"/>
      <c r="U49" s="37"/>
      <c r="V49" s="37"/>
      <c r="W49" s="37"/>
      <c r="X49" s="37"/>
      <c r="Y49" s="37"/>
      <c r="Z49" s="37"/>
      <c r="AA49" s="37"/>
      <c r="AB49" s="37"/>
      <c r="AC49" s="37"/>
      <c r="AD49" s="36"/>
    </row>
    <row r="50" spans="1:30" x14ac:dyDescent="0.2">
      <c r="A50" s="38"/>
      <c r="B50" s="187"/>
      <c r="C50" s="37"/>
      <c r="D50" s="37"/>
      <c r="E50" s="37"/>
      <c r="F50" s="37"/>
      <c r="G50" s="37"/>
      <c r="H50" s="37"/>
      <c r="I50" s="37"/>
      <c r="J50" s="37"/>
      <c r="K50" s="37"/>
      <c r="L50" s="37"/>
      <c r="M50" s="37"/>
      <c r="N50" s="37"/>
      <c r="O50" s="36"/>
      <c r="P50" s="320"/>
      <c r="Q50" s="37"/>
      <c r="R50" s="37"/>
      <c r="S50" s="37"/>
      <c r="T50" s="37"/>
      <c r="U50" s="37"/>
      <c r="V50" s="37"/>
      <c r="W50" s="37"/>
      <c r="X50" s="37"/>
      <c r="Y50" s="37"/>
      <c r="Z50" s="37"/>
      <c r="AA50" s="37"/>
      <c r="AB50" s="37"/>
      <c r="AC50" s="37"/>
      <c r="AD50" s="36"/>
    </row>
    <row r="51" spans="1:30" x14ac:dyDescent="0.2">
      <c r="B51" s="187"/>
      <c r="C51" s="37"/>
      <c r="D51" s="37"/>
      <c r="E51" s="37"/>
      <c r="F51" s="37"/>
      <c r="G51" s="37"/>
      <c r="H51" s="37"/>
      <c r="I51" s="37"/>
      <c r="J51" s="37"/>
      <c r="K51" s="37"/>
      <c r="L51" s="37"/>
      <c r="M51" s="37"/>
      <c r="N51" s="37"/>
      <c r="O51" s="37"/>
      <c r="P51" s="204"/>
    </row>
    <row r="52" spans="1:30" x14ac:dyDescent="0.2">
      <c r="B52" s="187"/>
      <c r="C52" s="37"/>
      <c r="D52" s="37"/>
      <c r="E52" s="37"/>
      <c r="F52" s="37"/>
      <c r="G52" s="37"/>
      <c r="H52" s="37"/>
      <c r="I52" s="37"/>
      <c r="J52" s="37"/>
      <c r="K52" s="37"/>
      <c r="L52" s="37"/>
      <c r="M52" s="37"/>
      <c r="N52" s="37"/>
      <c r="O52" s="37"/>
      <c r="P52" s="204"/>
    </row>
    <row r="53" spans="1:30" x14ac:dyDescent="0.2">
      <c r="B53" s="187"/>
      <c r="C53" s="37" t="s">
        <v>3</v>
      </c>
      <c r="D53" s="37"/>
      <c r="E53" s="37">
        <v>15</v>
      </c>
      <c r="F53" s="37"/>
      <c r="G53" s="37"/>
      <c r="H53" s="37"/>
      <c r="I53" s="37"/>
      <c r="J53" s="37"/>
      <c r="K53" s="37"/>
      <c r="L53" s="37"/>
      <c r="M53" s="37"/>
      <c r="N53" s="37"/>
      <c r="O53" s="37"/>
      <c r="P53" s="204"/>
    </row>
    <row r="54" spans="1:30" x14ac:dyDescent="0.2">
      <c r="B54" s="187"/>
      <c r="C54" s="37" t="s">
        <v>2</v>
      </c>
      <c r="D54" s="37"/>
      <c r="E54" s="37">
        <v>4</v>
      </c>
      <c r="F54" s="37"/>
      <c r="G54" s="37"/>
      <c r="H54" s="37"/>
      <c r="I54" s="37"/>
      <c r="J54" s="37"/>
      <c r="K54" s="37"/>
      <c r="L54" s="37"/>
      <c r="M54" s="37"/>
      <c r="N54" s="37"/>
      <c r="O54" s="37"/>
      <c r="P54" s="204"/>
    </row>
    <row r="55" spans="1:30" ht="15" x14ac:dyDescent="0.25">
      <c r="B55" s="187"/>
      <c r="C55" s="37" t="s">
        <v>1</v>
      </c>
      <c r="D55" s="37"/>
      <c r="E55" s="37">
        <f>E53+E54</f>
        <v>19</v>
      </c>
      <c r="F55" s="74"/>
      <c r="G55" s="74"/>
      <c r="H55" s="74"/>
      <c r="I55" s="74"/>
      <c r="J55" s="74"/>
      <c r="K55" s="74"/>
      <c r="L55" s="74"/>
      <c r="M55" s="107"/>
      <c r="N55" s="74"/>
      <c r="O55" s="37"/>
      <c r="P55" s="204"/>
    </row>
    <row r="56" spans="1:30" ht="15" thickBot="1" x14ac:dyDescent="0.25">
      <c r="B56" s="217"/>
      <c r="C56" s="211" t="s">
        <v>0</v>
      </c>
      <c r="D56" s="211"/>
      <c r="E56" s="212">
        <v>32.979999999999997</v>
      </c>
      <c r="F56" s="211"/>
      <c r="G56" s="211"/>
      <c r="H56" s="211"/>
      <c r="I56" s="211"/>
      <c r="J56" s="211"/>
      <c r="K56" s="211"/>
      <c r="L56" s="211"/>
      <c r="M56" s="211"/>
      <c r="N56" s="211"/>
      <c r="O56" s="211"/>
      <c r="P56" s="218"/>
    </row>
  </sheetData>
  <mergeCells count="9">
    <mergeCell ref="B26:P26"/>
    <mergeCell ref="B22:C22"/>
    <mergeCell ref="D22:L22"/>
    <mergeCell ref="M22:M23"/>
    <mergeCell ref="N22:N25"/>
    <mergeCell ref="O22:O25"/>
    <mergeCell ref="P22:P25"/>
    <mergeCell ref="B23:C23"/>
    <mergeCell ref="M24:M25"/>
  </mergeCells>
  <pageMargins left="0.7" right="0.7" top="0.75" bottom="0.75" header="0.3" footer="0.3"/>
  <pageSetup paperSize="9" scale="5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82"/>
  <dimension ref="A5:P62"/>
  <sheetViews>
    <sheetView topLeftCell="A14" workbookViewId="0">
      <selection activeCell="O13" sqref="O13"/>
    </sheetView>
  </sheetViews>
  <sheetFormatPr baseColWidth="10" defaultColWidth="11.42578125" defaultRowHeight="14.25" x14ac:dyDescent="0.2"/>
  <cols>
    <col min="1" max="4" width="11.42578125" style="57"/>
    <col min="5" max="5" width="11.42578125" style="57" customWidth="1"/>
    <col min="6" max="13" width="11.42578125" style="57"/>
    <col min="14" max="14" width="9" style="57" customWidth="1"/>
    <col min="15" max="15" width="8.7109375" style="57" customWidth="1"/>
    <col min="16" max="16384" width="11.42578125" style="57"/>
  </cols>
  <sheetData>
    <row r="5" spans="2:16" ht="15" x14ac:dyDescent="0.25">
      <c r="B5" s="43" t="s">
        <v>27</v>
      </c>
      <c r="C5" s="42"/>
      <c r="D5" s="42"/>
      <c r="E5" s="42"/>
      <c r="F5" s="42"/>
      <c r="G5" s="42"/>
      <c r="H5" s="42"/>
      <c r="I5" s="42"/>
      <c r="J5" s="42"/>
      <c r="K5" s="41"/>
      <c r="L5" s="41"/>
      <c r="M5" s="41"/>
      <c r="N5" s="41"/>
      <c r="O5" s="41"/>
      <c r="P5" s="40"/>
    </row>
    <row r="6" spans="2:16" x14ac:dyDescent="0.2">
      <c r="B6" s="38" t="s">
        <v>26</v>
      </c>
      <c r="C6" s="37"/>
      <c r="D6" s="37"/>
      <c r="E6" s="37"/>
      <c r="F6" s="37"/>
      <c r="G6" s="37"/>
      <c r="H6" s="37"/>
      <c r="I6" s="37"/>
      <c r="J6" s="37"/>
      <c r="K6" s="37"/>
      <c r="L6" s="37"/>
      <c r="M6" s="37"/>
      <c r="N6" s="37"/>
      <c r="O6" s="37"/>
      <c r="P6" s="36"/>
    </row>
    <row r="7" spans="2:16" x14ac:dyDescent="0.2">
      <c r="B7" s="38"/>
      <c r="C7" s="37"/>
      <c r="D7" s="37"/>
      <c r="E7" s="37"/>
      <c r="F7" s="37"/>
      <c r="G7" s="37"/>
      <c r="H7" s="37"/>
      <c r="I7" s="37"/>
      <c r="J7" s="37"/>
      <c r="K7" s="37"/>
      <c r="L7" s="37"/>
      <c r="M7" s="37"/>
      <c r="N7" s="37"/>
      <c r="O7" s="37"/>
      <c r="P7" s="36"/>
    </row>
    <row r="8" spans="2:16" x14ac:dyDescent="0.2">
      <c r="B8" s="38" t="s">
        <v>201</v>
      </c>
      <c r="C8" s="37"/>
      <c r="D8" s="37"/>
      <c r="E8" s="37"/>
      <c r="F8" s="37"/>
      <c r="G8" s="37"/>
      <c r="H8" s="37"/>
      <c r="I8" s="37"/>
      <c r="J8" s="37"/>
      <c r="K8" s="37"/>
      <c r="L8" s="37"/>
      <c r="M8" s="37"/>
      <c r="N8" s="37"/>
      <c r="O8" s="37"/>
      <c r="P8" s="36"/>
    </row>
    <row r="9" spans="2:16" x14ac:dyDescent="0.2">
      <c r="B9" s="38" t="s">
        <v>179</v>
      </c>
      <c r="C9" s="37"/>
      <c r="D9" s="37"/>
      <c r="E9" s="37"/>
      <c r="F9" s="37"/>
      <c r="G9" s="37"/>
      <c r="H9" s="37"/>
      <c r="I9" s="37"/>
      <c r="J9" s="37"/>
      <c r="K9" s="37"/>
      <c r="L9" s="37"/>
      <c r="M9" s="37"/>
      <c r="N9" s="37"/>
      <c r="O9" s="37"/>
      <c r="P9" s="36"/>
    </row>
    <row r="10" spans="2:16" x14ac:dyDescent="0.2">
      <c r="B10" s="38" t="s">
        <v>25</v>
      </c>
      <c r="C10" s="37"/>
      <c r="D10" s="37"/>
      <c r="E10" s="37"/>
      <c r="F10" s="37"/>
      <c r="G10" s="37"/>
      <c r="H10" s="37"/>
      <c r="I10" s="37"/>
      <c r="J10" s="37"/>
      <c r="K10" s="37"/>
      <c r="L10" s="37"/>
      <c r="M10" s="37"/>
      <c r="N10" s="37"/>
      <c r="O10" s="37"/>
      <c r="P10" s="36"/>
    </row>
    <row r="11" spans="2:16" x14ac:dyDescent="0.2">
      <c r="B11" s="38" t="s">
        <v>84</v>
      </c>
      <c r="C11" s="37"/>
      <c r="D11" s="37"/>
      <c r="E11" s="37"/>
      <c r="F11" s="37"/>
      <c r="G11" s="37"/>
      <c r="H11" s="37"/>
      <c r="I11" s="37"/>
      <c r="J11" s="37"/>
      <c r="K11" s="37"/>
      <c r="L11" s="37"/>
      <c r="M11" s="37"/>
      <c r="N11" s="37"/>
      <c r="O11" s="37"/>
      <c r="P11" s="36"/>
    </row>
    <row r="12" spans="2:16" x14ac:dyDescent="0.2">
      <c r="B12" s="38" t="s">
        <v>193</v>
      </c>
      <c r="C12" s="37"/>
      <c r="D12" s="37"/>
      <c r="E12" s="37"/>
      <c r="F12" s="37"/>
      <c r="G12" s="37"/>
      <c r="H12" s="37"/>
      <c r="I12" s="37"/>
      <c r="J12" s="37"/>
      <c r="K12" s="37"/>
      <c r="L12" s="37"/>
      <c r="M12" s="37"/>
      <c r="N12" s="37"/>
      <c r="O12" s="37"/>
      <c r="P12" s="36"/>
    </row>
    <row r="13" spans="2:16" x14ac:dyDescent="0.2">
      <c r="B13" s="38" t="s">
        <v>22</v>
      </c>
      <c r="C13" s="37"/>
      <c r="D13" s="37"/>
      <c r="E13" s="37"/>
      <c r="F13" s="37"/>
      <c r="G13" s="37"/>
      <c r="H13" s="37"/>
      <c r="I13" s="37"/>
      <c r="J13" s="37"/>
      <c r="K13" s="37"/>
      <c r="L13" s="37"/>
      <c r="M13" s="37"/>
      <c r="N13" s="37"/>
      <c r="O13" s="37"/>
      <c r="P13" s="36"/>
    </row>
    <row r="14" spans="2:16" x14ac:dyDescent="0.2">
      <c r="B14" s="38"/>
      <c r="C14" s="37"/>
      <c r="D14" s="37"/>
      <c r="E14" s="37"/>
      <c r="F14" s="37"/>
      <c r="G14" s="37"/>
      <c r="H14" s="37"/>
      <c r="I14" s="37"/>
      <c r="J14" s="37"/>
      <c r="K14" s="37"/>
      <c r="L14" s="37"/>
      <c r="M14" s="37"/>
      <c r="N14" s="37"/>
      <c r="O14" s="37"/>
      <c r="P14" s="36"/>
    </row>
    <row r="15" spans="2:16" x14ac:dyDescent="0.2">
      <c r="B15" s="38"/>
      <c r="C15" s="37"/>
      <c r="D15" s="37"/>
      <c r="E15" s="37"/>
      <c r="F15" s="37"/>
      <c r="G15" s="37"/>
      <c r="H15" s="37"/>
      <c r="I15" s="37"/>
      <c r="J15" s="37"/>
      <c r="K15" s="37"/>
      <c r="L15" s="37"/>
      <c r="M15" s="37"/>
      <c r="N15" s="37"/>
      <c r="O15" s="37"/>
      <c r="P15" s="36"/>
    </row>
    <row r="16" spans="2:16" x14ac:dyDescent="0.2">
      <c r="B16" s="38"/>
      <c r="C16" s="37"/>
      <c r="D16" s="37"/>
      <c r="E16" s="37"/>
      <c r="F16" s="37"/>
      <c r="G16" s="37"/>
      <c r="H16" s="37"/>
      <c r="I16" s="37"/>
      <c r="J16" s="37"/>
      <c r="K16" s="37"/>
      <c r="L16" s="37"/>
      <c r="M16" s="37"/>
      <c r="N16" s="37"/>
      <c r="O16" s="37"/>
      <c r="P16" s="36"/>
    </row>
    <row r="17" spans="1:16" x14ac:dyDescent="0.2">
      <c r="B17" s="38"/>
      <c r="C17" s="37"/>
      <c r="D17" s="37"/>
      <c r="E17" s="37"/>
      <c r="F17" s="37"/>
      <c r="G17" s="37"/>
      <c r="H17" s="37"/>
      <c r="I17" s="37"/>
      <c r="J17" s="37"/>
      <c r="K17" s="37"/>
      <c r="L17" s="37"/>
      <c r="M17" s="37"/>
      <c r="N17" s="37"/>
      <c r="O17" s="37"/>
      <c r="P17" s="36"/>
    </row>
    <row r="18" spans="1:16" x14ac:dyDescent="0.2">
      <c r="B18" s="38"/>
      <c r="C18" s="37"/>
      <c r="D18" s="37"/>
      <c r="E18" s="37"/>
      <c r="F18" s="37"/>
      <c r="G18" s="37"/>
      <c r="H18" s="37"/>
      <c r="I18" s="37"/>
      <c r="J18" s="37"/>
      <c r="K18" s="37"/>
      <c r="L18" s="37"/>
      <c r="M18" s="37"/>
      <c r="N18" s="37"/>
      <c r="O18" s="37"/>
      <c r="P18" s="36"/>
    </row>
    <row r="19" spans="1:16" x14ac:dyDescent="0.2">
      <c r="B19" s="38"/>
      <c r="C19" s="37"/>
      <c r="D19" s="37"/>
      <c r="E19" s="37"/>
      <c r="F19" s="37"/>
      <c r="G19" s="37"/>
      <c r="H19" s="37"/>
      <c r="I19" s="37"/>
      <c r="J19" s="37"/>
      <c r="K19" s="37"/>
      <c r="L19" s="37"/>
      <c r="M19" s="37"/>
      <c r="N19" s="37"/>
      <c r="O19" s="37"/>
      <c r="P19" s="36"/>
    </row>
    <row r="20" spans="1:16" x14ac:dyDescent="0.2">
      <c r="B20" s="38"/>
      <c r="C20" s="37"/>
      <c r="D20" s="37"/>
      <c r="E20" s="37"/>
      <c r="F20" s="37"/>
      <c r="G20" s="37"/>
      <c r="H20" s="37"/>
      <c r="I20" s="37"/>
      <c r="J20" s="37"/>
      <c r="K20" s="37"/>
      <c r="L20" s="37"/>
      <c r="M20" s="37"/>
      <c r="N20" s="37"/>
      <c r="O20" s="37"/>
      <c r="P20" s="36"/>
    </row>
    <row r="21" spans="1:16" ht="15" thickBot="1" x14ac:dyDescent="0.25">
      <c r="B21" s="38"/>
      <c r="C21" s="37"/>
      <c r="D21" s="37"/>
      <c r="E21" s="37"/>
      <c r="F21" s="37"/>
      <c r="G21" s="37"/>
      <c r="H21" s="37"/>
      <c r="I21" s="37"/>
      <c r="J21" s="37"/>
      <c r="K21" s="37"/>
      <c r="L21" s="37"/>
      <c r="M21" s="37"/>
      <c r="N21" s="37"/>
      <c r="O21" s="37"/>
      <c r="P21" s="36"/>
    </row>
    <row r="22" spans="1:16" ht="15" customHeight="1" thickBot="1" x14ac:dyDescent="0.25">
      <c r="B22" s="624" t="s">
        <v>21</v>
      </c>
      <c r="C22" s="616"/>
      <c r="D22" s="615" t="s">
        <v>20</v>
      </c>
      <c r="E22" s="616"/>
      <c r="F22" s="616"/>
      <c r="G22" s="616"/>
      <c r="H22" s="616"/>
      <c r="I22" s="616"/>
      <c r="J22" s="616"/>
      <c r="K22" s="616"/>
      <c r="L22" s="616"/>
      <c r="M22" s="617" t="s">
        <v>18</v>
      </c>
      <c r="N22" s="608" t="s">
        <v>17</v>
      </c>
      <c r="O22" s="608" t="s">
        <v>16</v>
      </c>
      <c r="P22" s="626" t="s">
        <v>15</v>
      </c>
    </row>
    <row r="23" spans="1:16" ht="39" thickBot="1" x14ac:dyDescent="0.25">
      <c r="B23" s="629" t="s">
        <v>210</v>
      </c>
      <c r="C23" s="612"/>
      <c r="D23" s="472" t="s">
        <v>58</v>
      </c>
      <c r="E23" s="472" t="s">
        <v>10</v>
      </c>
      <c r="F23" s="468" t="s">
        <v>14</v>
      </c>
      <c r="G23" s="468" t="s">
        <v>13</v>
      </c>
      <c r="H23" s="468" t="s">
        <v>12</v>
      </c>
      <c r="I23" s="468" t="s">
        <v>11</v>
      </c>
      <c r="J23" s="468" t="s">
        <v>10</v>
      </c>
      <c r="K23" s="472" t="s">
        <v>58</v>
      </c>
      <c r="L23" s="473" t="s">
        <v>210</v>
      </c>
      <c r="M23" s="618"/>
      <c r="N23" s="609"/>
      <c r="O23" s="609"/>
      <c r="P23" s="627"/>
    </row>
    <row r="24" spans="1:16" x14ac:dyDescent="0.2">
      <c r="B24" s="72" t="s">
        <v>7</v>
      </c>
      <c r="C24" s="3">
        <v>0</v>
      </c>
      <c r="D24" s="5">
        <v>7.54</v>
      </c>
      <c r="E24" s="3">
        <v>4.74</v>
      </c>
      <c r="F24" s="9">
        <v>1.7</v>
      </c>
      <c r="G24" s="9">
        <v>1.24</v>
      </c>
      <c r="H24" s="9">
        <v>2.2200000000000002</v>
      </c>
      <c r="I24" s="9">
        <v>1.05</v>
      </c>
      <c r="J24" s="9">
        <v>1.88</v>
      </c>
      <c r="K24" s="3">
        <v>4.74</v>
      </c>
      <c r="L24" s="30">
        <v>7.83</v>
      </c>
      <c r="M24" s="613">
        <f>L25</f>
        <v>32.94</v>
      </c>
      <c r="N24" s="609"/>
      <c r="O24" s="609"/>
      <c r="P24" s="627"/>
    </row>
    <row r="25" spans="1:16" ht="39" thickBot="1" x14ac:dyDescent="0.25">
      <c r="B25" s="103" t="s">
        <v>6</v>
      </c>
      <c r="C25" s="29">
        <f>+C24</f>
        <v>0</v>
      </c>
      <c r="D25" s="29">
        <f t="shared" ref="D25:L25" si="0">D24+C25</f>
        <v>7.54</v>
      </c>
      <c r="E25" s="29">
        <f t="shared" si="0"/>
        <v>12.280000000000001</v>
      </c>
      <c r="F25" s="29">
        <f t="shared" si="0"/>
        <v>13.98</v>
      </c>
      <c r="G25" s="29">
        <f t="shared" si="0"/>
        <v>15.22</v>
      </c>
      <c r="H25" s="29">
        <f t="shared" si="0"/>
        <v>17.440000000000001</v>
      </c>
      <c r="I25" s="29">
        <f t="shared" si="0"/>
        <v>18.490000000000002</v>
      </c>
      <c r="J25" s="29">
        <f t="shared" si="0"/>
        <v>20.37</v>
      </c>
      <c r="K25" s="29">
        <f t="shared" si="0"/>
        <v>25.11</v>
      </c>
      <c r="L25" s="29">
        <f t="shared" si="0"/>
        <v>32.94</v>
      </c>
      <c r="M25" s="623"/>
      <c r="N25" s="610"/>
      <c r="O25" s="610"/>
      <c r="P25" s="627"/>
    </row>
    <row r="26" spans="1:16" ht="16.5" thickBot="1" x14ac:dyDescent="0.25">
      <c r="B26" s="710" t="s">
        <v>5</v>
      </c>
      <c r="C26" s="710"/>
      <c r="D26" s="710"/>
      <c r="E26" s="710"/>
      <c r="F26" s="710"/>
      <c r="G26" s="710"/>
      <c r="H26" s="710"/>
      <c r="I26" s="710"/>
      <c r="J26" s="710"/>
      <c r="K26" s="710"/>
      <c r="L26" s="710"/>
      <c r="M26" s="710"/>
      <c r="N26" s="710"/>
      <c r="O26" s="710"/>
      <c r="P26" s="710"/>
    </row>
    <row r="27" spans="1:16" ht="15.75" hidden="1" customHeight="1" x14ac:dyDescent="0.25">
      <c r="A27" s="104"/>
      <c r="B27" s="91"/>
      <c r="C27" s="105"/>
      <c r="D27" s="95">
        <v>1.5277777777777777E-2</v>
      </c>
      <c r="E27" s="95">
        <v>9.7222222222222224E-3</v>
      </c>
      <c r="F27" s="95">
        <v>4.8611111111111112E-3</v>
      </c>
      <c r="G27" s="95">
        <v>4.1666666666666666E-3</v>
      </c>
      <c r="H27" s="95">
        <v>4.8611111111111112E-3</v>
      </c>
      <c r="I27" s="95">
        <v>4.1666666666666666E-3</v>
      </c>
      <c r="J27" s="95">
        <v>8.3333333333333332E-3</v>
      </c>
      <c r="K27" s="95">
        <v>9.7222222222222224E-3</v>
      </c>
      <c r="L27" s="95">
        <v>1.5277777777777777E-2</v>
      </c>
      <c r="M27" s="91"/>
      <c r="N27" s="95">
        <f>SUM(D27:L27)</f>
        <v>7.6388888888888881E-2</v>
      </c>
      <c r="O27" s="91"/>
      <c r="P27" s="95">
        <f>SUM(D27:L27)</f>
        <v>7.6388888888888881E-2</v>
      </c>
    </row>
    <row r="28" spans="1:16" ht="17.25" hidden="1" customHeight="1" x14ac:dyDescent="0.25">
      <c r="A28" s="104"/>
      <c r="B28" s="91"/>
      <c r="C28" s="105"/>
      <c r="D28" s="48">
        <v>1.1805555555555555E-2</v>
      </c>
      <c r="E28" s="48">
        <v>8.3333333333333332E-3</v>
      </c>
      <c r="F28" s="48">
        <v>4.8611111111111112E-3</v>
      </c>
      <c r="G28" s="48">
        <v>4.1666666666666666E-3</v>
      </c>
      <c r="H28" s="48">
        <v>4.8611111111111112E-3</v>
      </c>
      <c r="I28" s="48">
        <v>4.1666666666666666E-3</v>
      </c>
      <c r="J28" s="48">
        <v>5.5555555555555558E-3</v>
      </c>
      <c r="K28" s="48">
        <v>9.0277777777777787E-3</v>
      </c>
      <c r="L28" s="48">
        <v>1.1805555555555555E-2</v>
      </c>
      <c r="M28" s="91"/>
      <c r="N28" s="95">
        <f>SUM(D28:L28)</f>
        <v>6.4583333333333326E-2</v>
      </c>
      <c r="O28" s="91"/>
      <c r="P28" s="95"/>
    </row>
    <row r="29" spans="1:16" ht="17.25" hidden="1" customHeight="1" thickBot="1" x14ac:dyDescent="0.3">
      <c r="A29" s="104"/>
      <c r="B29" s="314"/>
      <c r="C29" s="315"/>
      <c r="D29" s="65">
        <v>1.0416666666666666E-2</v>
      </c>
      <c r="E29" s="65">
        <v>8.3333333333333332E-3</v>
      </c>
      <c r="F29" s="65">
        <v>4.8611111111111112E-3</v>
      </c>
      <c r="G29" s="65">
        <v>4.1666666666666666E-3</v>
      </c>
      <c r="H29" s="65">
        <v>4.8611111111111112E-3</v>
      </c>
      <c r="I29" s="65">
        <v>4.1666666666666666E-3</v>
      </c>
      <c r="J29" s="65">
        <v>6.9444444444444441E-3</v>
      </c>
      <c r="K29" s="65">
        <v>8.3333333333333332E-3</v>
      </c>
      <c r="L29" s="65">
        <v>1.0416666666666666E-2</v>
      </c>
      <c r="M29" s="314"/>
      <c r="N29" s="108">
        <f>SUM(D29:L29)</f>
        <v>6.2499999999999993E-2</v>
      </c>
      <c r="O29" s="314"/>
      <c r="P29" s="108"/>
    </row>
    <row r="30" spans="1:16" ht="15" x14ac:dyDescent="0.25">
      <c r="A30" s="65"/>
      <c r="B30" s="316">
        <v>1</v>
      </c>
      <c r="C30" s="8">
        <v>0.20833333333333334</v>
      </c>
      <c r="D30" s="8">
        <f>C30+$D$29</f>
        <v>0.21875</v>
      </c>
      <c r="E30" s="8">
        <f>D30+$E$29</f>
        <v>0.22708333333333333</v>
      </c>
      <c r="F30" s="8">
        <f>E30+$F$29</f>
        <v>0.23194444444444445</v>
      </c>
      <c r="G30" s="8">
        <f>F30+$G$29</f>
        <v>0.23611111111111113</v>
      </c>
      <c r="H30" s="8">
        <f>G30+$H$29</f>
        <v>0.24097222222222225</v>
      </c>
      <c r="I30" s="8">
        <f>H30+$I$29</f>
        <v>0.24513888888888893</v>
      </c>
      <c r="J30" s="8">
        <f>I30+$J$29</f>
        <v>0.25208333333333338</v>
      </c>
      <c r="K30" s="8">
        <f>J30+$K$29</f>
        <v>0.26041666666666674</v>
      </c>
      <c r="L30" s="8">
        <f>K30+$L$29</f>
        <v>0.27083333333333343</v>
      </c>
      <c r="M30" s="317">
        <f t="shared" ref="M30:M53" si="1">$M$24</f>
        <v>32.94</v>
      </c>
      <c r="N30" s="238">
        <f t="shared" ref="N30:N53" si="2">L30-C30</f>
        <v>6.2500000000000083E-2</v>
      </c>
      <c r="O30" s="239">
        <f t="shared" ref="O30:O53" si="3">(M30/(N30*24*60)*60)</f>
        <v>21.959999999999969</v>
      </c>
      <c r="P30" s="318"/>
    </row>
    <row r="31" spans="1:16" ht="15" x14ac:dyDescent="0.25">
      <c r="A31" s="65">
        <f t="shared" ref="A31:A53" si="4">C31-C30</f>
        <v>3.125E-2</v>
      </c>
      <c r="B31" s="227">
        <v>2</v>
      </c>
      <c r="C31" s="8">
        <v>0.23958333333333334</v>
      </c>
      <c r="D31" s="8">
        <f t="shared" ref="D31:D32" si="5">C31+$D$29</f>
        <v>0.25</v>
      </c>
      <c r="E31" s="8">
        <f t="shared" ref="E31:E32" si="6">D31+$E$29</f>
        <v>0.25833333333333336</v>
      </c>
      <c r="F31" s="8">
        <f t="shared" ref="F31:F32" si="7">E31+$F$29</f>
        <v>0.26319444444444445</v>
      </c>
      <c r="G31" s="8">
        <f t="shared" ref="G31:G32" si="8">F31+$G$29</f>
        <v>0.2673611111111111</v>
      </c>
      <c r="H31" s="8">
        <f t="shared" ref="H31:H32" si="9">G31+$H$29</f>
        <v>0.2722222222222222</v>
      </c>
      <c r="I31" s="8">
        <f t="shared" ref="I31:I32" si="10">H31+$I$29</f>
        <v>0.27638888888888885</v>
      </c>
      <c r="J31" s="8">
        <f t="shared" ref="J31:J32" si="11">I31+$J$29</f>
        <v>0.28333333333333327</v>
      </c>
      <c r="K31" s="8">
        <f t="shared" ref="K31:K32" si="12">J31+$K$29</f>
        <v>0.29166666666666663</v>
      </c>
      <c r="L31" s="8">
        <f t="shared" ref="L31:L32" si="13">K31+$L$29</f>
        <v>0.30208333333333331</v>
      </c>
      <c r="M31" s="106">
        <f t="shared" si="1"/>
        <v>32.94</v>
      </c>
      <c r="N31" s="8">
        <f t="shared" si="2"/>
        <v>6.2499999999999972E-2</v>
      </c>
      <c r="O31" s="27">
        <f t="shared" si="3"/>
        <v>21.960000000000008</v>
      </c>
      <c r="P31" s="319"/>
    </row>
    <row r="32" spans="1:16" ht="15" x14ac:dyDescent="0.25">
      <c r="A32" s="65">
        <f t="shared" si="4"/>
        <v>3.1249999999999639E-2</v>
      </c>
      <c r="B32" s="227">
        <v>3</v>
      </c>
      <c r="C32" s="8">
        <v>0.27083333333333298</v>
      </c>
      <c r="D32" s="8">
        <f t="shared" si="5"/>
        <v>0.28124999999999967</v>
      </c>
      <c r="E32" s="8">
        <f t="shared" si="6"/>
        <v>0.28958333333333303</v>
      </c>
      <c r="F32" s="8">
        <f t="shared" si="7"/>
        <v>0.29444444444444412</v>
      </c>
      <c r="G32" s="8">
        <f t="shared" si="8"/>
        <v>0.29861111111111077</v>
      </c>
      <c r="H32" s="8">
        <f t="shared" si="9"/>
        <v>0.30347222222222187</v>
      </c>
      <c r="I32" s="8">
        <f t="shared" si="10"/>
        <v>0.30763888888888852</v>
      </c>
      <c r="J32" s="8">
        <f t="shared" si="11"/>
        <v>0.31458333333333294</v>
      </c>
      <c r="K32" s="8">
        <f t="shared" si="12"/>
        <v>0.3229166666666663</v>
      </c>
      <c r="L32" s="8">
        <f t="shared" si="13"/>
        <v>0.33333333333333298</v>
      </c>
      <c r="M32" s="106">
        <f t="shared" si="1"/>
        <v>32.94</v>
      </c>
      <c r="N32" s="8">
        <f t="shared" si="2"/>
        <v>6.25E-2</v>
      </c>
      <c r="O32" s="27">
        <f t="shared" si="3"/>
        <v>21.96</v>
      </c>
      <c r="P32" s="319"/>
    </row>
    <row r="33" spans="1:16" ht="15" x14ac:dyDescent="0.25">
      <c r="A33" s="65">
        <f t="shared" si="4"/>
        <v>3.125E-2</v>
      </c>
      <c r="B33" s="227">
        <v>4</v>
      </c>
      <c r="C33" s="8">
        <v>0.30208333333333298</v>
      </c>
      <c r="D33" s="8">
        <f t="shared" ref="D33:D49" si="14">C33+$D$28</f>
        <v>0.31388888888888855</v>
      </c>
      <c r="E33" s="8">
        <f t="shared" ref="E33:E49" si="15">D33+$E$28</f>
        <v>0.32222222222222191</v>
      </c>
      <c r="F33" s="8">
        <f t="shared" ref="F33:F49" si="16">E33+$F$28</f>
        <v>0.327083333333333</v>
      </c>
      <c r="G33" s="8">
        <f t="shared" ref="G33:G49" si="17">F33+$G$28</f>
        <v>0.33124999999999966</v>
      </c>
      <c r="H33" s="8">
        <f t="shared" ref="H33:H49" si="18">G33+$H$28</f>
        <v>0.33611111111111075</v>
      </c>
      <c r="I33" s="8">
        <f t="shared" ref="I33:I49" si="19">H33+$I$28</f>
        <v>0.3402777777777774</v>
      </c>
      <c r="J33" s="8">
        <f t="shared" ref="J33:J49" si="20">I33+$J$28</f>
        <v>0.34583333333333294</v>
      </c>
      <c r="K33" s="8">
        <f t="shared" ref="K33:K49" si="21">J33+$K$28</f>
        <v>0.35486111111111074</v>
      </c>
      <c r="L33" s="8">
        <f t="shared" ref="L33:L49" si="22">K33+$L$28</f>
        <v>0.36666666666666631</v>
      </c>
      <c r="M33" s="106">
        <f t="shared" si="1"/>
        <v>32.94</v>
      </c>
      <c r="N33" s="8">
        <f t="shared" si="2"/>
        <v>6.4583333333333326E-2</v>
      </c>
      <c r="O33" s="27">
        <f t="shared" si="3"/>
        <v>21.251612903225809</v>
      </c>
      <c r="P33" s="319"/>
    </row>
    <row r="34" spans="1:16" ht="15" x14ac:dyDescent="0.25">
      <c r="A34" s="65">
        <f t="shared" si="4"/>
        <v>3.125E-2</v>
      </c>
      <c r="B34" s="227">
        <v>5</v>
      </c>
      <c r="C34" s="8">
        <v>0.33333333333333298</v>
      </c>
      <c r="D34" s="8">
        <f t="shared" si="14"/>
        <v>0.34513888888888855</v>
      </c>
      <c r="E34" s="8">
        <f t="shared" si="15"/>
        <v>0.35347222222222191</v>
      </c>
      <c r="F34" s="8">
        <f t="shared" si="16"/>
        <v>0.358333333333333</v>
      </c>
      <c r="G34" s="8">
        <f t="shared" si="17"/>
        <v>0.36249999999999966</v>
      </c>
      <c r="H34" s="8">
        <f t="shared" si="18"/>
        <v>0.36736111111111075</v>
      </c>
      <c r="I34" s="8">
        <f t="shared" si="19"/>
        <v>0.3715277777777774</v>
      </c>
      <c r="J34" s="8">
        <f t="shared" si="20"/>
        <v>0.37708333333333294</v>
      </c>
      <c r="K34" s="8">
        <f t="shared" si="21"/>
        <v>0.38611111111111074</v>
      </c>
      <c r="L34" s="8">
        <f t="shared" si="22"/>
        <v>0.39791666666666631</v>
      </c>
      <c r="M34" s="106">
        <f t="shared" si="1"/>
        <v>32.94</v>
      </c>
      <c r="N34" s="8">
        <f t="shared" si="2"/>
        <v>6.4583333333333326E-2</v>
      </c>
      <c r="O34" s="27">
        <f t="shared" si="3"/>
        <v>21.251612903225809</v>
      </c>
      <c r="P34" s="319"/>
    </row>
    <row r="35" spans="1:16" ht="15" x14ac:dyDescent="0.25">
      <c r="A35" s="65">
        <f t="shared" si="4"/>
        <v>3.125E-2</v>
      </c>
      <c r="B35" s="227">
        <v>6</v>
      </c>
      <c r="C35" s="8">
        <v>0.36458333333333298</v>
      </c>
      <c r="D35" s="8">
        <f t="shared" si="14"/>
        <v>0.37638888888888855</v>
      </c>
      <c r="E35" s="8">
        <f t="shared" si="15"/>
        <v>0.38472222222222191</v>
      </c>
      <c r="F35" s="8">
        <f t="shared" si="16"/>
        <v>0.389583333333333</v>
      </c>
      <c r="G35" s="8">
        <f t="shared" si="17"/>
        <v>0.39374999999999966</v>
      </c>
      <c r="H35" s="8">
        <f t="shared" si="18"/>
        <v>0.39861111111111075</v>
      </c>
      <c r="I35" s="8">
        <f t="shared" si="19"/>
        <v>0.4027777777777774</v>
      </c>
      <c r="J35" s="8">
        <f t="shared" si="20"/>
        <v>0.40833333333333294</v>
      </c>
      <c r="K35" s="8">
        <f t="shared" si="21"/>
        <v>0.41736111111111074</v>
      </c>
      <c r="L35" s="8">
        <f t="shared" si="22"/>
        <v>0.42916666666666631</v>
      </c>
      <c r="M35" s="106">
        <f t="shared" si="1"/>
        <v>32.94</v>
      </c>
      <c r="N35" s="8">
        <f t="shared" si="2"/>
        <v>6.4583333333333326E-2</v>
      </c>
      <c r="O35" s="27">
        <f t="shared" si="3"/>
        <v>21.251612903225809</v>
      </c>
      <c r="P35" s="319"/>
    </row>
    <row r="36" spans="1:16" ht="15" x14ac:dyDescent="0.25">
      <c r="A36" s="65">
        <f t="shared" si="4"/>
        <v>3.125E-2</v>
      </c>
      <c r="B36" s="227">
        <v>7</v>
      </c>
      <c r="C36" s="8">
        <v>0.39583333333333298</v>
      </c>
      <c r="D36" s="8">
        <f t="shared" si="14"/>
        <v>0.40763888888888855</v>
      </c>
      <c r="E36" s="8">
        <f t="shared" si="15"/>
        <v>0.41597222222222191</v>
      </c>
      <c r="F36" s="8">
        <f t="shared" si="16"/>
        <v>0.420833333333333</v>
      </c>
      <c r="G36" s="8">
        <f t="shared" si="17"/>
        <v>0.42499999999999966</v>
      </c>
      <c r="H36" s="8">
        <f t="shared" si="18"/>
        <v>0.42986111111111075</v>
      </c>
      <c r="I36" s="8">
        <f t="shared" si="19"/>
        <v>0.4340277777777774</v>
      </c>
      <c r="J36" s="8">
        <f t="shared" si="20"/>
        <v>0.43958333333333294</v>
      </c>
      <c r="K36" s="8">
        <f t="shared" si="21"/>
        <v>0.44861111111111074</v>
      </c>
      <c r="L36" s="8">
        <f t="shared" si="22"/>
        <v>0.46041666666666631</v>
      </c>
      <c r="M36" s="106">
        <f t="shared" si="1"/>
        <v>32.94</v>
      </c>
      <c r="N36" s="8">
        <f t="shared" si="2"/>
        <v>6.4583333333333326E-2</v>
      </c>
      <c r="O36" s="27">
        <f t="shared" si="3"/>
        <v>21.251612903225809</v>
      </c>
      <c r="P36" s="319"/>
    </row>
    <row r="37" spans="1:16" ht="15" x14ac:dyDescent="0.25">
      <c r="A37" s="65">
        <f t="shared" si="4"/>
        <v>3.125E-2</v>
      </c>
      <c r="B37" s="227">
        <v>8</v>
      </c>
      <c r="C37" s="8">
        <v>0.42708333333333298</v>
      </c>
      <c r="D37" s="8">
        <f t="shared" si="14"/>
        <v>0.43888888888888855</v>
      </c>
      <c r="E37" s="8">
        <f t="shared" si="15"/>
        <v>0.44722222222222191</v>
      </c>
      <c r="F37" s="8">
        <f t="shared" si="16"/>
        <v>0.452083333333333</v>
      </c>
      <c r="G37" s="8">
        <f t="shared" si="17"/>
        <v>0.45624999999999966</v>
      </c>
      <c r="H37" s="8">
        <f t="shared" si="18"/>
        <v>0.46111111111111075</v>
      </c>
      <c r="I37" s="8">
        <f t="shared" si="19"/>
        <v>0.4652777777777774</v>
      </c>
      <c r="J37" s="8">
        <f t="shared" si="20"/>
        <v>0.47083333333333294</v>
      </c>
      <c r="K37" s="8">
        <f t="shared" si="21"/>
        <v>0.47986111111111074</v>
      </c>
      <c r="L37" s="8">
        <f t="shared" si="22"/>
        <v>0.49166666666666631</v>
      </c>
      <c r="M37" s="106">
        <f t="shared" si="1"/>
        <v>32.94</v>
      </c>
      <c r="N37" s="8">
        <f t="shared" si="2"/>
        <v>6.4583333333333326E-2</v>
      </c>
      <c r="O37" s="27">
        <f t="shared" si="3"/>
        <v>21.251612903225809</v>
      </c>
      <c r="P37" s="319"/>
    </row>
    <row r="38" spans="1:16" ht="15" x14ac:dyDescent="0.25">
      <c r="A38" s="65">
        <f t="shared" si="4"/>
        <v>3.125E-2</v>
      </c>
      <c r="B38" s="227">
        <v>9</v>
      </c>
      <c r="C38" s="8">
        <v>0.45833333333333298</v>
      </c>
      <c r="D38" s="8">
        <f t="shared" si="14"/>
        <v>0.47013888888888855</v>
      </c>
      <c r="E38" s="8">
        <f t="shared" si="15"/>
        <v>0.47847222222222191</v>
      </c>
      <c r="F38" s="8">
        <f t="shared" si="16"/>
        <v>0.483333333333333</v>
      </c>
      <c r="G38" s="8">
        <f t="shared" si="17"/>
        <v>0.48749999999999966</v>
      </c>
      <c r="H38" s="8">
        <f t="shared" si="18"/>
        <v>0.49236111111111075</v>
      </c>
      <c r="I38" s="8">
        <f t="shared" si="19"/>
        <v>0.4965277777777774</v>
      </c>
      <c r="J38" s="8">
        <f t="shared" si="20"/>
        <v>0.50208333333333299</v>
      </c>
      <c r="K38" s="8">
        <f t="shared" si="21"/>
        <v>0.51111111111111074</v>
      </c>
      <c r="L38" s="8">
        <f t="shared" si="22"/>
        <v>0.52291666666666625</v>
      </c>
      <c r="M38" s="106">
        <f t="shared" si="1"/>
        <v>32.94</v>
      </c>
      <c r="N38" s="8">
        <f t="shared" si="2"/>
        <v>6.458333333333327E-2</v>
      </c>
      <c r="O38" s="27">
        <f t="shared" si="3"/>
        <v>21.251612903225826</v>
      </c>
      <c r="P38" s="319"/>
    </row>
    <row r="39" spans="1:16" ht="15" x14ac:dyDescent="0.25">
      <c r="A39" s="65">
        <f t="shared" si="4"/>
        <v>3.125E-2</v>
      </c>
      <c r="B39" s="227">
        <v>10</v>
      </c>
      <c r="C39" s="8">
        <v>0.48958333333333298</v>
      </c>
      <c r="D39" s="8">
        <f t="shared" si="14"/>
        <v>0.50138888888888855</v>
      </c>
      <c r="E39" s="8">
        <f t="shared" si="15"/>
        <v>0.50972222222222185</v>
      </c>
      <c r="F39" s="8">
        <f t="shared" si="16"/>
        <v>0.51458333333333295</v>
      </c>
      <c r="G39" s="8">
        <f t="shared" si="17"/>
        <v>0.5187499999999996</v>
      </c>
      <c r="H39" s="8">
        <f t="shared" si="18"/>
        <v>0.52361111111111069</v>
      </c>
      <c r="I39" s="8">
        <f t="shared" si="19"/>
        <v>0.52777777777777735</v>
      </c>
      <c r="J39" s="8">
        <f t="shared" si="20"/>
        <v>0.53333333333333288</v>
      </c>
      <c r="K39" s="8">
        <f t="shared" si="21"/>
        <v>0.54236111111111063</v>
      </c>
      <c r="L39" s="8">
        <f t="shared" si="22"/>
        <v>0.55416666666666614</v>
      </c>
      <c r="M39" s="106">
        <f t="shared" si="1"/>
        <v>32.94</v>
      </c>
      <c r="N39" s="8">
        <f t="shared" si="2"/>
        <v>6.4583333333333159E-2</v>
      </c>
      <c r="O39" s="27">
        <f t="shared" si="3"/>
        <v>21.251612903225862</v>
      </c>
      <c r="P39" s="319"/>
    </row>
    <row r="40" spans="1:16" ht="15" x14ac:dyDescent="0.25">
      <c r="A40" s="65">
        <f t="shared" si="4"/>
        <v>3.1250000000000056E-2</v>
      </c>
      <c r="B40" s="227">
        <v>11</v>
      </c>
      <c r="C40" s="8">
        <v>0.52083333333333304</v>
      </c>
      <c r="D40" s="8">
        <f t="shared" si="14"/>
        <v>0.53263888888888855</v>
      </c>
      <c r="E40" s="8">
        <f t="shared" si="15"/>
        <v>0.54097222222222185</v>
      </c>
      <c r="F40" s="8">
        <f t="shared" si="16"/>
        <v>0.54583333333333295</v>
      </c>
      <c r="G40" s="8">
        <f t="shared" si="17"/>
        <v>0.5499999999999996</v>
      </c>
      <c r="H40" s="8">
        <f t="shared" si="18"/>
        <v>0.55486111111111069</v>
      </c>
      <c r="I40" s="8">
        <f t="shared" si="19"/>
        <v>0.55902777777777735</v>
      </c>
      <c r="J40" s="8">
        <f t="shared" si="20"/>
        <v>0.56458333333333288</v>
      </c>
      <c r="K40" s="8">
        <f t="shared" si="21"/>
        <v>0.57361111111111063</v>
      </c>
      <c r="L40" s="8">
        <f t="shared" si="22"/>
        <v>0.58541666666666614</v>
      </c>
      <c r="M40" s="106">
        <f t="shared" si="1"/>
        <v>32.94</v>
      </c>
      <c r="N40" s="8">
        <f t="shared" si="2"/>
        <v>6.4583333333333104E-2</v>
      </c>
      <c r="O40" s="27">
        <f t="shared" si="3"/>
        <v>21.25161290322588</v>
      </c>
      <c r="P40" s="319"/>
    </row>
    <row r="41" spans="1:16" ht="15" x14ac:dyDescent="0.25">
      <c r="A41" s="65">
        <f t="shared" si="4"/>
        <v>3.125E-2</v>
      </c>
      <c r="B41" s="227">
        <v>12</v>
      </c>
      <c r="C41" s="8">
        <v>0.55208333333333304</v>
      </c>
      <c r="D41" s="8">
        <f t="shared" ref="D41:D44" si="23">C41+$D$29</f>
        <v>0.56249999999999967</v>
      </c>
      <c r="E41" s="8">
        <f t="shared" ref="E41:E44" si="24">D41+$E$29</f>
        <v>0.57083333333333297</v>
      </c>
      <c r="F41" s="8">
        <f t="shared" ref="F41:F44" si="25">E41+$F$29</f>
        <v>0.57569444444444406</v>
      </c>
      <c r="G41" s="8">
        <f t="shared" ref="G41:G44" si="26">F41+$G$29</f>
        <v>0.57986111111111072</v>
      </c>
      <c r="H41" s="8">
        <f t="shared" ref="H41:H44" si="27">G41+$H$29</f>
        <v>0.58472222222222181</v>
      </c>
      <c r="I41" s="8">
        <f t="shared" ref="I41:I44" si="28">H41+$I$29</f>
        <v>0.58888888888888846</v>
      </c>
      <c r="J41" s="8">
        <f t="shared" ref="J41:J44" si="29">I41+$J$29</f>
        <v>0.59583333333333288</v>
      </c>
      <c r="K41" s="8">
        <f t="shared" ref="K41:K44" si="30">J41+$K$29</f>
        <v>0.60416666666666619</v>
      </c>
      <c r="L41" s="8">
        <f t="shared" ref="L41:L44" si="31">K41+$L$29</f>
        <v>0.61458333333333282</v>
      </c>
      <c r="M41" s="106">
        <f t="shared" si="1"/>
        <v>32.94</v>
      </c>
      <c r="N41" s="8">
        <f t="shared" si="2"/>
        <v>6.2499999999999778E-2</v>
      </c>
      <c r="O41" s="27">
        <f t="shared" si="3"/>
        <v>21.960000000000075</v>
      </c>
      <c r="P41" s="319"/>
    </row>
    <row r="42" spans="1:16" ht="15" x14ac:dyDescent="0.25">
      <c r="A42" s="65">
        <f t="shared" si="4"/>
        <v>3.125E-2</v>
      </c>
      <c r="B42" s="227">
        <v>13</v>
      </c>
      <c r="C42" s="8">
        <v>0.58333333333333304</v>
      </c>
      <c r="D42" s="8">
        <f t="shared" si="23"/>
        <v>0.59374999999999967</v>
      </c>
      <c r="E42" s="8">
        <f t="shared" si="24"/>
        <v>0.60208333333333297</v>
      </c>
      <c r="F42" s="8">
        <f t="shared" si="25"/>
        <v>0.60694444444444406</v>
      </c>
      <c r="G42" s="8">
        <f t="shared" si="26"/>
        <v>0.61111111111111072</v>
      </c>
      <c r="H42" s="8">
        <f t="shared" si="27"/>
        <v>0.61597222222222181</v>
      </c>
      <c r="I42" s="8">
        <f t="shared" si="28"/>
        <v>0.62013888888888846</v>
      </c>
      <c r="J42" s="8">
        <f t="shared" si="29"/>
        <v>0.62708333333333288</v>
      </c>
      <c r="K42" s="8">
        <f t="shared" si="30"/>
        <v>0.63541666666666619</v>
      </c>
      <c r="L42" s="8">
        <f t="shared" si="31"/>
        <v>0.64583333333333282</v>
      </c>
      <c r="M42" s="106">
        <f t="shared" si="1"/>
        <v>32.94</v>
      </c>
      <c r="N42" s="8">
        <f t="shared" si="2"/>
        <v>6.2499999999999778E-2</v>
      </c>
      <c r="O42" s="27">
        <f t="shared" si="3"/>
        <v>21.960000000000075</v>
      </c>
      <c r="P42" s="319"/>
    </row>
    <row r="43" spans="1:16" ht="15" x14ac:dyDescent="0.25">
      <c r="A43" s="65">
        <f t="shared" si="4"/>
        <v>3.125E-2</v>
      </c>
      <c r="B43" s="227">
        <v>14</v>
      </c>
      <c r="C43" s="8">
        <v>0.61458333333333304</v>
      </c>
      <c r="D43" s="8">
        <f t="shared" si="23"/>
        <v>0.62499999999999967</v>
      </c>
      <c r="E43" s="8">
        <f t="shared" si="24"/>
        <v>0.63333333333333297</v>
      </c>
      <c r="F43" s="8">
        <f t="shared" si="25"/>
        <v>0.63819444444444406</v>
      </c>
      <c r="G43" s="8">
        <f t="shared" si="26"/>
        <v>0.64236111111111072</v>
      </c>
      <c r="H43" s="8">
        <f t="shared" si="27"/>
        <v>0.64722222222222181</v>
      </c>
      <c r="I43" s="8">
        <f t="shared" si="28"/>
        <v>0.65138888888888846</v>
      </c>
      <c r="J43" s="8">
        <f t="shared" si="29"/>
        <v>0.65833333333333288</v>
      </c>
      <c r="K43" s="8">
        <f t="shared" si="30"/>
        <v>0.66666666666666619</v>
      </c>
      <c r="L43" s="8">
        <f t="shared" si="31"/>
        <v>0.67708333333333282</v>
      </c>
      <c r="M43" s="106">
        <f t="shared" si="1"/>
        <v>32.94</v>
      </c>
      <c r="N43" s="8">
        <f t="shared" si="2"/>
        <v>6.2499999999999778E-2</v>
      </c>
      <c r="O43" s="27">
        <f t="shared" si="3"/>
        <v>21.960000000000075</v>
      </c>
      <c r="P43" s="319"/>
    </row>
    <row r="44" spans="1:16" ht="15" x14ac:dyDescent="0.25">
      <c r="A44" s="65">
        <f t="shared" si="4"/>
        <v>3.125E-2</v>
      </c>
      <c r="B44" s="227">
        <v>15</v>
      </c>
      <c r="C44" s="8">
        <v>0.64583333333333304</v>
      </c>
      <c r="D44" s="8">
        <f t="shared" si="23"/>
        <v>0.65624999999999967</v>
      </c>
      <c r="E44" s="8">
        <f t="shared" si="24"/>
        <v>0.66458333333333297</v>
      </c>
      <c r="F44" s="8">
        <f t="shared" si="25"/>
        <v>0.66944444444444406</v>
      </c>
      <c r="G44" s="8">
        <f t="shared" si="26"/>
        <v>0.67361111111111072</v>
      </c>
      <c r="H44" s="8">
        <f t="shared" si="27"/>
        <v>0.67847222222222181</v>
      </c>
      <c r="I44" s="8">
        <f t="shared" si="28"/>
        <v>0.68263888888888846</v>
      </c>
      <c r="J44" s="8">
        <f t="shared" si="29"/>
        <v>0.68958333333333288</v>
      </c>
      <c r="K44" s="8">
        <f t="shared" si="30"/>
        <v>0.69791666666666619</v>
      </c>
      <c r="L44" s="8">
        <f t="shared" si="31"/>
        <v>0.70833333333333282</v>
      </c>
      <c r="M44" s="106">
        <f t="shared" si="1"/>
        <v>32.94</v>
      </c>
      <c r="N44" s="8">
        <f t="shared" si="2"/>
        <v>6.2499999999999778E-2</v>
      </c>
      <c r="O44" s="27">
        <f t="shared" si="3"/>
        <v>21.960000000000075</v>
      </c>
      <c r="P44" s="319"/>
    </row>
    <row r="45" spans="1:16" ht="15" x14ac:dyDescent="0.25">
      <c r="A45" s="65">
        <f t="shared" si="4"/>
        <v>3.125E-2</v>
      </c>
      <c r="B45" s="227">
        <v>16</v>
      </c>
      <c r="C45" s="8">
        <v>0.67708333333333304</v>
      </c>
      <c r="D45" s="8">
        <f t="shared" si="14"/>
        <v>0.68888888888888855</v>
      </c>
      <c r="E45" s="8">
        <f t="shared" si="15"/>
        <v>0.69722222222222185</v>
      </c>
      <c r="F45" s="8">
        <f t="shared" si="16"/>
        <v>0.70208333333333295</v>
      </c>
      <c r="G45" s="8">
        <f t="shared" si="17"/>
        <v>0.7062499999999996</v>
      </c>
      <c r="H45" s="8">
        <f t="shared" si="18"/>
        <v>0.71111111111111069</v>
      </c>
      <c r="I45" s="8">
        <f t="shared" si="19"/>
        <v>0.71527777777777735</v>
      </c>
      <c r="J45" s="8">
        <f t="shared" si="20"/>
        <v>0.72083333333333288</v>
      </c>
      <c r="K45" s="8">
        <f t="shared" si="21"/>
        <v>0.72986111111111063</v>
      </c>
      <c r="L45" s="8">
        <f t="shared" si="22"/>
        <v>0.74166666666666614</v>
      </c>
      <c r="M45" s="106">
        <f t="shared" si="1"/>
        <v>32.94</v>
      </c>
      <c r="N45" s="8">
        <f t="shared" si="2"/>
        <v>6.4583333333333104E-2</v>
      </c>
      <c r="O45" s="27">
        <f t="shared" si="3"/>
        <v>21.25161290322588</v>
      </c>
      <c r="P45" s="319"/>
    </row>
    <row r="46" spans="1:16" ht="15" x14ac:dyDescent="0.25">
      <c r="A46" s="65">
        <f t="shared" si="4"/>
        <v>3.125E-2</v>
      </c>
      <c r="B46" s="227">
        <v>17</v>
      </c>
      <c r="C46" s="8">
        <v>0.70833333333333304</v>
      </c>
      <c r="D46" s="8">
        <f t="shared" si="14"/>
        <v>0.72013888888888855</v>
      </c>
      <c r="E46" s="8">
        <f t="shared" si="15"/>
        <v>0.72847222222222185</v>
      </c>
      <c r="F46" s="8">
        <f t="shared" si="16"/>
        <v>0.73333333333333295</v>
      </c>
      <c r="G46" s="8">
        <f t="shared" si="17"/>
        <v>0.7374999999999996</v>
      </c>
      <c r="H46" s="8">
        <f t="shared" si="18"/>
        <v>0.74236111111111069</v>
      </c>
      <c r="I46" s="8">
        <f t="shared" si="19"/>
        <v>0.74652777777777735</v>
      </c>
      <c r="J46" s="8">
        <f t="shared" si="20"/>
        <v>0.75208333333333288</v>
      </c>
      <c r="K46" s="8">
        <f t="shared" si="21"/>
        <v>0.76111111111111063</v>
      </c>
      <c r="L46" s="8">
        <f t="shared" si="22"/>
        <v>0.77291666666666614</v>
      </c>
      <c r="M46" s="106">
        <f t="shared" si="1"/>
        <v>32.94</v>
      </c>
      <c r="N46" s="8">
        <f t="shared" si="2"/>
        <v>6.4583333333333104E-2</v>
      </c>
      <c r="O46" s="27">
        <f t="shared" si="3"/>
        <v>21.25161290322588</v>
      </c>
      <c r="P46" s="216"/>
    </row>
    <row r="47" spans="1:16" ht="15" x14ac:dyDescent="0.25">
      <c r="A47" s="65">
        <f t="shared" si="4"/>
        <v>3.125E-2</v>
      </c>
      <c r="B47" s="227">
        <v>18</v>
      </c>
      <c r="C47" s="8">
        <v>0.73958333333333304</v>
      </c>
      <c r="D47" s="8">
        <f t="shared" si="14"/>
        <v>0.75138888888888855</v>
      </c>
      <c r="E47" s="8">
        <f t="shared" si="15"/>
        <v>0.75972222222222185</v>
      </c>
      <c r="F47" s="8">
        <f t="shared" si="16"/>
        <v>0.76458333333333295</v>
      </c>
      <c r="G47" s="8">
        <f t="shared" si="17"/>
        <v>0.7687499999999996</v>
      </c>
      <c r="H47" s="8">
        <f t="shared" si="18"/>
        <v>0.77361111111111069</v>
      </c>
      <c r="I47" s="8">
        <f t="shared" si="19"/>
        <v>0.77777777777777735</v>
      </c>
      <c r="J47" s="8">
        <f t="shared" si="20"/>
        <v>0.78333333333333288</v>
      </c>
      <c r="K47" s="8">
        <f t="shared" si="21"/>
        <v>0.79236111111111063</v>
      </c>
      <c r="L47" s="8">
        <f t="shared" si="22"/>
        <v>0.80416666666666614</v>
      </c>
      <c r="M47" s="106">
        <f t="shared" si="1"/>
        <v>32.94</v>
      </c>
      <c r="N47" s="8">
        <f t="shared" si="2"/>
        <v>6.4583333333333104E-2</v>
      </c>
      <c r="O47" s="27">
        <f t="shared" si="3"/>
        <v>21.25161290322588</v>
      </c>
      <c r="P47" s="216"/>
    </row>
    <row r="48" spans="1:16" ht="15" x14ac:dyDescent="0.25">
      <c r="A48" s="65">
        <f t="shared" si="4"/>
        <v>3.125E-2</v>
      </c>
      <c r="B48" s="227">
        <v>19</v>
      </c>
      <c r="C48" s="8">
        <v>0.77083333333333304</v>
      </c>
      <c r="D48" s="8">
        <f t="shared" si="14"/>
        <v>0.78263888888888855</v>
      </c>
      <c r="E48" s="8">
        <f t="shared" si="15"/>
        <v>0.79097222222222185</v>
      </c>
      <c r="F48" s="8">
        <f t="shared" si="16"/>
        <v>0.79583333333333295</v>
      </c>
      <c r="G48" s="8">
        <f t="shared" si="17"/>
        <v>0.7999999999999996</v>
      </c>
      <c r="H48" s="8">
        <f t="shared" si="18"/>
        <v>0.80486111111111069</v>
      </c>
      <c r="I48" s="8">
        <f t="shared" si="19"/>
        <v>0.80902777777777735</v>
      </c>
      <c r="J48" s="8">
        <f t="shared" si="20"/>
        <v>0.81458333333333288</v>
      </c>
      <c r="K48" s="8">
        <f t="shared" si="21"/>
        <v>0.82361111111111063</v>
      </c>
      <c r="L48" s="8">
        <f t="shared" si="22"/>
        <v>0.83541666666666614</v>
      </c>
      <c r="M48" s="106">
        <f t="shared" si="1"/>
        <v>32.94</v>
      </c>
      <c r="N48" s="8">
        <f t="shared" si="2"/>
        <v>6.4583333333333104E-2</v>
      </c>
      <c r="O48" s="27">
        <f t="shared" si="3"/>
        <v>21.25161290322588</v>
      </c>
      <c r="P48" s="216"/>
    </row>
    <row r="49" spans="1:16" ht="15" x14ac:dyDescent="0.25">
      <c r="A49" s="65">
        <f t="shared" si="4"/>
        <v>3.125E-2</v>
      </c>
      <c r="B49" s="227">
        <v>20</v>
      </c>
      <c r="C49" s="8">
        <v>0.80208333333333304</v>
      </c>
      <c r="D49" s="8">
        <f t="shared" si="14"/>
        <v>0.81388888888888855</v>
      </c>
      <c r="E49" s="8">
        <f t="shared" si="15"/>
        <v>0.82222222222222185</v>
      </c>
      <c r="F49" s="8">
        <f t="shared" si="16"/>
        <v>0.82708333333333295</v>
      </c>
      <c r="G49" s="8">
        <f t="shared" si="17"/>
        <v>0.8312499999999996</v>
      </c>
      <c r="H49" s="8">
        <f t="shared" si="18"/>
        <v>0.83611111111111069</v>
      </c>
      <c r="I49" s="8">
        <f t="shared" si="19"/>
        <v>0.84027777777777735</v>
      </c>
      <c r="J49" s="8">
        <f t="shared" si="20"/>
        <v>0.84583333333333288</v>
      </c>
      <c r="K49" s="8">
        <f t="shared" si="21"/>
        <v>0.85486111111111063</v>
      </c>
      <c r="L49" s="8">
        <f t="shared" si="22"/>
        <v>0.86666666666666614</v>
      </c>
      <c r="M49" s="106">
        <f t="shared" si="1"/>
        <v>32.94</v>
      </c>
      <c r="N49" s="8">
        <f t="shared" si="2"/>
        <v>6.4583333333333104E-2</v>
      </c>
      <c r="O49" s="27">
        <f t="shared" si="3"/>
        <v>21.25161290322588</v>
      </c>
      <c r="P49" s="216"/>
    </row>
    <row r="50" spans="1:16" ht="15" x14ac:dyDescent="0.25">
      <c r="A50" s="65">
        <f t="shared" si="4"/>
        <v>3.125E-2</v>
      </c>
      <c r="B50" s="227">
        <v>21</v>
      </c>
      <c r="C50" s="8">
        <v>0.83333333333333304</v>
      </c>
      <c r="D50" s="8">
        <f t="shared" ref="D50:D53" si="32">C50+$D$29</f>
        <v>0.84374999999999967</v>
      </c>
      <c r="E50" s="8">
        <f t="shared" ref="E50:E53" si="33">D50+$E$29</f>
        <v>0.85208333333333297</v>
      </c>
      <c r="F50" s="8">
        <f t="shared" ref="F50:F53" si="34">E50+$F$29</f>
        <v>0.85694444444444406</v>
      </c>
      <c r="G50" s="8">
        <f t="shared" ref="G50:G53" si="35">F50+$G$29</f>
        <v>0.86111111111111072</v>
      </c>
      <c r="H50" s="8">
        <f t="shared" ref="H50:H53" si="36">G50+$H$29</f>
        <v>0.86597222222222181</v>
      </c>
      <c r="I50" s="8">
        <f t="shared" ref="I50:I53" si="37">H50+$I$29</f>
        <v>0.87013888888888846</v>
      </c>
      <c r="J50" s="8">
        <f t="shared" ref="J50:J53" si="38">I50+$J$29</f>
        <v>0.87708333333333288</v>
      </c>
      <c r="K50" s="8">
        <f t="shared" ref="K50:K53" si="39">J50+$K$29</f>
        <v>0.88541666666666619</v>
      </c>
      <c r="L50" s="8">
        <f t="shared" ref="L50:L53" si="40">K50+$L$29</f>
        <v>0.89583333333333282</v>
      </c>
      <c r="M50" s="106">
        <f t="shared" si="1"/>
        <v>32.94</v>
      </c>
      <c r="N50" s="8">
        <f t="shared" si="2"/>
        <v>6.2499999999999778E-2</v>
      </c>
      <c r="O50" s="27">
        <f t="shared" si="3"/>
        <v>21.960000000000075</v>
      </c>
      <c r="P50" s="216"/>
    </row>
    <row r="51" spans="1:16" ht="15" x14ac:dyDescent="0.25">
      <c r="A51" s="65">
        <f t="shared" si="4"/>
        <v>3.125E-2</v>
      </c>
      <c r="B51" s="227">
        <v>22</v>
      </c>
      <c r="C51" s="8">
        <v>0.86458333333333304</v>
      </c>
      <c r="D51" s="8">
        <f t="shared" si="32"/>
        <v>0.87499999999999967</v>
      </c>
      <c r="E51" s="8">
        <f t="shared" si="33"/>
        <v>0.88333333333333297</v>
      </c>
      <c r="F51" s="8">
        <f t="shared" si="34"/>
        <v>0.88819444444444406</v>
      </c>
      <c r="G51" s="8">
        <f t="shared" si="35"/>
        <v>0.89236111111111072</v>
      </c>
      <c r="H51" s="8">
        <f t="shared" si="36"/>
        <v>0.89722222222222181</v>
      </c>
      <c r="I51" s="8">
        <f t="shared" si="37"/>
        <v>0.90138888888888846</v>
      </c>
      <c r="J51" s="8">
        <f t="shared" si="38"/>
        <v>0.90833333333333288</v>
      </c>
      <c r="K51" s="8">
        <f t="shared" si="39"/>
        <v>0.91666666666666619</v>
      </c>
      <c r="L51" s="8">
        <f t="shared" si="40"/>
        <v>0.92708333333333282</v>
      </c>
      <c r="M51" s="106">
        <f t="shared" si="1"/>
        <v>32.94</v>
      </c>
      <c r="N51" s="8">
        <f t="shared" si="2"/>
        <v>6.2499999999999778E-2</v>
      </c>
      <c r="O51" s="27">
        <f t="shared" si="3"/>
        <v>21.960000000000075</v>
      </c>
      <c r="P51" s="216"/>
    </row>
    <row r="52" spans="1:16" ht="15" x14ac:dyDescent="0.25">
      <c r="A52" s="65">
        <f t="shared" si="4"/>
        <v>4.1666666666666963E-2</v>
      </c>
      <c r="B52" s="227">
        <v>23</v>
      </c>
      <c r="C52" s="241">
        <v>0.90625</v>
      </c>
      <c r="D52" s="8">
        <f t="shared" si="32"/>
        <v>0.91666666666666663</v>
      </c>
      <c r="E52" s="8">
        <f t="shared" si="33"/>
        <v>0.92499999999999993</v>
      </c>
      <c r="F52" s="8">
        <f t="shared" si="34"/>
        <v>0.92986111111111103</v>
      </c>
      <c r="G52" s="8">
        <f t="shared" si="35"/>
        <v>0.93402777777777768</v>
      </c>
      <c r="H52" s="8">
        <f t="shared" si="36"/>
        <v>0.93888888888888877</v>
      </c>
      <c r="I52" s="8">
        <f t="shared" si="37"/>
        <v>0.94305555555555542</v>
      </c>
      <c r="J52" s="8">
        <f t="shared" si="38"/>
        <v>0.94999999999999984</v>
      </c>
      <c r="K52" s="8">
        <f t="shared" si="39"/>
        <v>0.95833333333333315</v>
      </c>
      <c r="L52" s="8">
        <f t="shared" si="40"/>
        <v>0.96874999999999978</v>
      </c>
      <c r="M52" s="357">
        <f t="shared" si="1"/>
        <v>32.94</v>
      </c>
      <c r="N52" s="8">
        <f t="shared" si="2"/>
        <v>6.2499999999999778E-2</v>
      </c>
      <c r="O52" s="27">
        <f t="shared" si="3"/>
        <v>21.960000000000075</v>
      </c>
      <c r="P52" s="216"/>
    </row>
    <row r="53" spans="1:16" ht="15" x14ac:dyDescent="0.25">
      <c r="A53" s="65">
        <f t="shared" si="4"/>
        <v>7.986111111111116E-2</v>
      </c>
      <c r="B53" s="227">
        <v>24</v>
      </c>
      <c r="C53" s="241">
        <v>0.98611111111111116</v>
      </c>
      <c r="D53" s="8">
        <f t="shared" si="32"/>
        <v>0.99652777777777779</v>
      </c>
      <c r="E53" s="8">
        <f t="shared" si="33"/>
        <v>1.0048611111111112</v>
      </c>
      <c r="F53" s="8">
        <f t="shared" si="34"/>
        <v>1.0097222222222224</v>
      </c>
      <c r="G53" s="8">
        <f t="shared" si="35"/>
        <v>1.0138888888888891</v>
      </c>
      <c r="H53" s="8">
        <f t="shared" si="36"/>
        <v>1.0187500000000003</v>
      </c>
      <c r="I53" s="8">
        <f t="shared" si="37"/>
        <v>1.0229166666666669</v>
      </c>
      <c r="J53" s="8">
        <f t="shared" si="38"/>
        <v>1.0298611111111113</v>
      </c>
      <c r="K53" s="8">
        <f t="shared" si="39"/>
        <v>1.0381944444444446</v>
      </c>
      <c r="L53" s="8">
        <f t="shared" si="40"/>
        <v>1.0486111111111114</v>
      </c>
      <c r="M53" s="357">
        <f t="shared" si="1"/>
        <v>32.94</v>
      </c>
      <c r="N53" s="8">
        <f t="shared" si="2"/>
        <v>6.2500000000000222E-2</v>
      </c>
      <c r="O53" s="27">
        <f t="shared" si="3"/>
        <v>21.959999999999923</v>
      </c>
      <c r="P53" s="216"/>
    </row>
    <row r="54" spans="1:16" x14ac:dyDescent="0.2">
      <c r="A54" s="37"/>
      <c r="B54" s="187"/>
      <c r="C54" s="313"/>
      <c r="D54" s="313"/>
      <c r="E54" s="313"/>
      <c r="F54" s="313"/>
      <c r="G54" s="313"/>
      <c r="H54" s="313"/>
      <c r="I54" s="313"/>
      <c r="J54" s="313"/>
      <c r="K54" s="313"/>
      <c r="L54" s="313"/>
      <c r="M54" s="313"/>
      <c r="N54" s="37"/>
      <c r="O54" s="37"/>
      <c r="P54" s="204"/>
    </row>
    <row r="55" spans="1:16" x14ac:dyDescent="0.2">
      <c r="A55" s="37"/>
      <c r="B55" s="187"/>
      <c r="C55" s="37"/>
      <c r="D55" s="37"/>
      <c r="E55" s="37"/>
      <c r="F55" s="37"/>
      <c r="G55" s="37"/>
      <c r="H55" s="37"/>
      <c r="I55" s="37"/>
      <c r="J55" s="37"/>
      <c r="K55" s="37"/>
      <c r="L55" s="37"/>
      <c r="M55" s="37"/>
      <c r="N55" s="37"/>
      <c r="O55" s="37"/>
      <c r="P55" s="204"/>
    </row>
    <row r="56" spans="1:16" x14ac:dyDescent="0.2">
      <c r="A56" s="37"/>
      <c r="B56" s="187"/>
      <c r="C56" s="37"/>
      <c r="D56" s="37"/>
      <c r="E56" s="37"/>
      <c r="F56" s="37"/>
      <c r="G56" s="37"/>
      <c r="H56" s="37"/>
      <c r="I56" s="37"/>
      <c r="J56" s="37"/>
      <c r="K56" s="37"/>
      <c r="L56" s="37"/>
      <c r="M56" s="37"/>
      <c r="N56" s="37"/>
      <c r="O56" s="37"/>
      <c r="P56" s="204"/>
    </row>
    <row r="57" spans="1:16" x14ac:dyDescent="0.2">
      <c r="B57" s="187"/>
      <c r="C57" s="37"/>
      <c r="D57" s="37"/>
      <c r="E57" s="37"/>
      <c r="F57" s="37"/>
      <c r="G57" s="37"/>
      <c r="H57" s="37"/>
      <c r="I57" s="37"/>
      <c r="J57" s="37"/>
      <c r="K57" s="37"/>
      <c r="L57" s="37"/>
      <c r="M57" s="37"/>
      <c r="N57" s="37"/>
      <c r="O57" s="37"/>
      <c r="P57" s="204"/>
    </row>
    <row r="58" spans="1:16" x14ac:dyDescent="0.2">
      <c r="B58" s="187"/>
      <c r="C58" s="37"/>
      <c r="D58" s="37"/>
      <c r="E58" s="37"/>
      <c r="F58" s="37"/>
      <c r="G58" s="37"/>
      <c r="H58" s="37"/>
      <c r="I58" s="37"/>
      <c r="J58" s="37"/>
      <c r="K58" s="37"/>
      <c r="L58" s="37"/>
      <c r="M58" s="37"/>
      <c r="N58" s="37"/>
      <c r="O58" s="37"/>
      <c r="P58" s="204"/>
    </row>
    <row r="59" spans="1:16" x14ac:dyDescent="0.2">
      <c r="B59" s="187"/>
      <c r="C59" s="37" t="s">
        <v>3</v>
      </c>
      <c r="D59" s="37"/>
      <c r="E59" s="37">
        <v>22</v>
      </c>
      <c r="F59" s="37"/>
      <c r="G59" s="37"/>
      <c r="H59" s="37"/>
      <c r="I59" s="37"/>
      <c r="J59" s="37"/>
      <c r="K59" s="37"/>
      <c r="L59" s="37"/>
      <c r="M59" s="37"/>
      <c r="N59" s="37"/>
      <c r="O59" s="37"/>
      <c r="P59" s="204"/>
    </row>
    <row r="60" spans="1:16" x14ac:dyDescent="0.2">
      <c r="B60" s="187"/>
      <c r="C60" s="37" t="s">
        <v>2</v>
      </c>
      <c r="D60" s="37"/>
      <c r="E60" s="37">
        <v>2</v>
      </c>
      <c r="F60" s="37"/>
      <c r="G60" s="37"/>
      <c r="H60" s="37"/>
      <c r="I60" s="37"/>
      <c r="J60" s="37"/>
      <c r="K60" s="37"/>
      <c r="L60" s="37"/>
      <c r="M60" s="37"/>
      <c r="N60" s="37"/>
      <c r="O60" s="37"/>
      <c r="P60" s="204"/>
    </row>
    <row r="61" spans="1:16" ht="15" x14ac:dyDescent="0.25">
      <c r="B61" s="187"/>
      <c r="C61" s="37" t="s">
        <v>1</v>
      </c>
      <c r="D61" s="37"/>
      <c r="E61" s="37">
        <f>E59+E60</f>
        <v>24</v>
      </c>
      <c r="F61" s="74"/>
      <c r="G61" s="74"/>
      <c r="H61" s="74"/>
      <c r="I61" s="74"/>
      <c r="J61" s="74"/>
      <c r="K61" s="74"/>
      <c r="L61" s="74"/>
      <c r="M61" s="107"/>
      <c r="N61" s="74"/>
      <c r="O61" s="37"/>
      <c r="P61" s="204"/>
    </row>
    <row r="62" spans="1:16" ht="15" thickBot="1" x14ac:dyDescent="0.25">
      <c r="B62" s="217"/>
      <c r="C62" s="211" t="s">
        <v>0</v>
      </c>
      <c r="D62" s="211"/>
      <c r="E62" s="212">
        <v>32.979999999999997</v>
      </c>
      <c r="F62" s="211"/>
      <c r="G62" s="211"/>
      <c r="H62" s="211"/>
      <c r="I62" s="211"/>
      <c r="J62" s="211"/>
      <c r="K62" s="211"/>
      <c r="L62" s="211"/>
      <c r="M62" s="211"/>
      <c r="N62" s="211"/>
      <c r="O62" s="211"/>
      <c r="P62" s="218"/>
    </row>
  </sheetData>
  <mergeCells count="9">
    <mergeCell ref="P22:P25"/>
    <mergeCell ref="M24:M25"/>
    <mergeCell ref="B26:P26"/>
    <mergeCell ref="B23:C23"/>
    <mergeCell ref="B22:C22"/>
    <mergeCell ref="M22:M23"/>
    <mergeCell ref="D22:L22"/>
    <mergeCell ref="O22:O25"/>
    <mergeCell ref="N22:N25"/>
  </mergeCells>
  <pageMargins left="0.98425196850393704" right="0.39370078740157483" top="0.78740157480314965" bottom="1.1811023622047245" header="0.31496062992125984" footer="0.31496062992125984"/>
  <pageSetup paperSize="9" scale="6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83">
    <pageSetUpPr fitToPage="1"/>
  </sheetPr>
  <dimension ref="A5:Q74"/>
  <sheetViews>
    <sheetView topLeftCell="A14" workbookViewId="0">
      <selection activeCell="O13" sqref="O13"/>
    </sheetView>
  </sheetViews>
  <sheetFormatPr baseColWidth="10" defaultColWidth="11.42578125" defaultRowHeight="14.25" x14ac:dyDescent="0.2"/>
  <cols>
    <col min="1" max="4" width="11.42578125" style="57"/>
    <col min="5" max="5" width="11.42578125" style="57" customWidth="1"/>
    <col min="6" max="13" width="11.42578125" style="57"/>
    <col min="14" max="14" width="9" style="57" customWidth="1"/>
    <col min="15" max="15" width="8.7109375" style="57" customWidth="1"/>
    <col min="16" max="16384" width="11.42578125" style="57"/>
  </cols>
  <sheetData>
    <row r="5" spans="2:16" ht="15" x14ac:dyDescent="0.25">
      <c r="B5" s="43" t="s">
        <v>27</v>
      </c>
      <c r="C5" s="42"/>
      <c r="D5" s="42"/>
      <c r="E5" s="42"/>
      <c r="F5" s="42"/>
      <c r="G5" s="42"/>
      <c r="H5" s="42"/>
      <c r="I5" s="42"/>
      <c r="J5" s="42"/>
      <c r="K5" s="41"/>
      <c r="L5" s="41"/>
      <c r="M5" s="41"/>
      <c r="N5" s="41"/>
      <c r="O5" s="41"/>
      <c r="P5" s="40"/>
    </row>
    <row r="6" spans="2:16" x14ac:dyDescent="0.2">
      <c r="B6" s="38" t="s">
        <v>26</v>
      </c>
      <c r="C6" s="37"/>
      <c r="D6" s="37"/>
      <c r="E6" s="37"/>
      <c r="F6" s="37"/>
      <c r="G6" s="37"/>
      <c r="H6" s="37"/>
      <c r="I6" s="37"/>
      <c r="J6" s="37"/>
      <c r="K6" s="37"/>
      <c r="L6" s="37"/>
      <c r="M6" s="37"/>
      <c r="N6" s="37"/>
      <c r="O6" s="37"/>
      <c r="P6" s="36"/>
    </row>
    <row r="7" spans="2:16" x14ac:dyDescent="0.2">
      <c r="B7" s="38"/>
      <c r="C7" s="37"/>
      <c r="D7" s="37"/>
      <c r="E7" s="37"/>
      <c r="F7" s="37"/>
      <c r="G7" s="37"/>
      <c r="H7" s="37"/>
      <c r="I7" s="37"/>
      <c r="J7" s="37"/>
      <c r="K7" s="37"/>
      <c r="L7" s="37"/>
      <c r="M7" s="37"/>
      <c r="N7" s="37"/>
      <c r="O7" s="37"/>
      <c r="P7" s="36"/>
    </row>
    <row r="8" spans="2:16" x14ac:dyDescent="0.2">
      <c r="B8" s="38" t="s">
        <v>201</v>
      </c>
      <c r="C8" s="37"/>
      <c r="D8" s="37"/>
      <c r="E8" s="37"/>
      <c r="F8" s="37"/>
      <c r="G8" s="37"/>
      <c r="H8" s="37"/>
      <c r="I8" s="37"/>
      <c r="J8" s="37"/>
      <c r="K8" s="37"/>
      <c r="L8" s="37"/>
      <c r="M8" s="37"/>
      <c r="N8" s="37"/>
      <c r="O8" s="37"/>
      <c r="P8" s="36"/>
    </row>
    <row r="9" spans="2:16" x14ac:dyDescent="0.2">
      <c r="B9" s="38" t="s">
        <v>180</v>
      </c>
      <c r="C9" s="37"/>
      <c r="D9" s="37"/>
      <c r="E9" s="37"/>
      <c r="F9" s="37"/>
      <c r="G9" s="37"/>
      <c r="H9" s="37"/>
      <c r="I9" s="37"/>
      <c r="J9" s="37"/>
      <c r="K9" s="37"/>
      <c r="L9" s="37"/>
      <c r="M9" s="37"/>
      <c r="N9" s="37"/>
      <c r="O9" s="37"/>
      <c r="P9" s="36"/>
    </row>
    <row r="10" spans="2:16" x14ac:dyDescent="0.2">
      <c r="B10" s="38" t="s">
        <v>25</v>
      </c>
      <c r="C10" s="37"/>
      <c r="D10" s="37"/>
      <c r="E10" s="37"/>
      <c r="F10" s="37"/>
      <c r="G10" s="37"/>
      <c r="H10" s="37"/>
      <c r="I10" s="37"/>
      <c r="J10" s="37"/>
      <c r="K10" s="37"/>
      <c r="L10" s="37"/>
      <c r="M10" s="37"/>
      <c r="N10" s="37"/>
      <c r="O10" s="37"/>
      <c r="P10" s="36"/>
    </row>
    <row r="11" spans="2:16" x14ac:dyDescent="0.2">
      <c r="B11" s="38" t="s">
        <v>84</v>
      </c>
      <c r="C11" s="37"/>
      <c r="D11" s="37"/>
      <c r="E11" s="37"/>
      <c r="F11" s="37"/>
      <c r="G11" s="37"/>
      <c r="H11" s="37"/>
      <c r="I11" s="37"/>
      <c r="J11" s="37"/>
      <c r="K11" s="37"/>
      <c r="L11" s="37"/>
      <c r="M11" s="37"/>
      <c r="N11" s="37"/>
      <c r="O11" s="37"/>
      <c r="P11" s="36"/>
    </row>
    <row r="12" spans="2:16" x14ac:dyDescent="0.2">
      <c r="B12" s="38" t="s">
        <v>193</v>
      </c>
      <c r="C12" s="37"/>
      <c r="D12" s="37"/>
      <c r="E12" s="37"/>
      <c r="F12" s="37"/>
      <c r="G12" s="37"/>
      <c r="H12" s="37"/>
      <c r="I12" s="37"/>
      <c r="J12" s="37"/>
      <c r="K12" s="37"/>
      <c r="L12" s="37"/>
      <c r="M12" s="37"/>
      <c r="N12" s="37"/>
      <c r="O12" s="37"/>
      <c r="P12" s="36"/>
    </row>
    <row r="13" spans="2:16" x14ac:dyDescent="0.2">
      <c r="B13" s="38" t="s">
        <v>22</v>
      </c>
      <c r="C13" s="37"/>
      <c r="D13" s="37"/>
      <c r="E13" s="37"/>
      <c r="F13" s="37"/>
      <c r="G13" s="37"/>
      <c r="H13" s="37"/>
      <c r="I13" s="37"/>
      <c r="J13" s="37"/>
      <c r="K13" s="37"/>
      <c r="L13" s="37"/>
      <c r="M13" s="37"/>
      <c r="N13" s="37"/>
      <c r="O13" s="37"/>
      <c r="P13" s="36"/>
    </row>
    <row r="14" spans="2:16" x14ac:dyDescent="0.2">
      <c r="B14" s="38"/>
      <c r="C14" s="37"/>
      <c r="D14" s="37"/>
      <c r="E14" s="37"/>
      <c r="F14" s="37"/>
      <c r="G14" s="37"/>
      <c r="H14" s="37"/>
      <c r="I14" s="37"/>
      <c r="J14" s="37"/>
      <c r="K14" s="37"/>
      <c r="L14" s="37"/>
      <c r="M14" s="37"/>
      <c r="N14" s="37"/>
      <c r="O14" s="37"/>
      <c r="P14" s="36"/>
    </row>
    <row r="15" spans="2:16" x14ac:dyDescent="0.2">
      <c r="B15" s="38"/>
      <c r="C15" s="37"/>
      <c r="D15" s="37"/>
      <c r="E15" s="37"/>
      <c r="F15" s="37"/>
      <c r="G15" s="37"/>
      <c r="H15" s="37"/>
      <c r="I15" s="37"/>
      <c r="J15" s="37"/>
      <c r="K15" s="37"/>
      <c r="L15" s="37"/>
      <c r="M15" s="37"/>
      <c r="N15" s="37"/>
      <c r="O15" s="37"/>
      <c r="P15" s="36"/>
    </row>
    <row r="16" spans="2:16" x14ac:dyDescent="0.2">
      <c r="B16" s="38"/>
      <c r="C16" s="37"/>
      <c r="D16" s="37"/>
      <c r="E16" s="37"/>
      <c r="F16" s="37"/>
      <c r="G16" s="37"/>
      <c r="H16" s="37"/>
      <c r="I16" s="37"/>
      <c r="J16" s="37"/>
      <c r="K16" s="37"/>
      <c r="L16" s="37"/>
      <c r="M16" s="37"/>
      <c r="N16" s="37"/>
      <c r="O16" s="37"/>
      <c r="P16" s="36"/>
    </row>
    <row r="17" spans="1:16" x14ac:dyDescent="0.2">
      <c r="B17" s="38"/>
      <c r="C17" s="37"/>
      <c r="D17" s="37"/>
      <c r="E17" s="37"/>
      <c r="F17" s="37"/>
      <c r="G17" s="37"/>
      <c r="H17" s="37"/>
      <c r="I17" s="37"/>
      <c r="J17" s="37"/>
      <c r="K17" s="37"/>
      <c r="L17" s="37"/>
      <c r="M17" s="37"/>
      <c r="N17" s="37"/>
      <c r="O17" s="37"/>
      <c r="P17" s="36"/>
    </row>
    <row r="18" spans="1:16" x14ac:dyDescent="0.2">
      <c r="B18" s="38"/>
      <c r="C18" s="37"/>
      <c r="D18" s="37"/>
      <c r="E18" s="37"/>
      <c r="F18" s="37"/>
      <c r="G18" s="37"/>
      <c r="H18" s="37"/>
      <c r="I18" s="37"/>
      <c r="J18" s="37"/>
      <c r="K18" s="37"/>
      <c r="L18" s="37"/>
      <c r="M18" s="37"/>
      <c r="N18" s="37"/>
      <c r="O18" s="37"/>
      <c r="P18" s="36"/>
    </row>
    <row r="19" spans="1:16" x14ac:dyDescent="0.2">
      <c r="B19" s="38"/>
      <c r="C19" s="37"/>
      <c r="D19" s="37"/>
      <c r="E19" s="37"/>
      <c r="F19" s="37"/>
      <c r="G19" s="37"/>
      <c r="H19" s="37"/>
      <c r="I19" s="37"/>
      <c r="J19" s="37"/>
      <c r="K19" s="37"/>
      <c r="L19" s="37"/>
      <c r="M19" s="37"/>
      <c r="N19" s="37"/>
      <c r="O19" s="37"/>
      <c r="P19" s="36"/>
    </row>
    <row r="20" spans="1:16" x14ac:dyDescent="0.2">
      <c r="B20" s="38"/>
      <c r="C20" s="37"/>
      <c r="D20" s="37"/>
      <c r="E20" s="37"/>
      <c r="F20" s="37"/>
      <c r="G20" s="37"/>
      <c r="H20" s="37"/>
      <c r="I20" s="37"/>
      <c r="J20" s="37"/>
      <c r="K20" s="37"/>
      <c r="L20" s="37"/>
      <c r="M20" s="37"/>
      <c r="N20" s="37"/>
      <c r="O20" s="37"/>
      <c r="P20" s="36"/>
    </row>
    <row r="21" spans="1:16" ht="15" thickBot="1" x14ac:dyDescent="0.25">
      <c r="B21" s="38"/>
      <c r="C21" s="37"/>
      <c r="D21" s="37"/>
      <c r="E21" s="37"/>
      <c r="F21" s="37"/>
      <c r="G21" s="37"/>
      <c r="H21" s="37"/>
      <c r="I21" s="37"/>
      <c r="J21" s="37"/>
      <c r="K21" s="37"/>
      <c r="L21" s="37"/>
      <c r="M21" s="37"/>
      <c r="N21" s="37"/>
      <c r="O21" s="37"/>
      <c r="P21" s="36"/>
    </row>
    <row r="22" spans="1:16" ht="15" customHeight="1" thickBot="1" x14ac:dyDescent="0.25">
      <c r="B22" s="624" t="s">
        <v>21</v>
      </c>
      <c r="C22" s="616"/>
      <c r="D22" s="615" t="s">
        <v>20</v>
      </c>
      <c r="E22" s="616"/>
      <c r="F22" s="616"/>
      <c r="G22" s="616"/>
      <c r="H22" s="616"/>
      <c r="I22" s="616"/>
      <c r="J22" s="616"/>
      <c r="K22" s="616"/>
      <c r="L22" s="616"/>
      <c r="M22" s="617" t="s">
        <v>18</v>
      </c>
      <c r="N22" s="608" t="s">
        <v>17</v>
      </c>
      <c r="O22" s="608" t="s">
        <v>16</v>
      </c>
      <c r="P22" s="626" t="s">
        <v>15</v>
      </c>
    </row>
    <row r="23" spans="1:16" ht="39" thickBot="1" x14ac:dyDescent="0.25">
      <c r="B23" s="629" t="s">
        <v>210</v>
      </c>
      <c r="C23" s="612"/>
      <c r="D23" s="472" t="s">
        <v>58</v>
      </c>
      <c r="E23" s="472" t="s">
        <v>10</v>
      </c>
      <c r="F23" s="468" t="s">
        <v>14</v>
      </c>
      <c r="G23" s="468" t="s">
        <v>13</v>
      </c>
      <c r="H23" s="468" t="s">
        <v>12</v>
      </c>
      <c r="I23" s="468" t="s">
        <v>11</v>
      </c>
      <c r="J23" s="468" t="s">
        <v>10</v>
      </c>
      <c r="K23" s="472" t="s">
        <v>58</v>
      </c>
      <c r="L23" s="473" t="s">
        <v>210</v>
      </c>
      <c r="M23" s="618"/>
      <c r="N23" s="609"/>
      <c r="O23" s="609"/>
      <c r="P23" s="627"/>
    </row>
    <row r="24" spans="1:16" x14ac:dyDescent="0.2">
      <c r="B24" s="72" t="s">
        <v>7</v>
      </c>
      <c r="C24" s="3">
        <v>0</v>
      </c>
      <c r="D24" s="5">
        <v>7.54</v>
      </c>
      <c r="E24" s="3">
        <v>4.74</v>
      </c>
      <c r="F24" s="9">
        <v>1.7</v>
      </c>
      <c r="G24" s="9">
        <v>1.24</v>
      </c>
      <c r="H24" s="9">
        <v>2.2200000000000002</v>
      </c>
      <c r="I24" s="9">
        <v>1.05</v>
      </c>
      <c r="J24" s="9">
        <v>1.88</v>
      </c>
      <c r="K24" s="3">
        <v>4.74</v>
      </c>
      <c r="L24" s="30">
        <v>7.83</v>
      </c>
      <c r="M24" s="613">
        <f>L25</f>
        <v>32.94</v>
      </c>
      <c r="N24" s="609"/>
      <c r="O24" s="609"/>
      <c r="P24" s="627"/>
    </row>
    <row r="25" spans="1:16" ht="39" thickBot="1" x14ac:dyDescent="0.25">
      <c r="B25" s="103" t="s">
        <v>6</v>
      </c>
      <c r="C25" s="29">
        <f>+C24</f>
        <v>0</v>
      </c>
      <c r="D25" s="29">
        <f t="shared" ref="D25:L25" si="0">D24+C25</f>
        <v>7.54</v>
      </c>
      <c r="E25" s="29">
        <f t="shared" si="0"/>
        <v>12.280000000000001</v>
      </c>
      <c r="F25" s="29">
        <f t="shared" si="0"/>
        <v>13.98</v>
      </c>
      <c r="G25" s="29">
        <f t="shared" si="0"/>
        <v>15.22</v>
      </c>
      <c r="H25" s="29">
        <f t="shared" si="0"/>
        <v>17.440000000000001</v>
      </c>
      <c r="I25" s="29">
        <f t="shared" si="0"/>
        <v>18.490000000000002</v>
      </c>
      <c r="J25" s="29">
        <f t="shared" si="0"/>
        <v>20.37</v>
      </c>
      <c r="K25" s="29">
        <f t="shared" si="0"/>
        <v>25.11</v>
      </c>
      <c r="L25" s="29">
        <f t="shared" si="0"/>
        <v>32.94</v>
      </c>
      <c r="M25" s="623"/>
      <c r="N25" s="610"/>
      <c r="O25" s="610"/>
      <c r="P25" s="627"/>
    </row>
    <row r="26" spans="1:16" ht="16.5" thickBot="1" x14ac:dyDescent="0.25">
      <c r="B26" s="710" t="s">
        <v>5</v>
      </c>
      <c r="C26" s="710"/>
      <c r="D26" s="710"/>
      <c r="E26" s="710"/>
      <c r="F26" s="710"/>
      <c r="G26" s="710"/>
      <c r="H26" s="710"/>
      <c r="I26" s="710"/>
      <c r="J26" s="710"/>
      <c r="K26" s="710"/>
      <c r="L26" s="710"/>
      <c r="M26" s="710"/>
      <c r="N26" s="710"/>
      <c r="O26" s="710"/>
      <c r="P26" s="710"/>
    </row>
    <row r="27" spans="1:16" ht="15" hidden="1" customHeight="1" x14ac:dyDescent="0.25">
      <c r="A27" s="104"/>
      <c r="B27" s="91"/>
      <c r="C27" s="105"/>
      <c r="D27" s="95">
        <v>1.5277777777777777E-2</v>
      </c>
      <c r="E27" s="95">
        <v>9.7222222222222224E-3</v>
      </c>
      <c r="F27" s="95">
        <v>4.8611111111111112E-3</v>
      </c>
      <c r="G27" s="95">
        <v>4.1666666666666666E-3</v>
      </c>
      <c r="H27" s="95">
        <v>4.8611111111111112E-3</v>
      </c>
      <c r="I27" s="95">
        <v>4.1666666666666666E-3</v>
      </c>
      <c r="J27" s="95">
        <v>8.3333333333333332E-3</v>
      </c>
      <c r="K27" s="95">
        <v>9.7222222222222224E-3</v>
      </c>
      <c r="L27" s="95">
        <v>1.5277777777777777E-2</v>
      </c>
      <c r="M27" s="91"/>
      <c r="N27" s="95">
        <f>SUM(D27:L27)</f>
        <v>7.6388888888888881E-2</v>
      </c>
      <c r="O27" s="91"/>
      <c r="P27" s="95">
        <f>SUM(D27:L27)</f>
        <v>7.6388888888888881E-2</v>
      </c>
    </row>
    <row r="28" spans="1:16" ht="15" hidden="1" customHeight="1" x14ac:dyDescent="0.25">
      <c r="A28" s="104"/>
      <c r="B28" s="91"/>
      <c r="C28" s="105"/>
      <c r="D28" s="48">
        <v>1.1805555555555555E-2</v>
      </c>
      <c r="E28" s="48">
        <v>8.3333333333333332E-3</v>
      </c>
      <c r="F28" s="48">
        <v>4.8611111111111112E-3</v>
      </c>
      <c r="G28" s="48">
        <v>4.1666666666666666E-3</v>
      </c>
      <c r="H28" s="48">
        <v>4.8611111111111112E-3</v>
      </c>
      <c r="I28" s="48">
        <v>4.1666666666666666E-3</v>
      </c>
      <c r="J28" s="48">
        <v>5.5555555555555558E-3</v>
      </c>
      <c r="K28" s="48">
        <v>9.0277777777777787E-3</v>
      </c>
      <c r="L28" s="48">
        <v>1.1805555555555555E-2</v>
      </c>
      <c r="M28" s="91"/>
      <c r="N28" s="95">
        <f>SUM(D28:L28)</f>
        <v>6.4583333333333326E-2</v>
      </c>
      <c r="O28" s="91"/>
      <c r="P28" s="95"/>
    </row>
    <row r="29" spans="1:16" ht="15" hidden="1" customHeight="1" x14ac:dyDescent="0.25">
      <c r="A29" s="104"/>
      <c r="B29" s="91"/>
      <c r="C29" s="105"/>
      <c r="D29" s="65">
        <v>1.0416666666666666E-2</v>
      </c>
      <c r="E29" s="65">
        <v>8.3333333333333332E-3</v>
      </c>
      <c r="F29" s="65">
        <v>4.8611111111111112E-3</v>
      </c>
      <c r="G29" s="65">
        <v>4.1666666666666666E-3</v>
      </c>
      <c r="H29" s="65">
        <v>4.8611111111111112E-3</v>
      </c>
      <c r="I29" s="65">
        <v>4.1666666666666666E-3</v>
      </c>
      <c r="J29" s="65">
        <v>6.9444444444444441E-3</v>
      </c>
      <c r="K29" s="65">
        <v>8.3333333333333332E-3</v>
      </c>
      <c r="L29" s="65">
        <v>1.0416666666666666E-2</v>
      </c>
      <c r="M29" s="91"/>
      <c r="N29" s="95">
        <f>SUM(D29:L29)</f>
        <v>6.2499999999999993E-2</v>
      </c>
      <c r="O29" s="91"/>
      <c r="P29" s="95"/>
    </row>
    <row r="30" spans="1:16" ht="15" x14ac:dyDescent="0.25">
      <c r="A30" s="65"/>
      <c r="B30" s="62">
        <v>1</v>
      </c>
      <c r="C30" s="8">
        <v>0.21527777777777779</v>
      </c>
      <c r="D30" s="8">
        <f>C30+$D$29</f>
        <v>0.22569444444444445</v>
      </c>
      <c r="E30" s="8">
        <f>D30+$E$29</f>
        <v>0.23402777777777778</v>
      </c>
      <c r="F30" s="8">
        <f>E30+$F$29</f>
        <v>0.2388888888888889</v>
      </c>
      <c r="G30" s="8">
        <f>F30+$G$29</f>
        <v>0.24305555555555558</v>
      </c>
      <c r="H30" s="8">
        <f>G30+$H$29</f>
        <v>0.2479166666666667</v>
      </c>
      <c r="I30" s="8">
        <f>H30+$I$29</f>
        <v>0.25208333333333338</v>
      </c>
      <c r="J30" s="8">
        <f>I30+$J$29</f>
        <v>0.2590277777777778</v>
      </c>
      <c r="K30" s="8">
        <f>J30+$K$29</f>
        <v>0.26736111111111116</v>
      </c>
      <c r="L30" s="8">
        <f>K30+$L$29</f>
        <v>0.27777777777777785</v>
      </c>
      <c r="M30" s="106">
        <f t="shared" ref="M30:M50" si="1">$M$24</f>
        <v>32.94</v>
      </c>
      <c r="N30" s="8">
        <f t="shared" ref="N30:N50" si="2">L30-C30</f>
        <v>6.2500000000000056E-2</v>
      </c>
      <c r="O30" s="27">
        <f t="shared" ref="O30:O50" si="3">(M30/(N30*24*60)*60)</f>
        <v>21.959999999999976</v>
      </c>
      <c r="P30" s="8"/>
    </row>
    <row r="31" spans="1:16" ht="15" x14ac:dyDescent="0.25">
      <c r="A31" s="65">
        <f t="shared" ref="A31:A50" si="4">C31-C30</f>
        <v>3.472222222222221E-2</v>
      </c>
      <c r="B31" s="62">
        <v>2</v>
      </c>
      <c r="C31" s="8">
        <v>0.25</v>
      </c>
      <c r="D31" s="8">
        <f t="shared" ref="D31:D33" si="5">C31+$D$29</f>
        <v>0.26041666666666669</v>
      </c>
      <c r="E31" s="8">
        <f t="shared" ref="E31:E33" si="6">D31+$E$29</f>
        <v>0.26875000000000004</v>
      </c>
      <c r="F31" s="8">
        <f t="shared" ref="F31:F33" si="7">E31+$F$29</f>
        <v>0.27361111111111114</v>
      </c>
      <c r="G31" s="8">
        <f t="shared" ref="G31:G33" si="8">F31+$G$29</f>
        <v>0.27777777777777779</v>
      </c>
      <c r="H31" s="8">
        <f t="shared" ref="H31:H33" si="9">G31+$H$29</f>
        <v>0.28263888888888888</v>
      </c>
      <c r="I31" s="8">
        <f t="shared" ref="I31:I33" si="10">H31+$I$29</f>
        <v>0.28680555555555554</v>
      </c>
      <c r="J31" s="8">
        <f t="shared" ref="J31:J33" si="11">I31+$J$29</f>
        <v>0.29374999999999996</v>
      </c>
      <c r="K31" s="8">
        <f t="shared" ref="K31:K33" si="12">J31+$K$29</f>
        <v>0.30208333333333331</v>
      </c>
      <c r="L31" s="8">
        <f t="shared" ref="L31:L33" si="13">K31+$L$29</f>
        <v>0.3125</v>
      </c>
      <c r="M31" s="106">
        <f t="shared" si="1"/>
        <v>32.94</v>
      </c>
      <c r="N31" s="8">
        <f t="shared" si="2"/>
        <v>6.25E-2</v>
      </c>
      <c r="O31" s="27">
        <f t="shared" si="3"/>
        <v>21.96</v>
      </c>
      <c r="P31" s="8"/>
    </row>
    <row r="32" spans="1:16" ht="15" x14ac:dyDescent="0.25">
      <c r="A32" s="65">
        <f t="shared" si="4"/>
        <v>3.4722222222221988E-2</v>
      </c>
      <c r="B32" s="62">
        <v>3</v>
      </c>
      <c r="C32" s="8">
        <v>0.28472222222222199</v>
      </c>
      <c r="D32" s="8">
        <f t="shared" si="5"/>
        <v>0.29513888888888867</v>
      </c>
      <c r="E32" s="8">
        <f t="shared" si="6"/>
        <v>0.30347222222222203</v>
      </c>
      <c r="F32" s="8">
        <f t="shared" si="7"/>
        <v>0.30833333333333313</v>
      </c>
      <c r="G32" s="8">
        <f t="shared" si="8"/>
        <v>0.31249999999999978</v>
      </c>
      <c r="H32" s="8">
        <f t="shared" si="9"/>
        <v>0.31736111111111087</v>
      </c>
      <c r="I32" s="8">
        <f t="shared" si="10"/>
        <v>0.32152777777777752</v>
      </c>
      <c r="J32" s="8">
        <f t="shared" si="11"/>
        <v>0.32847222222222194</v>
      </c>
      <c r="K32" s="8">
        <f t="shared" si="12"/>
        <v>0.3368055555555553</v>
      </c>
      <c r="L32" s="8">
        <f t="shared" si="13"/>
        <v>0.34722222222222199</v>
      </c>
      <c r="M32" s="106">
        <f t="shared" si="1"/>
        <v>32.94</v>
      </c>
      <c r="N32" s="8">
        <f t="shared" si="2"/>
        <v>6.25E-2</v>
      </c>
      <c r="O32" s="27">
        <f t="shared" si="3"/>
        <v>21.96</v>
      </c>
      <c r="P32" s="8"/>
    </row>
    <row r="33" spans="1:16" ht="15" x14ac:dyDescent="0.25">
      <c r="A33" s="65">
        <f t="shared" si="4"/>
        <v>3.4722222222222987E-2</v>
      </c>
      <c r="B33" s="62">
        <v>4</v>
      </c>
      <c r="C33" s="8">
        <v>0.31944444444444497</v>
      </c>
      <c r="D33" s="8">
        <f t="shared" si="5"/>
        <v>0.32986111111111166</v>
      </c>
      <c r="E33" s="8">
        <f t="shared" si="6"/>
        <v>0.33819444444444502</v>
      </c>
      <c r="F33" s="8">
        <f t="shared" si="7"/>
        <v>0.34305555555555611</v>
      </c>
      <c r="G33" s="8">
        <f t="shared" si="8"/>
        <v>0.34722222222222276</v>
      </c>
      <c r="H33" s="8">
        <f t="shared" si="9"/>
        <v>0.35208333333333386</v>
      </c>
      <c r="I33" s="8">
        <f t="shared" si="10"/>
        <v>0.35625000000000051</v>
      </c>
      <c r="J33" s="8">
        <f t="shared" si="11"/>
        <v>0.36319444444444493</v>
      </c>
      <c r="K33" s="8">
        <f t="shared" si="12"/>
        <v>0.37152777777777829</v>
      </c>
      <c r="L33" s="8">
        <f t="shared" si="13"/>
        <v>0.38194444444444497</v>
      </c>
      <c r="M33" s="106">
        <f t="shared" si="1"/>
        <v>32.94</v>
      </c>
      <c r="N33" s="8">
        <f t="shared" si="2"/>
        <v>6.25E-2</v>
      </c>
      <c r="O33" s="27">
        <f t="shared" si="3"/>
        <v>21.96</v>
      </c>
      <c r="P33" s="8"/>
    </row>
    <row r="34" spans="1:16" ht="15" x14ac:dyDescent="0.25">
      <c r="A34" s="65">
        <f t="shared" si="4"/>
        <v>3.4722222222222043E-2</v>
      </c>
      <c r="B34" s="62">
        <v>5</v>
      </c>
      <c r="C34" s="8">
        <v>0.35416666666666702</v>
      </c>
      <c r="D34" s="8">
        <f t="shared" ref="D34:D40" si="14">C34+$D$28</f>
        <v>0.36597222222222259</v>
      </c>
      <c r="E34" s="8">
        <f t="shared" ref="E34:E40" si="15">D34+$E$28</f>
        <v>0.37430555555555595</v>
      </c>
      <c r="F34" s="8">
        <f t="shared" ref="F34:F40" si="16">E34+$F$28</f>
        <v>0.37916666666666704</v>
      </c>
      <c r="G34" s="8">
        <f t="shared" ref="G34:G40" si="17">F34+$G$28</f>
        <v>0.38333333333333369</v>
      </c>
      <c r="H34" s="8">
        <f t="shared" ref="H34:H40" si="18">G34+$H$28</f>
        <v>0.38819444444444479</v>
      </c>
      <c r="I34" s="8">
        <f t="shared" ref="I34:I40" si="19">H34+$I$28</f>
        <v>0.39236111111111144</v>
      </c>
      <c r="J34" s="8">
        <f t="shared" ref="J34:J40" si="20">I34+$J$28</f>
        <v>0.39791666666666697</v>
      </c>
      <c r="K34" s="8">
        <f t="shared" ref="K34:K40" si="21">J34+$K$28</f>
        <v>0.40694444444444478</v>
      </c>
      <c r="L34" s="8">
        <f t="shared" ref="L34:L40" si="22">K34+$L$28</f>
        <v>0.41875000000000034</v>
      </c>
      <c r="M34" s="106">
        <f t="shared" si="1"/>
        <v>32.94</v>
      </c>
      <c r="N34" s="8">
        <f t="shared" si="2"/>
        <v>6.4583333333333326E-2</v>
      </c>
      <c r="O34" s="27">
        <f t="shared" si="3"/>
        <v>21.251612903225809</v>
      </c>
      <c r="P34" s="8"/>
    </row>
    <row r="35" spans="1:16" ht="15" x14ac:dyDescent="0.25">
      <c r="A35" s="65">
        <f t="shared" si="4"/>
        <v>3.4722222222221988E-2</v>
      </c>
      <c r="B35" s="62">
        <v>6</v>
      </c>
      <c r="C35" s="8">
        <v>0.38888888888888901</v>
      </c>
      <c r="D35" s="8">
        <f t="shared" si="14"/>
        <v>0.40069444444444458</v>
      </c>
      <c r="E35" s="8">
        <f t="shared" si="15"/>
        <v>0.40902777777777793</v>
      </c>
      <c r="F35" s="8">
        <f t="shared" si="16"/>
        <v>0.41388888888888903</v>
      </c>
      <c r="G35" s="8">
        <f t="shared" si="17"/>
        <v>0.41805555555555568</v>
      </c>
      <c r="H35" s="8">
        <f t="shared" si="18"/>
        <v>0.42291666666666677</v>
      </c>
      <c r="I35" s="8">
        <f t="shared" si="19"/>
        <v>0.42708333333333343</v>
      </c>
      <c r="J35" s="8">
        <f t="shared" si="20"/>
        <v>0.43263888888888896</v>
      </c>
      <c r="K35" s="8">
        <f t="shared" si="21"/>
        <v>0.44166666666666676</v>
      </c>
      <c r="L35" s="8">
        <f t="shared" si="22"/>
        <v>0.45347222222222233</v>
      </c>
      <c r="M35" s="106">
        <f t="shared" si="1"/>
        <v>32.94</v>
      </c>
      <c r="N35" s="8">
        <f t="shared" si="2"/>
        <v>6.4583333333333326E-2</v>
      </c>
      <c r="O35" s="27">
        <f t="shared" si="3"/>
        <v>21.251612903225809</v>
      </c>
      <c r="P35" s="8"/>
    </row>
    <row r="36" spans="1:16" ht="15" x14ac:dyDescent="0.25">
      <c r="A36" s="65">
        <f t="shared" si="4"/>
        <v>3.4722222222221988E-2</v>
      </c>
      <c r="B36" s="62">
        <v>7</v>
      </c>
      <c r="C36" s="8">
        <v>0.42361111111111099</v>
      </c>
      <c r="D36" s="8">
        <f t="shared" si="14"/>
        <v>0.43541666666666656</v>
      </c>
      <c r="E36" s="8">
        <f t="shared" si="15"/>
        <v>0.44374999999999992</v>
      </c>
      <c r="F36" s="8">
        <f t="shared" si="16"/>
        <v>0.44861111111111102</v>
      </c>
      <c r="G36" s="8">
        <f t="shared" si="17"/>
        <v>0.45277777777777767</v>
      </c>
      <c r="H36" s="8">
        <f t="shared" si="18"/>
        <v>0.45763888888888876</v>
      </c>
      <c r="I36" s="8">
        <f t="shared" si="19"/>
        <v>0.46180555555555541</v>
      </c>
      <c r="J36" s="8">
        <f t="shared" si="20"/>
        <v>0.46736111111111095</v>
      </c>
      <c r="K36" s="8">
        <f t="shared" si="21"/>
        <v>0.47638888888888875</v>
      </c>
      <c r="L36" s="8">
        <f t="shared" si="22"/>
        <v>0.48819444444444432</v>
      </c>
      <c r="M36" s="106">
        <f t="shared" si="1"/>
        <v>32.94</v>
      </c>
      <c r="N36" s="8">
        <f t="shared" si="2"/>
        <v>6.4583333333333326E-2</v>
      </c>
      <c r="O36" s="27">
        <f t="shared" si="3"/>
        <v>21.251612903225809</v>
      </c>
      <c r="P36" s="8"/>
    </row>
    <row r="37" spans="1:16" ht="15" x14ac:dyDescent="0.25">
      <c r="A37" s="65">
        <f t="shared" si="4"/>
        <v>3.4722222222221988E-2</v>
      </c>
      <c r="B37" s="62">
        <v>8</v>
      </c>
      <c r="C37" s="8">
        <v>0.45833333333333298</v>
      </c>
      <c r="D37" s="8">
        <f t="shared" si="14"/>
        <v>0.47013888888888855</v>
      </c>
      <c r="E37" s="8">
        <f t="shared" si="15"/>
        <v>0.47847222222222191</v>
      </c>
      <c r="F37" s="8">
        <f t="shared" si="16"/>
        <v>0.483333333333333</v>
      </c>
      <c r="G37" s="8">
        <f t="shared" si="17"/>
        <v>0.48749999999999966</v>
      </c>
      <c r="H37" s="8">
        <f t="shared" si="18"/>
        <v>0.49236111111111075</v>
      </c>
      <c r="I37" s="8">
        <f t="shared" si="19"/>
        <v>0.4965277777777774</v>
      </c>
      <c r="J37" s="8">
        <f t="shared" si="20"/>
        <v>0.50208333333333299</v>
      </c>
      <c r="K37" s="8">
        <f t="shared" si="21"/>
        <v>0.51111111111111074</v>
      </c>
      <c r="L37" s="8">
        <f t="shared" si="22"/>
        <v>0.52291666666666625</v>
      </c>
      <c r="M37" s="106">
        <f t="shared" si="1"/>
        <v>32.94</v>
      </c>
      <c r="N37" s="8">
        <f t="shared" si="2"/>
        <v>6.458333333333327E-2</v>
      </c>
      <c r="O37" s="27">
        <f t="shared" si="3"/>
        <v>21.251612903225826</v>
      </c>
      <c r="P37" s="8"/>
    </row>
    <row r="38" spans="1:16" ht="15" x14ac:dyDescent="0.25">
      <c r="A38" s="65">
        <f t="shared" si="4"/>
        <v>3.4722222222223043E-2</v>
      </c>
      <c r="B38" s="62">
        <v>9</v>
      </c>
      <c r="C38" s="8">
        <v>0.49305555555555602</v>
      </c>
      <c r="D38" s="8">
        <f t="shared" si="14"/>
        <v>0.50486111111111154</v>
      </c>
      <c r="E38" s="8">
        <f t="shared" si="15"/>
        <v>0.51319444444444484</v>
      </c>
      <c r="F38" s="8">
        <f t="shared" si="16"/>
        <v>0.51805555555555594</v>
      </c>
      <c r="G38" s="8">
        <f t="shared" si="17"/>
        <v>0.52222222222222259</v>
      </c>
      <c r="H38" s="8">
        <f t="shared" si="18"/>
        <v>0.52708333333333368</v>
      </c>
      <c r="I38" s="8">
        <f t="shared" si="19"/>
        <v>0.53125000000000033</v>
      </c>
      <c r="J38" s="8">
        <f t="shared" si="20"/>
        <v>0.53680555555555587</v>
      </c>
      <c r="K38" s="8">
        <f t="shared" si="21"/>
        <v>0.54583333333333361</v>
      </c>
      <c r="L38" s="8">
        <f t="shared" si="22"/>
        <v>0.55763888888888913</v>
      </c>
      <c r="M38" s="106">
        <f t="shared" si="1"/>
        <v>32.94</v>
      </c>
      <c r="N38" s="8">
        <f t="shared" si="2"/>
        <v>6.4583333333333104E-2</v>
      </c>
      <c r="O38" s="27">
        <f t="shared" si="3"/>
        <v>21.25161290322588</v>
      </c>
      <c r="P38" s="8"/>
    </row>
    <row r="39" spans="1:16" ht="15" x14ac:dyDescent="0.25">
      <c r="A39" s="65">
        <f t="shared" si="4"/>
        <v>3.4722222222221988E-2</v>
      </c>
      <c r="B39" s="62">
        <v>10</v>
      </c>
      <c r="C39" s="8">
        <v>0.52777777777777801</v>
      </c>
      <c r="D39" s="8">
        <f t="shared" si="14"/>
        <v>0.53958333333333353</v>
      </c>
      <c r="E39" s="8">
        <f t="shared" si="15"/>
        <v>0.54791666666666683</v>
      </c>
      <c r="F39" s="8">
        <f t="shared" si="16"/>
        <v>0.55277777777777792</v>
      </c>
      <c r="G39" s="8">
        <f t="shared" si="17"/>
        <v>0.55694444444444458</v>
      </c>
      <c r="H39" s="8">
        <f t="shared" si="18"/>
        <v>0.56180555555555567</v>
      </c>
      <c r="I39" s="8">
        <f t="shared" si="19"/>
        <v>0.56597222222222232</v>
      </c>
      <c r="J39" s="8">
        <f t="shared" si="20"/>
        <v>0.57152777777777786</v>
      </c>
      <c r="K39" s="8">
        <f t="shared" si="21"/>
        <v>0.5805555555555556</v>
      </c>
      <c r="L39" s="8">
        <f t="shared" si="22"/>
        <v>0.59236111111111112</v>
      </c>
      <c r="M39" s="106">
        <f t="shared" si="1"/>
        <v>32.94</v>
      </c>
      <c r="N39" s="8">
        <f t="shared" si="2"/>
        <v>6.4583333333333104E-2</v>
      </c>
      <c r="O39" s="27">
        <f t="shared" si="3"/>
        <v>21.25161290322588</v>
      </c>
      <c r="P39" s="8"/>
    </row>
    <row r="40" spans="1:16" ht="15" x14ac:dyDescent="0.25">
      <c r="A40" s="65">
        <f t="shared" si="4"/>
        <v>3.4722222222221988E-2</v>
      </c>
      <c r="B40" s="62">
        <v>11</v>
      </c>
      <c r="C40" s="8">
        <v>0.5625</v>
      </c>
      <c r="D40" s="8">
        <f t="shared" si="14"/>
        <v>0.57430555555555551</v>
      </c>
      <c r="E40" s="8">
        <f t="shared" si="15"/>
        <v>0.58263888888888882</v>
      </c>
      <c r="F40" s="8">
        <f t="shared" si="16"/>
        <v>0.58749999999999991</v>
      </c>
      <c r="G40" s="8">
        <f t="shared" si="17"/>
        <v>0.59166666666666656</v>
      </c>
      <c r="H40" s="8">
        <f t="shared" si="18"/>
        <v>0.59652777777777766</v>
      </c>
      <c r="I40" s="8">
        <f t="shared" si="19"/>
        <v>0.60069444444444431</v>
      </c>
      <c r="J40" s="8">
        <f t="shared" si="20"/>
        <v>0.60624999999999984</v>
      </c>
      <c r="K40" s="8">
        <f t="shared" si="21"/>
        <v>0.61527777777777759</v>
      </c>
      <c r="L40" s="8">
        <f t="shared" si="22"/>
        <v>0.6270833333333331</v>
      </c>
      <c r="M40" s="106">
        <f t="shared" si="1"/>
        <v>32.94</v>
      </c>
      <c r="N40" s="8">
        <f t="shared" si="2"/>
        <v>6.4583333333333104E-2</v>
      </c>
      <c r="O40" s="27">
        <f t="shared" si="3"/>
        <v>21.25161290322588</v>
      </c>
      <c r="P40" s="8"/>
    </row>
    <row r="41" spans="1:16" ht="15" x14ac:dyDescent="0.25">
      <c r="A41" s="65">
        <f t="shared" si="4"/>
        <v>3.4722222222221988E-2</v>
      </c>
      <c r="B41" s="62">
        <v>12</v>
      </c>
      <c r="C41" s="8">
        <v>0.59722222222222199</v>
      </c>
      <c r="D41" s="8">
        <f>C41+$D$29</f>
        <v>0.60763888888888862</v>
      </c>
      <c r="E41" s="8">
        <f>D41+$E$29</f>
        <v>0.61597222222222192</v>
      </c>
      <c r="F41" s="8">
        <f>E41+$F$29</f>
        <v>0.62083333333333302</v>
      </c>
      <c r="G41" s="8">
        <f>F41+$G$29</f>
        <v>0.62499999999999967</v>
      </c>
      <c r="H41" s="8">
        <f>G41+$H$29</f>
        <v>0.62986111111111076</v>
      </c>
      <c r="I41" s="8">
        <f>H41+$I$29</f>
        <v>0.63402777777777741</v>
      </c>
      <c r="J41" s="8">
        <f>I41+$J$29</f>
        <v>0.64097222222222183</v>
      </c>
      <c r="K41" s="8">
        <f>J41+$K$29</f>
        <v>0.64930555555555514</v>
      </c>
      <c r="L41" s="8">
        <f>K41+$L$29</f>
        <v>0.65972222222222177</v>
      </c>
      <c r="M41" s="106">
        <f t="shared" si="1"/>
        <v>32.94</v>
      </c>
      <c r="N41" s="8">
        <f t="shared" si="2"/>
        <v>6.2499999999999778E-2</v>
      </c>
      <c r="O41" s="27">
        <f t="shared" si="3"/>
        <v>21.960000000000075</v>
      </c>
      <c r="P41" s="8"/>
    </row>
    <row r="42" spans="1:16" ht="15" x14ac:dyDescent="0.25">
      <c r="A42" s="65">
        <f t="shared" si="4"/>
        <v>3.4722222222222987E-2</v>
      </c>
      <c r="B42" s="62">
        <v>13</v>
      </c>
      <c r="C42" s="8">
        <v>0.63194444444444497</v>
      </c>
      <c r="D42" s="8">
        <f t="shared" ref="D42:D46" si="23">C42+$D$29</f>
        <v>0.6423611111111116</v>
      </c>
      <c r="E42" s="8">
        <f t="shared" ref="E42:E46" si="24">D42+$E$29</f>
        <v>0.65069444444444491</v>
      </c>
      <c r="F42" s="8">
        <f t="shared" ref="F42:F46" si="25">E42+$F$29</f>
        <v>0.655555555555556</v>
      </c>
      <c r="G42" s="8">
        <f t="shared" ref="G42:G46" si="26">F42+$G$29</f>
        <v>0.65972222222222265</v>
      </c>
      <c r="H42" s="8">
        <f t="shared" ref="H42:H46" si="27">G42+$H$29</f>
        <v>0.66458333333333375</v>
      </c>
      <c r="I42" s="8">
        <f t="shared" ref="I42:I46" si="28">H42+$I$29</f>
        <v>0.6687500000000004</v>
      </c>
      <c r="J42" s="8">
        <f t="shared" ref="J42:J46" si="29">I42+$J$29</f>
        <v>0.67569444444444482</v>
      </c>
      <c r="K42" s="8">
        <f t="shared" ref="K42:K46" si="30">J42+$K$29</f>
        <v>0.68402777777777812</v>
      </c>
      <c r="L42" s="8">
        <f t="shared" ref="L42:L46" si="31">K42+$L$29</f>
        <v>0.69444444444444475</v>
      </c>
      <c r="M42" s="106">
        <f t="shared" si="1"/>
        <v>32.94</v>
      </c>
      <c r="N42" s="8">
        <f t="shared" si="2"/>
        <v>6.2499999999999778E-2</v>
      </c>
      <c r="O42" s="27">
        <f t="shared" si="3"/>
        <v>21.960000000000075</v>
      </c>
      <c r="P42" s="8"/>
    </row>
    <row r="43" spans="1:16" ht="15" x14ac:dyDescent="0.25">
      <c r="A43" s="65">
        <f t="shared" si="4"/>
        <v>3.4722222222221988E-2</v>
      </c>
      <c r="B43" s="62">
        <v>14</v>
      </c>
      <c r="C43" s="8">
        <v>0.66666666666666696</v>
      </c>
      <c r="D43" s="8">
        <f t="shared" si="23"/>
        <v>0.67708333333333359</v>
      </c>
      <c r="E43" s="8">
        <f t="shared" si="24"/>
        <v>0.6854166666666669</v>
      </c>
      <c r="F43" s="8">
        <f t="shared" si="25"/>
        <v>0.69027777777777799</v>
      </c>
      <c r="G43" s="8">
        <f t="shared" si="26"/>
        <v>0.69444444444444464</v>
      </c>
      <c r="H43" s="8">
        <f t="shared" si="27"/>
        <v>0.69930555555555574</v>
      </c>
      <c r="I43" s="8">
        <f t="shared" si="28"/>
        <v>0.70347222222222239</v>
      </c>
      <c r="J43" s="8">
        <f t="shared" si="29"/>
        <v>0.71041666666666681</v>
      </c>
      <c r="K43" s="8">
        <f t="shared" si="30"/>
        <v>0.71875000000000011</v>
      </c>
      <c r="L43" s="8">
        <f t="shared" si="31"/>
        <v>0.72916666666666674</v>
      </c>
      <c r="M43" s="106">
        <f t="shared" si="1"/>
        <v>32.94</v>
      </c>
      <c r="N43" s="8">
        <f t="shared" si="2"/>
        <v>6.2499999999999778E-2</v>
      </c>
      <c r="O43" s="27">
        <f t="shared" si="3"/>
        <v>21.960000000000075</v>
      </c>
      <c r="P43" s="8"/>
    </row>
    <row r="44" spans="1:16" ht="15" x14ac:dyDescent="0.25">
      <c r="A44" s="65">
        <f t="shared" si="4"/>
        <v>3.4722222222221988E-2</v>
      </c>
      <c r="B44" s="62">
        <v>15</v>
      </c>
      <c r="C44" s="8">
        <v>0.70138888888888895</v>
      </c>
      <c r="D44" s="8">
        <f t="shared" si="23"/>
        <v>0.71180555555555558</v>
      </c>
      <c r="E44" s="8">
        <f t="shared" si="24"/>
        <v>0.72013888888888888</v>
      </c>
      <c r="F44" s="8">
        <f t="shared" si="25"/>
        <v>0.72499999999999998</v>
      </c>
      <c r="G44" s="8">
        <f t="shared" si="26"/>
        <v>0.72916666666666663</v>
      </c>
      <c r="H44" s="8">
        <f t="shared" si="27"/>
        <v>0.73402777777777772</v>
      </c>
      <c r="I44" s="8">
        <f t="shared" si="28"/>
        <v>0.73819444444444438</v>
      </c>
      <c r="J44" s="8">
        <f t="shared" si="29"/>
        <v>0.7451388888888888</v>
      </c>
      <c r="K44" s="8">
        <f t="shared" si="30"/>
        <v>0.7534722222222221</v>
      </c>
      <c r="L44" s="8">
        <f t="shared" si="31"/>
        <v>0.76388888888888873</v>
      </c>
      <c r="M44" s="106">
        <f t="shared" si="1"/>
        <v>32.94</v>
      </c>
      <c r="N44" s="8">
        <f t="shared" si="2"/>
        <v>6.2499999999999778E-2</v>
      </c>
      <c r="O44" s="27">
        <f t="shared" si="3"/>
        <v>21.960000000000075</v>
      </c>
      <c r="P44" s="8"/>
    </row>
    <row r="45" spans="1:16" ht="15" x14ac:dyDescent="0.25">
      <c r="A45" s="65">
        <f t="shared" si="4"/>
        <v>3.4722222222222099E-2</v>
      </c>
      <c r="B45" s="62">
        <v>16</v>
      </c>
      <c r="C45" s="8">
        <v>0.73611111111111105</v>
      </c>
      <c r="D45" s="8">
        <f t="shared" si="23"/>
        <v>0.74652777777777768</v>
      </c>
      <c r="E45" s="8">
        <f t="shared" si="24"/>
        <v>0.75486111111111098</v>
      </c>
      <c r="F45" s="8">
        <f t="shared" si="25"/>
        <v>0.75972222222222208</v>
      </c>
      <c r="G45" s="8">
        <f t="shared" si="26"/>
        <v>0.76388888888888873</v>
      </c>
      <c r="H45" s="8">
        <f t="shared" si="27"/>
        <v>0.76874999999999982</v>
      </c>
      <c r="I45" s="8">
        <f t="shared" si="28"/>
        <v>0.77291666666666647</v>
      </c>
      <c r="J45" s="8">
        <f t="shared" si="29"/>
        <v>0.77986111111111089</v>
      </c>
      <c r="K45" s="8">
        <f t="shared" si="30"/>
        <v>0.7881944444444442</v>
      </c>
      <c r="L45" s="8">
        <f t="shared" si="31"/>
        <v>0.79861111111111083</v>
      </c>
      <c r="M45" s="106">
        <f t="shared" si="1"/>
        <v>32.94</v>
      </c>
      <c r="N45" s="8">
        <f t="shared" si="2"/>
        <v>6.2499999999999778E-2</v>
      </c>
      <c r="O45" s="27">
        <f t="shared" si="3"/>
        <v>21.960000000000075</v>
      </c>
      <c r="P45" s="8"/>
    </row>
    <row r="46" spans="1:16" ht="15" x14ac:dyDescent="0.25">
      <c r="A46" s="65">
        <f t="shared" si="4"/>
        <v>3.4722222222221988E-2</v>
      </c>
      <c r="B46" s="62">
        <v>17</v>
      </c>
      <c r="C46" s="8">
        <v>0.77083333333333304</v>
      </c>
      <c r="D46" s="8">
        <f t="shared" si="23"/>
        <v>0.78124999999999967</v>
      </c>
      <c r="E46" s="8">
        <f t="shared" si="24"/>
        <v>0.78958333333333297</v>
      </c>
      <c r="F46" s="8">
        <f t="shared" si="25"/>
        <v>0.79444444444444406</v>
      </c>
      <c r="G46" s="8">
        <f t="shared" si="26"/>
        <v>0.79861111111111072</v>
      </c>
      <c r="H46" s="8">
        <f t="shared" si="27"/>
        <v>0.80347222222222181</v>
      </c>
      <c r="I46" s="8">
        <f t="shared" si="28"/>
        <v>0.80763888888888846</v>
      </c>
      <c r="J46" s="8">
        <f t="shared" si="29"/>
        <v>0.81458333333333288</v>
      </c>
      <c r="K46" s="8">
        <f t="shared" si="30"/>
        <v>0.82291666666666619</v>
      </c>
      <c r="L46" s="8">
        <f t="shared" si="31"/>
        <v>0.83333333333333282</v>
      </c>
      <c r="M46" s="106">
        <f t="shared" si="1"/>
        <v>32.94</v>
      </c>
      <c r="N46" s="8">
        <f t="shared" si="2"/>
        <v>6.2499999999999778E-2</v>
      </c>
      <c r="O46" s="27">
        <f t="shared" si="3"/>
        <v>21.960000000000075</v>
      </c>
      <c r="P46" s="34"/>
    </row>
    <row r="47" spans="1:16" ht="15" x14ac:dyDescent="0.25">
      <c r="A47" s="65">
        <f t="shared" si="4"/>
        <v>3.4722222222222987E-2</v>
      </c>
      <c r="B47" s="62">
        <v>18</v>
      </c>
      <c r="C47" s="8">
        <v>0.80555555555555602</v>
      </c>
      <c r="D47" s="8">
        <f>C47+$D$29</f>
        <v>0.81597222222222265</v>
      </c>
      <c r="E47" s="8">
        <f>D47+$E$29</f>
        <v>0.82430555555555596</v>
      </c>
      <c r="F47" s="8">
        <f>E47+$F$29</f>
        <v>0.82916666666666705</v>
      </c>
      <c r="G47" s="8">
        <f>F47+$G$29</f>
        <v>0.8333333333333337</v>
      </c>
      <c r="H47" s="8">
        <f>G47+$H$29</f>
        <v>0.8381944444444448</v>
      </c>
      <c r="I47" s="8">
        <f>H47+$I$29</f>
        <v>0.84236111111111145</v>
      </c>
      <c r="J47" s="8">
        <f>I47+$J$29</f>
        <v>0.84930555555555587</v>
      </c>
      <c r="K47" s="8">
        <f>J47+$K$29</f>
        <v>0.85763888888888917</v>
      </c>
      <c r="L47" s="8">
        <f>K47+$L$29</f>
        <v>0.8680555555555558</v>
      </c>
      <c r="M47" s="106">
        <f t="shared" si="1"/>
        <v>32.94</v>
      </c>
      <c r="N47" s="8">
        <f t="shared" si="2"/>
        <v>6.2499999999999778E-2</v>
      </c>
      <c r="O47" s="27">
        <f t="shared" si="3"/>
        <v>21.960000000000075</v>
      </c>
      <c r="P47" s="34"/>
    </row>
    <row r="48" spans="1:16" ht="15" x14ac:dyDescent="0.25">
      <c r="A48" s="65">
        <f t="shared" si="4"/>
        <v>3.4722222222221988E-2</v>
      </c>
      <c r="B48" s="62">
        <v>19</v>
      </c>
      <c r="C48" s="8">
        <v>0.84027777777777801</v>
      </c>
      <c r="D48" s="8">
        <f t="shared" ref="D48:D50" si="32">C48+$D$29</f>
        <v>0.85069444444444464</v>
      </c>
      <c r="E48" s="8">
        <f t="shared" ref="E48:E50" si="33">D48+$E$29</f>
        <v>0.85902777777777795</v>
      </c>
      <c r="F48" s="8">
        <f t="shared" ref="F48:F50" si="34">E48+$F$29</f>
        <v>0.86388888888888904</v>
      </c>
      <c r="G48" s="8">
        <f t="shared" ref="G48:G50" si="35">F48+$G$29</f>
        <v>0.86805555555555569</v>
      </c>
      <c r="H48" s="8">
        <f t="shared" ref="H48:H50" si="36">G48+$H$29</f>
        <v>0.87291666666666679</v>
      </c>
      <c r="I48" s="8">
        <f t="shared" ref="I48:I50" si="37">H48+$I$29</f>
        <v>0.87708333333333344</v>
      </c>
      <c r="J48" s="8">
        <f t="shared" ref="J48:J50" si="38">I48+$J$29</f>
        <v>0.88402777777777786</v>
      </c>
      <c r="K48" s="8">
        <f t="shared" ref="K48:K50" si="39">J48+$K$29</f>
        <v>0.89236111111111116</v>
      </c>
      <c r="L48" s="8">
        <f t="shared" ref="L48:L50" si="40">K48+$L$29</f>
        <v>0.90277777777777779</v>
      </c>
      <c r="M48" s="106">
        <f t="shared" si="1"/>
        <v>32.94</v>
      </c>
      <c r="N48" s="8">
        <f t="shared" si="2"/>
        <v>6.2499999999999778E-2</v>
      </c>
      <c r="O48" s="27">
        <f t="shared" si="3"/>
        <v>21.960000000000075</v>
      </c>
      <c r="P48" s="34"/>
    </row>
    <row r="49" spans="1:17" ht="15" x14ac:dyDescent="0.25">
      <c r="A49" s="65">
        <f t="shared" si="4"/>
        <v>3.4722222222221988E-2</v>
      </c>
      <c r="B49" s="62">
        <v>20</v>
      </c>
      <c r="C49" s="241">
        <v>0.875</v>
      </c>
      <c r="D49" s="8">
        <f t="shared" si="32"/>
        <v>0.88541666666666663</v>
      </c>
      <c r="E49" s="8">
        <f t="shared" si="33"/>
        <v>0.89374999999999993</v>
      </c>
      <c r="F49" s="8">
        <f t="shared" si="34"/>
        <v>0.89861111111111103</v>
      </c>
      <c r="G49" s="8">
        <f t="shared" si="35"/>
        <v>0.90277777777777768</v>
      </c>
      <c r="H49" s="8">
        <f t="shared" si="36"/>
        <v>0.90763888888888877</v>
      </c>
      <c r="I49" s="8">
        <f t="shared" si="37"/>
        <v>0.91180555555555542</v>
      </c>
      <c r="J49" s="8">
        <f t="shared" si="38"/>
        <v>0.91874999999999984</v>
      </c>
      <c r="K49" s="8">
        <f t="shared" si="39"/>
        <v>0.92708333333333315</v>
      </c>
      <c r="L49" s="8">
        <f t="shared" si="40"/>
        <v>0.93749999999999978</v>
      </c>
      <c r="M49" s="357">
        <f t="shared" si="1"/>
        <v>32.94</v>
      </c>
      <c r="N49" s="241">
        <f t="shared" si="2"/>
        <v>6.2499999999999778E-2</v>
      </c>
      <c r="O49" s="273">
        <f t="shared" si="3"/>
        <v>21.960000000000075</v>
      </c>
      <c r="P49" s="321"/>
      <c r="Q49" s="310"/>
    </row>
    <row r="50" spans="1:17" ht="15" x14ac:dyDescent="0.25">
      <c r="A50" s="65">
        <f t="shared" si="4"/>
        <v>8.333333333333337E-2</v>
      </c>
      <c r="B50" s="62">
        <v>21</v>
      </c>
      <c r="C50" s="241">
        <v>0.95833333333333337</v>
      </c>
      <c r="D50" s="8">
        <f t="shared" si="32"/>
        <v>0.96875</v>
      </c>
      <c r="E50" s="8">
        <f t="shared" si="33"/>
        <v>0.9770833333333333</v>
      </c>
      <c r="F50" s="8">
        <f t="shared" si="34"/>
        <v>0.9819444444444444</v>
      </c>
      <c r="G50" s="8">
        <f t="shared" si="35"/>
        <v>0.98611111111111105</v>
      </c>
      <c r="H50" s="8">
        <f t="shared" si="36"/>
        <v>0.99097222222222214</v>
      </c>
      <c r="I50" s="8">
        <f t="shared" si="37"/>
        <v>0.9951388888888888</v>
      </c>
      <c r="J50" s="8">
        <f t="shared" si="38"/>
        <v>1.0020833333333332</v>
      </c>
      <c r="K50" s="8">
        <f t="shared" si="39"/>
        <v>1.0104166666666665</v>
      </c>
      <c r="L50" s="8">
        <f t="shared" si="40"/>
        <v>1.0208333333333333</v>
      </c>
      <c r="M50" s="357">
        <f t="shared" si="1"/>
        <v>32.94</v>
      </c>
      <c r="N50" s="241">
        <f t="shared" si="2"/>
        <v>6.2499999999999889E-2</v>
      </c>
      <c r="O50" s="273">
        <f t="shared" si="3"/>
        <v>21.960000000000036</v>
      </c>
      <c r="P50" s="321"/>
      <c r="Q50" s="310"/>
    </row>
    <row r="51" spans="1:17" x14ac:dyDescent="0.2">
      <c r="A51" s="37"/>
      <c r="B51" s="38"/>
      <c r="C51" s="313"/>
      <c r="D51" s="313"/>
      <c r="E51" s="313"/>
      <c r="F51" s="313"/>
      <c r="G51" s="313"/>
      <c r="H51" s="313"/>
      <c r="I51" s="313"/>
      <c r="J51" s="313"/>
      <c r="K51" s="313"/>
      <c r="L51" s="313"/>
      <c r="M51" s="313"/>
      <c r="N51" s="313"/>
      <c r="O51" s="313"/>
      <c r="P51" s="358"/>
      <c r="Q51" s="310"/>
    </row>
    <row r="52" spans="1:17" x14ac:dyDescent="0.2">
      <c r="A52" s="37"/>
      <c r="B52" s="38"/>
      <c r="C52" s="37"/>
      <c r="D52" s="37"/>
      <c r="E52" s="37"/>
      <c r="F52" s="37"/>
      <c r="G52" s="37"/>
      <c r="H52" s="37"/>
      <c r="I52" s="37"/>
      <c r="J52" s="37"/>
      <c r="K52" s="37"/>
      <c r="L52" s="37"/>
      <c r="M52" s="37"/>
      <c r="N52" s="37"/>
      <c r="O52" s="37"/>
      <c r="P52" s="36"/>
    </row>
    <row r="53" spans="1:17" x14ac:dyDescent="0.2">
      <c r="A53" s="37"/>
      <c r="B53" s="38"/>
      <c r="C53" s="37"/>
      <c r="D53" s="37"/>
      <c r="E53" s="37"/>
      <c r="F53" s="37"/>
      <c r="G53" s="37"/>
      <c r="H53" s="37"/>
      <c r="I53" s="37"/>
      <c r="J53" s="37"/>
      <c r="K53" s="37"/>
      <c r="L53" s="37"/>
      <c r="M53" s="37"/>
      <c r="N53" s="37"/>
      <c r="O53" s="37"/>
      <c r="P53" s="36"/>
    </row>
    <row r="54" spans="1:17" x14ac:dyDescent="0.2">
      <c r="B54" s="38"/>
      <c r="C54" s="37"/>
      <c r="D54" s="37"/>
      <c r="E54" s="37"/>
      <c r="F54" s="37"/>
      <c r="G54" s="37"/>
      <c r="H54" s="37"/>
      <c r="I54" s="37"/>
      <c r="J54" s="37"/>
      <c r="K54" s="37"/>
      <c r="L54" s="37"/>
      <c r="M54" s="37"/>
      <c r="N54" s="37"/>
      <c r="O54" s="37"/>
      <c r="P54" s="36"/>
    </row>
    <row r="55" spans="1:17" x14ac:dyDescent="0.2">
      <c r="B55" s="38"/>
      <c r="C55" s="37"/>
      <c r="D55" s="37"/>
      <c r="E55" s="37"/>
      <c r="F55" s="37"/>
      <c r="G55" s="37"/>
      <c r="H55" s="37"/>
      <c r="I55" s="37"/>
      <c r="J55" s="37"/>
      <c r="K55" s="37"/>
      <c r="L55" s="37"/>
      <c r="M55" s="37"/>
      <c r="N55" s="37"/>
      <c r="O55" s="37"/>
      <c r="P55" s="36"/>
    </row>
    <row r="56" spans="1:17" x14ac:dyDescent="0.2">
      <c r="B56" s="38"/>
      <c r="C56" s="37" t="s">
        <v>3</v>
      </c>
      <c r="D56" s="37"/>
      <c r="E56" s="37">
        <v>19</v>
      </c>
      <c r="F56" s="37"/>
      <c r="G56" s="37"/>
      <c r="H56" s="37"/>
      <c r="I56" s="37"/>
      <c r="J56" s="37"/>
      <c r="K56" s="37"/>
      <c r="L56" s="37"/>
      <c r="M56" s="37"/>
      <c r="N56" s="37"/>
      <c r="O56" s="37"/>
      <c r="P56" s="36"/>
    </row>
    <row r="57" spans="1:17" x14ac:dyDescent="0.2">
      <c r="B57" s="38"/>
      <c r="C57" s="37" t="s">
        <v>2</v>
      </c>
      <c r="D57" s="37"/>
      <c r="E57" s="37">
        <v>2</v>
      </c>
      <c r="F57" s="37"/>
      <c r="G57" s="37"/>
      <c r="H57" s="37"/>
      <c r="I57" s="37"/>
      <c r="J57" s="37"/>
      <c r="K57" s="37"/>
      <c r="L57" s="37"/>
      <c r="M57" s="37"/>
      <c r="N57" s="37"/>
      <c r="O57" s="37"/>
      <c r="P57" s="36"/>
    </row>
    <row r="58" spans="1:17" ht="15" x14ac:dyDescent="0.25">
      <c r="B58" s="38"/>
      <c r="C58" s="37" t="s">
        <v>1</v>
      </c>
      <c r="D58" s="37"/>
      <c r="E58" s="37">
        <f>E56+E57</f>
        <v>21</v>
      </c>
      <c r="F58" s="74"/>
      <c r="G58" s="74"/>
      <c r="H58" s="74"/>
      <c r="I58" s="74"/>
      <c r="J58" s="74"/>
      <c r="K58" s="74"/>
      <c r="L58" s="74"/>
      <c r="M58" s="107"/>
      <c r="N58" s="74"/>
      <c r="O58" s="37"/>
      <c r="P58" s="36"/>
    </row>
    <row r="59" spans="1:17" x14ac:dyDescent="0.2">
      <c r="B59" s="67"/>
      <c r="C59" s="68" t="s">
        <v>0</v>
      </c>
      <c r="D59" s="68"/>
      <c r="E59" s="51">
        <v>32.979999999999997</v>
      </c>
      <c r="F59" s="68"/>
      <c r="G59" s="68"/>
      <c r="H59" s="68"/>
      <c r="I59" s="68"/>
      <c r="J59" s="68"/>
      <c r="K59" s="68"/>
      <c r="L59" s="68"/>
      <c r="M59" s="68"/>
      <c r="N59" s="68"/>
      <c r="O59" s="68"/>
      <c r="P59" s="69"/>
    </row>
    <row r="73" spans="4:12" x14ac:dyDescent="0.2">
      <c r="D73" s="8">
        <f>C73+$D$29</f>
        <v>1.0416666666666666E-2</v>
      </c>
      <c r="E73" s="8">
        <f>D73+$E$29</f>
        <v>1.8749999999999999E-2</v>
      </c>
      <c r="F73" s="8">
        <f>E73+$F$29</f>
        <v>2.361111111111111E-2</v>
      </c>
      <c r="G73" s="8">
        <f>F73+$G$29</f>
        <v>2.7777777777777776E-2</v>
      </c>
      <c r="H73" s="8">
        <f>G73+$H$29</f>
        <v>3.2638888888888884E-2</v>
      </c>
      <c r="I73" s="8">
        <f>H73+$I$29</f>
        <v>3.680555555555555E-2</v>
      </c>
      <c r="J73" s="8">
        <f>I73+$J$29</f>
        <v>4.3749999999999997E-2</v>
      </c>
      <c r="K73" s="8">
        <f>J73+$K$29</f>
        <v>5.2083333333333329E-2</v>
      </c>
      <c r="L73" s="8">
        <f>K73+$L$29</f>
        <v>6.2499999999999993E-2</v>
      </c>
    </row>
    <row r="74" spans="4:12" x14ac:dyDescent="0.2">
      <c r="D74" s="8">
        <f>C74+$D$29</f>
        <v>1.0416666666666666E-2</v>
      </c>
      <c r="E74" s="8">
        <f>D74+$E$29</f>
        <v>1.8749999999999999E-2</v>
      </c>
      <c r="F74" s="8">
        <f>E74+$F$29</f>
        <v>2.361111111111111E-2</v>
      </c>
      <c r="G74" s="8">
        <f>F74+$G$29</f>
        <v>2.7777777777777776E-2</v>
      </c>
      <c r="H74" s="8">
        <f>G74+$H$29</f>
        <v>3.2638888888888884E-2</v>
      </c>
      <c r="I74" s="8">
        <f>H74+$I$29</f>
        <v>3.680555555555555E-2</v>
      </c>
      <c r="J74" s="8">
        <f>I74+$J$29</f>
        <v>4.3749999999999997E-2</v>
      </c>
      <c r="K74" s="8">
        <f>J74+$K$29</f>
        <v>5.2083333333333329E-2</v>
      </c>
      <c r="L74" s="8">
        <f>K74+$L$29</f>
        <v>6.2499999999999993E-2</v>
      </c>
    </row>
  </sheetData>
  <mergeCells count="9">
    <mergeCell ref="P22:P25"/>
    <mergeCell ref="M24:M25"/>
    <mergeCell ref="B26:P26"/>
    <mergeCell ref="B23:C23"/>
    <mergeCell ref="B22:C22"/>
    <mergeCell ref="M22:M23"/>
    <mergeCell ref="D22:L22"/>
    <mergeCell ref="O22:O25"/>
    <mergeCell ref="N22:N25"/>
  </mergeCells>
  <pageMargins left="0.25" right="0.25" top="0.75" bottom="0.75" header="0.3" footer="0.3"/>
  <pageSetup paperSize="9" scale="62"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85">
    <pageSetUpPr fitToPage="1"/>
  </sheetPr>
  <dimension ref="A2:W56"/>
  <sheetViews>
    <sheetView topLeftCell="A5" zoomScale="70" zoomScaleNormal="70" workbookViewId="0">
      <selection activeCell="O13" sqref="O13"/>
    </sheetView>
  </sheetViews>
  <sheetFormatPr baseColWidth="10" defaultColWidth="11.42578125" defaultRowHeight="15" x14ac:dyDescent="0.25"/>
  <cols>
    <col min="1" max="1" width="9.42578125" style="47" customWidth="1"/>
    <col min="2" max="19" width="11.7109375" style="47" customWidth="1"/>
    <col min="20" max="20" width="13.7109375" style="47" customWidth="1"/>
    <col min="21" max="16384" width="11.42578125" style="47"/>
  </cols>
  <sheetData>
    <row r="2" spans="2:21" ht="6" customHeight="1" x14ac:dyDescent="0.25">
      <c r="B2" s="110"/>
      <c r="C2" s="111"/>
      <c r="D2" s="111"/>
      <c r="E2" s="111"/>
      <c r="F2" s="111"/>
      <c r="G2" s="111"/>
      <c r="H2" s="111"/>
      <c r="I2" s="111"/>
      <c r="J2" s="111"/>
      <c r="K2" s="111"/>
      <c r="L2" s="111"/>
      <c r="M2" s="111"/>
      <c r="N2" s="111"/>
      <c r="O2" s="111"/>
      <c r="P2" s="111"/>
      <c r="Q2" s="111"/>
      <c r="R2" s="112"/>
      <c r="S2" s="112"/>
      <c r="T2" s="111"/>
      <c r="U2" s="113"/>
    </row>
    <row r="3" spans="2:21" ht="20.100000000000001" customHeight="1" x14ac:dyDescent="0.2">
      <c r="B3" s="43" t="s">
        <v>27</v>
      </c>
      <c r="C3" s="114"/>
      <c r="D3" s="114"/>
      <c r="E3" s="114"/>
      <c r="F3" s="114"/>
      <c r="G3" s="114"/>
      <c r="H3" s="114"/>
      <c r="I3" s="114"/>
      <c r="J3" s="114"/>
      <c r="K3" s="114"/>
      <c r="L3" s="114"/>
      <c r="M3" s="114"/>
      <c r="N3" s="114"/>
      <c r="O3" s="114"/>
      <c r="P3" s="114"/>
      <c r="Q3" s="114"/>
      <c r="R3" s="115"/>
      <c r="S3" s="115"/>
      <c r="T3" s="114"/>
      <c r="U3" s="116"/>
    </row>
    <row r="4" spans="2:21" ht="18" customHeight="1" x14ac:dyDescent="0.2">
      <c r="B4" s="38" t="s">
        <v>26</v>
      </c>
      <c r="C4" s="13"/>
      <c r="D4" s="13"/>
      <c r="E4" s="13"/>
      <c r="F4" s="13"/>
      <c r="G4" s="13"/>
      <c r="H4" s="13"/>
      <c r="I4" s="13"/>
      <c r="J4" s="13"/>
      <c r="K4" s="13"/>
      <c r="L4" s="13"/>
      <c r="M4" s="13"/>
      <c r="N4" s="13"/>
      <c r="O4" s="13"/>
      <c r="P4" s="13"/>
      <c r="Q4" s="13"/>
      <c r="R4" s="12"/>
      <c r="S4" s="12"/>
      <c r="T4" s="13"/>
      <c r="U4" s="113"/>
    </row>
    <row r="5" spans="2:21" ht="4.5" customHeight="1" x14ac:dyDescent="0.2">
      <c r="B5" s="38"/>
      <c r="C5" s="13"/>
      <c r="D5" s="13"/>
      <c r="E5" s="13"/>
      <c r="F5" s="13"/>
      <c r="G5" s="13"/>
      <c r="H5" s="13"/>
      <c r="I5" s="13"/>
      <c r="J5" s="13"/>
      <c r="K5" s="13"/>
      <c r="L5" s="13"/>
      <c r="M5" s="13"/>
      <c r="N5" s="13"/>
      <c r="O5" s="13"/>
      <c r="P5" s="13"/>
      <c r="Q5" s="13"/>
      <c r="R5" s="12"/>
      <c r="S5" s="12"/>
      <c r="T5" s="13"/>
      <c r="U5" s="113"/>
    </row>
    <row r="6" spans="2:21" ht="18.75" customHeight="1" x14ac:dyDescent="0.2">
      <c r="B6" s="38" t="s">
        <v>201</v>
      </c>
      <c r="C6" s="13"/>
      <c r="D6" s="13"/>
      <c r="E6" s="13"/>
      <c r="F6" s="13"/>
      <c r="G6" s="13"/>
      <c r="H6" s="13"/>
      <c r="I6" s="13"/>
      <c r="J6" s="13"/>
      <c r="K6" s="13"/>
      <c r="L6" s="13"/>
      <c r="M6" s="13"/>
      <c r="N6" s="13"/>
      <c r="O6" s="13"/>
      <c r="P6" s="117"/>
      <c r="Q6" s="117"/>
      <c r="R6" s="117"/>
      <c r="S6" s="117"/>
      <c r="T6" s="13"/>
      <c r="U6" s="113"/>
    </row>
    <row r="7" spans="2:21" ht="20.100000000000001" customHeight="1" x14ac:dyDescent="0.2">
      <c r="B7" s="38" t="s">
        <v>136</v>
      </c>
      <c r="C7" s="13"/>
      <c r="D7" s="13"/>
      <c r="E7" s="13"/>
      <c r="F7" s="13"/>
      <c r="G7" s="13"/>
      <c r="H7" s="13"/>
      <c r="I7" s="13"/>
      <c r="J7" s="13"/>
      <c r="K7" s="13"/>
      <c r="L7" s="13"/>
      <c r="M7" s="13"/>
      <c r="N7" s="13"/>
      <c r="O7" s="13"/>
      <c r="P7" s="117"/>
      <c r="Q7" s="117"/>
      <c r="R7" s="117"/>
      <c r="S7" s="117"/>
      <c r="T7" s="13"/>
      <c r="U7" s="113"/>
    </row>
    <row r="8" spans="2:21" ht="20.100000000000001" customHeight="1" x14ac:dyDescent="0.2">
      <c r="B8" s="38" t="s">
        <v>25</v>
      </c>
      <c r="C8" s="13"/>
      <c r="D8" s="13"/>
      <c r="E8" s="13"/>
      <c r="F8" s="13"/>
      <c r="G8" s="13"/>
      <c r="H8" s="13"/>
      <c r="I8" s="13"/>
      <c r="J8" s="13"/>
      <c r="K8" s="13"/>
      <c r="L8" s="13"/>
      <c r="M8" s="13"/>
      <c r="N8" s="13"/>
      <c r="O8" s="13"/>
      <c r="P8" s="117"/>
      <c r="Q8" s="117"/>
      <c r="R8" s="117"/>
      <c r="S8" s="117"/>
      <c r="T8" s="13"/>
      <c r="U8" s="113"/>
    </row>
    <row r="9" spans="2:21" ht="20.100000000000001" customHeight="1" x14ac:dyDescent="0.25">
      <c r="B9" s="25" t="s">
        <v>79</v>
      </c>
      <c r="C9" s="26"/>
      <c r="D9" s="13">
        <v>559</v>
      </c>
      <c r="E9" s="13"/>
      <c r="F9" s="13"/>
      <c r="G9" s="13"/>
      <c r="H9" s="13"/>
      <c r="I9" s="13"/>
      <c r="J9" s="13"/>
      <c r="K9" s="13"/>
      <c r="L9" s="13"/>
      <c r="M9" s="13"/>
      <c r="N9" s="13"/>
      <c r="O9" s="13"/>
      <c r="P9" s="13"/>
      <c r="Q9" s="13"/>
      <c r="R9" s="12"/>
      <c r="S9" s="12"/>
      <c r="T9" s="13"/>
      <c r="U9" s="113"/>
    </row>
    <row r="10" spans="2:21" ht="20.100000000000001" customHeight="1" x14ac:dyDescent="0.25">
      <c r="B10" s="25" t="s">
        <v>78</v>
      </c>
      <c r="C10" s="13"/>
      <c r="D10" s="13" t="s">
        <v>188</v>
      </c>
      <c r="E10" s="13"/>
      <c r="F10" s="13"/>
      <c r="G10" s="13"/>
      <c r="H10" s="13"/>
      <c r="I10" s="13"/>
      <c r="J10" s="13"/>
      <c r="K10" s="13"/>
      <c r="L10" s="13"/>
      <c r="M10" s="13"/>
      <c r="N10" s="13"/>
      <c r="O10" s="13"/>
      <c r="P10" s="13"/>
      <c r="Q10" s="13"/>
      <c r="R10" s="12"/>
      <c r="S10" s="12"/>
      <c r="T10" s="13"/>
      <c r="U10" s="113"/>
    </row>
    <row r="11" spans="2:21" ht="20.100000000000001" customHeight="1" x14ac:dyDescent="0.25">
      <c r="B11" s="25" t="s">
        <v>76</v>
      </c>
      <c r="C11" s="13"/>
      <c r="D11" s="13"/>
      <c r="E11" s="13"/>
      <c r="F11" s="13"/>
      <c r="G11" s="13"/>
      <c r="H11" s="13"/>
      <c r="I11" s="13"/>
      <c r="J11" s="13"/>
      <c r="K11" s="13"/>
      <c r="L11" s="13"/>
      <c r="M11" s="13"/>
      <c r="N11" s="13"/>
      <c r="O11" s="13"/>
      <c r="P11" s="13"/>
      <c r="Q11" s="13"/>
      <c r="R11" s="12"/>
      <c r="S11" s="12"/>
      <c r="T11" s="13"/>
      <c r="U11" s="113"/>
    </row>
    <row r="12" spans="2:21" ht="20.100000000000001" customHeight="1" x14ac:dyDescent="0.25">
      <c r="B12" s="25" t="s">
        <v>75</v>
      </c>
      <c r="C12" s="13"/>
      <c r="D12" s="13"/>
      <c r="E12" s="13"/>
      <c r="F12" s="13"/>
      <c r="G12" s="13"/>
      <c r="H12" s="13"/>
      <c r="I12" s="13"/>
      <c r="J12" s="13"/>
      <c r="K12" s="13"/>
      <c r="L12" s="13"/>
      <c r="M12" s="13"/>
      <c r="N12" s="13"/>
      <c r="O12" s="13"/>
      <c r="P12" s="13"/>
      <c r="Q12" s="13"/>
      <c r="R12" s="12"/>
      <c r="S12" s="12"/>
      <c r="T12" s="13"/>
      <c r="U12" s="113"/>
    </row>
    <row r="13" spans="2:21" ht="20.100000000000001" customHeight="1" x14ac:dyDescent="0.25">
      <c r="B13" s="25"/>
      <c r="C13" s="13"/>
      <c r="D13" s="13"/>
      <c r="E13" s="13"/>
      <c r="F13" s="13"/>
      <c r="G13" s="13"/>
      <c r="H13" s="13"/>
      <c r="I13" s="13"/>
      <c r="J13" s="13"/>
      <c r="K13" s="13"/>
      <c r="L13" s="13"/>
      <c r="M13" s="13"/>
      <c r="N13" s="13"/>
      <c r="O13" s="13"/>
      <c r="P13" s="13"/>
      <c r="Q13" s="13"/>
      <c r="R13" s="12"/>
      <c r="S13" s="12"/>
      <c r="T13" s="13"/>
      <c r="U13" s="113"/>
    </row>
    <row r="14" spans="2:21" ht="20.100000000000001" customHeight="1" x14ac:dyDescent="0.25">
      <c r="B14" s="25"/>
      <c r="C14" s="13"/>
      <c r="D14" s="13"/>
      <c r="E14" s="13"/>
      <c r="F14" s="13"/>
      <c r="G14" s="13"/>
      <c r="H14" s="13"/>
      <c r="I14" s="13"/>
      <c r="J14" s="13"/>
      <c r="K14" s="13"/>
      <c r="L14" s="13"/>
      <c r="M14" s="13"/>
      <c r="N14" s="13"/>
      <c r="O14" s="13"/>
      <c r="P14" s="13"/>
      <c r="Q14" s="13"/>
      <c r="R14" s="12"/>
      <c r="S14" s="12"/>
      <c r="T14" s="13"/>
      <c r="U14" s="113"/>
    </row>
    <row r="15" spans="2:21" ht="20.100000000000001" customHeight="1" thickBot="1" x14ac:dyDescent="0.3">
      <c r="B15" s="110"/>
      <c r="C15" s="26"/>
      <c r="D15" s="26"/>
      <c r="E15" s="26"/>
      <c r="F15" s="26"/>
      <c r="G15" s="26"/>
      <c r="H15" s="13"/>
      <c r="I15" s="13"/>
      <c r="J15" s="13"/>
      <c r="K15" s="13"/>
      <c r="L15" s="13"/>
      <c r="M15" s="13"/>
      <c r="N15" s="13"/>
      <c r="O15" s="13"/>
      <c r="P15" s="13"/>
      <c r="Q15" s="13"/>
      <c r="R15" s="12"/>
      <c r="S15" s="12"/>
      <c r="T15" s="13"/>
      <c r="U15" s="113"/>
    </row>
    <row r="16" spans="2:21" ht="26.25" customHeight="1" thickBot="1" x14ac:dyDescent="0.3">
      <c r="B16" s="704" t="s">
        <v>21</v>
      </c>
      <c r="C16" s="705"/>
      <c r="D16" s="706" t="s">
        <v>74</v>
      </c>
      <c r="E16" s="707"/>
      <c r="F16" s="707"/>
      <c r="G16" s="707"/>
      <c r="H16" s="707"/>
      <c r="I16" s="707"/>
      <c r="J16" s="707"/>
      <c r="K16" s="707"/>
      <c r="L16" s="707"/>
      <c r="M16" s="707"/>
      <c r="N16" s="707"/>
      <c r="O16" s="707"/>
      <c r="P16" s="118" t="s">
        <v>19</v>
      </c>
      <c r="Q16" s="608" t="s">
        <v>18</v>
      </c>
      <c r="R16" s="608" t="s">
        <v>17</v>
      </c>
      <c r="S16" s="608" t="s">
        <v>16</v>
      </c>
      <c r="T16" s="608" t="s">
        <v>15</v>
      </c>
      <c r="U16" s="113"/>
    </row>
    <row r="17" spans="1:23" ht="68.25" customHeight="1" thickBot="1" x14ac:dyDescent="0.3">
      <c r="B17" s="718" t="s">
        <v>202</v>
      </c>
      <c r="C17" s="719"/>
      <c r="D17" s="471" t="s">
        <v>207</v>
      </c>
      <c r="E17" s="472" t="s">
        <v>200</v>
      </c>
      <c r="F17" s="472" t="s">
        <v>70</v>
      </c>
      <c r="G17" s="472" t="s">
        <v>71</v>
      </c>
      <c r="H17" s="472" t="s">
        <v>63</v>
      </c>
      <c r="I17" s="472" t="s">
        <v>73</v>
      </c>
      <c r="J17" s="472" t="s">
        <v>72</v>
      </c>
      <c r="K17" s="472" t="s">
        <v>63</v>
      </c>
      <c r="L17" s="472" t="s">
        <v>71</v>
      </c>
      <c r="M17" s="472" t="s">
        <v>70</v>
      </c>
      <c r="N17" s="472" t="s">
        <v>200</v>
      </c>
      <c r="O17" s="471" t="s">
        <v>207</v>
      </c>
      <c r="P17" s="473" t="s">
        <v>202</v>
      </c>
      <c r="Q17" s="610"/>
      <c r="R17" s="609"/>
      <c r="S17" s="609"/>
      <c r="T17" s="609"/>
      <c r="U17" s="113"/>
      <c r="V17" s="119"/>
    </row>
    <row r="18" spans="1:23" ht="33.75" customHeight="1" thickBot="1" x14ac:dyDescent="0.3">
      <c r="B18" s="73" t="s">
        <v>7</v>
      </c>
      <c r="C18" s="3">
        <v>0</v>
      </c>
      <c r="D18" s="3">
        <v>3.81</v>
      </c>
      <c r="E18" s="5">
        <v>5.07</v>
      </c>
      <c r="F18" s="5">
        <v>5.08</v>
      </c>
      <c r="G18" s="5">
        <v>3.07</v>
      </c>
      <c r="H18" s="3">
        <v>2.16</v>
      </c>
      <c r="I18" s="3">
        <v>3.34</v>
      </c>
      <c r="J18" s="3">
        <v>1.75</v>
      </c>
      <c r="K18" s="3">
        <v>4.1100000000000003</v>
      </c>
      <c r="L18" s="3">
        <v>2.16</v>
      </c>
      <c r="M18" s="3">
        <v>3.07</v>
      </c>
      <c r="N18" s="3">
        <v>5.08</v>
      </c>
      <c r="O18" s="3">
        <v>5.07</v>
      </c>
      <c r="P18" s="30">
        <v>3.81</v>
      </c>
      <c r="Q18" s="613">
        <f>+P19</f>
        <v>47.58</v>
      </c>
      <c r="R18" s="609"/>
      <c r="S18" s="609"/>
      <c r="T18" s="609"/>
      <c r="U18" s="113"/>
      <c r="V18" s="119"/>
    </row>
    <row r="19" spans="1:23" ht="51" customHeight="1" thickBot="1" x14ac:dyDescent="0.3">
      <c r="B19" s="73" t="s">
        <v>6</v>
      </c>
      <c r="C19" s="2">
        <f>+C18</f>
        <v>0</v>
      </c>
      <c r="D19" s="2">
        <f>+D18+C19</f>
        <v>3.81</v>
      </c>
      <c r="E19" s="2">
        <f t="shared" ref="E19:P19" si="0">D19+E18</f>
        <v>8.8800000000000008</v>
      </c>
      <c r="F19" s="2">
        <f t="shared" si="0"/>
        <v>13.96</v>
      </c>
      <c r="G19" s="2">
        <f t="shared" si="0"/>
        <v>17.03</v>
      </c>
      <c r="H19" s="2">
        <f t="shared" si="0"/>
        <v>19.190000000000001</v>
      </c>
      <c r="I19" s="2">
        <f t="shared" si="0"/>
        <v>22.53</v>
      </c>
      <c r="J19" s="2">
        <f t="shared" si="0"/>
        <v>24.28</v>
      </c>
      <c r="K19" s="2">
        <f t="shared" si="0"/>
        <v>28.39</v>
      </c>
      <c r="L19" s="2">
        <f t="shared" si="0"/>
        <v>30.55</v>
      </c>
      <c r="M19" s="2">
        <f t="shared" si="0"/>
        <v>33.619999999999997</v>
      </c>
      <c r="N19" s="2">
        <f t="shared" si="0"/>
        <v>38.699999999999996</v>
      </c>
      <c r="O19" s="2">
        <f t="shared" si="0"/>
        <v>43.769999999999996</v>
      </c>
      <c r="P19" s="2">
        <f t="shared" si="0"/>
        <v>47.58</v>
      </c>
      <c r="Q19" s="614"/>
      <c r="R19" s="120"/>
      <c r="S19" s="121"/>
      <c r="T19" s="610"/>
      <c r="U19" s="122"/>
      <c r="V19" s="47">
        <v>134</v>
      </c>
      <c r="W19" s="47" t="s">
        <v>68</v>
      </c>
    </row>
    <row r="20" spans="1:23" ht="15" customHeight="1" thickBot="1" x14ac:dyDescent="0.3">
      <c r="B20" s="678" t="s">
        <v>5</v>
      </c>
      <c r="C20" s="679"/>
      <c r="D20" s="679"/>
      <c r="E20" s="679"/>
      <c r="F20" s="679"/>
      <c r="G20" s="679"/>
      <c r="H20" s="679"/>
      <c r="I20" s="679"/>
      <c r="J20" s="679"/>
      <c r="K20" s="679"/>
      <c r="L20" s="679"/>
      <c r="M20" s="679"/>
      <c r="N20" s="679"/>
      <c r="O20" s="679"/>
      <c r="P20" s="679"/>
      <c r="Q20" s="679"/>
      <c r="R20" s="679"/>
      <c r="S20" s="123"/>
      <c r="T20" s="344"/>
      <c r="U20" s="113"/>
    </row>
    <row r="21" spans="1:23" ht="17.25" hidden="1" customHeight="1" x14ac:dyDescent="0.2">
      <c r="B21" s="375"/>
      <c r="C21" s="376"/>
      <c r="D21" s="126"/>
      <c r="E21" s="48">
        <v>6.2499999999999995E-3</v>
      </c>
      <c r="F21" s="48">
        <v>5.5555555555555558E-3</v>
      </c>
      <c r="G21" s="48">
        <v>6.2499999999999995E-3</v>
      </c>
      <c r="H21" s="48">
        <v>6.9444444444444441E-3</v>
      </c>
      <c r="I21" s="48">
        <v>7.6388888888888886E-3</v>
      </c>
      <c r="J21" s="48">
        <v>6.9444444444444441E-3</v>
      </c>
      <c r="K21" s="48">
        <v>8.3333333333333332E-3</v>
      </c>
      <c r="L21" s="48">
        <v>6.9444444444444441E-3</v>
      </c>
      <c r="M21" s="48">
        <v>6.2499999999999995E-3</v>
      </c>
      <c r="N21" s="48">
        <v>5.5555555555555558E-3</v>
      </c>
      <c r="O21" s="48">
        <v>6.2499999999999995E-3</v>
      </c>
      <c r="P21" s="126"/>
      <c r="Q21" s="345"/>
      <c r="R21" s="126">
        <f>SUM(E21:O21)</f>
        <v>7.2916666666666671E-2</v>
      </c>
      <c r="S21" s="376"/>
      <c r="T21" s="127"/>
      <c r="U21" s="113"/>
    </row>
    <row r="22" spans="1:23" ht="17.25" hidden="1" customHeight="1" x14ac:dyDescent="0.2">
      <c r="B22" s="407"/>
      <c r="C22" s="408"/>
      <c r="D22" s="126"/>
      <c r="E22" s="48">
        <v>6.2499999999999995E-3</v>
      </c>
      <c r="F22" s="48">
        <v>6.2499999999999995E-3</v>
      </c>
      <c r="G22" s="48">
        <v>7.6388888888888886E-3</v>
      </c>
      <c r="H22" s="48">
        <v>7.6388888888888886E-3</v>
      </c>
      <c r="I22" s="48">
        <v>7.6388888888888886E-3</v>
      </c>
      <c r="J22" s="48">
        <v>6.9444444444444441E-3</v>
      </c>
      <c r="K22" s="48">
        <v>8.3333333333333332E-3</v>
      </c>
      <c r="L22" s="48">
        <v>7.6388888888888886E-3</v>
      </c>
      <c r="M22" s="48">
        <v>7.6388888888888886E-3</v>
      </c>
      <c r="N22" s="48">
        <v>6.2499999999999995E-3</v>
      </c>
      <c r="O22" s="48">
        <v>6.2499999999999995E-3</v>
      </c>
      <c r="Q22" s="408"/>
      <c r="R22" s="126">
        <f>SUM(E22:O22)</f>
        <v>7.8472222222222235E-2</v>
      </c>
      <c r="S22" s="408"/>
      <c r="T22" s="127"/>
      <c r="U22" s="113"/>
    </row>
    <row r="23" spans="1:23" ht="17.25" hidden="1" customHeight="1" x14ac:dyDescent="0.2">
      <c r="B23" s="375"/>
      <c r="C23" s="376"/>
      <c r="D23" s="126"/>
      <c r="E23" s="48">
        <v>6.2499999999999995E-3</v>
      </c>
      <c r="F23" s="48">
        <v>6.2499999999999995E-3</v>
      </c>
      <c r="G23" s="48">
        <v>7.6388888888888886E-3</v>
      </c>
      <c r="H23" s="48">
        <v>7.6388888888888886E-3</v>
      </c>
      <c r="I23" s="48">
        <v>8.3333333333333332E-3</v>
      </c>
      <c r="J23" s="48">
        <v>6.9444444444444441E-3</v>
      </c>
      <c r="K23" s="48">
        <v>9.0277777777777787E-3</v>
      </c>
      <c r="L23" s="48">
        <v>7.6388888888888886E-3</v>
      </c>
      <c r="M23" s="48">
        <v>7.6388888888888886E-3</v>
      </c>
      <c r="N23" s="48">
        <v>6.2499999999999995E-3</v>
      </c>
      <c r="O23" s="48">
        <v>6.9444444444444441E-3</v>
      </c>
      <c r="R23" s="126">
        <v>8.0555555555555561E-2</v>
      </c>
      <c r="S23" s="376"/>
      <c r="T23" s="127"/>
      <c r="U23" s="113"/>
    </row>
    <row r="24" spans="1:23" ht="15" customHeight="1" x14ac:dyDescent="0.25">
      <c r="A24" s="304" t="e">
        <f>D24-#REF!</f>
        <v>#REF!</v>
      </c>
      <c r="B24" s="288">
        <v>1</v>
      </c>
      <c r="C24" s="289"/>
      <c r="D24" s="56">
        <v>0.625</v>
      </c>
      <c r="E24" s="56">
        <f>D24+$E$22</f>
        <v>0.63124999999999998</v>
      </c>
      <c r="F24" s="56">
        <f>E24+$F$22</f>
        <v>0.63749999999999996</v>
      </c>
      <c r="G24" s="56">
        <f>F24+$G$22</f>
        <v>0.64513888888888882</v>
      </c>
      <c r="H24" s="56">
        <f>G24+$H$22</f>
        <v>0.65277777777777768</v>
      </c>
      <c r="I24" s="56">
        <f>H24+$I$22</f>
        <v>0.66041666666666654</v>
      </c>
      <c r="J24" s="56">
        <f>I24+$J$22</f>
        <v>0.66736111111111096</v>
      </c>
      <c r="K24" s="56">
        <f>J24+$K$22</f>
        <v>0.67569444444444426</v>
      </c>
      <c r="L24" s="56">
        <f>K24+$L$22</f>
        <v>0.68333333333333313</v>
      </c>
      <c r="M24" s="56">
        <f>L24+$M$22</f>
        <v>0.69097222222222199</v>
      </c>
      <c r="N24" s="56">
        <f>M24+$N$22</f>
        <v>0.69722222222222197</v>
      </c>
      <c r="O24" s="56">
        <f>N24+$O$22</f>
        <v>0.70347222222222194</v>
      </c>
      <c r="P24" s="291"/>
      <c r="Q24" s="290">
        <v>40.119999999999997</v>
      </c>
      <c r="R24" s="56">
        <f t="shared" ref="R24:R36" si="1">O24-D24</f>
        <v>7.8472222222221943E-2</v>
      </c>
      <c r="S24" s="246">
        <f t="shared" ref="S24:S36" si="2">(Q24/(R24*24*60)*60)</f>
        <v>21.30265486725671</v>
      </c>
      <c r="T24" s="305"/>
      <c r="U24" s="113"/>
    </row>
    <row r="25" spans="1:23" ht="15" customHeight="1" x14ac:dyDescent="0.25">
      <c r="A25" s="304">
        <f t="shared" ref="A25:A36" si="3">D25-D24</f>
        <v>2.777777777777779E-2</v>
      </c>
      <c r="B25" s="288">
        <v>2</v>
      </c>
      <c r="C25" s="289"/>
      <c r="D25" s="56">
        <v>0.65277777777777779</v>
      </c>
      <c r="E25" s="56">
        <f t="shared" ref="E25:E28" si="4">D25+$E$22</f>
        <v>0.65902777777777777</v>
      </c>
      <c r="F25" s="56">
        <f t="shared" ref="F25:F28" si="5">E25+$F$22</f>
        <v>0.66527777777777775</v>
      </c>
      <c r="G25" s="56">
        <f t="shared" ref="G25:G28" si="6">F25+$G$22</f>
        <v>0.67291666666666661</v>
      </c>
      <c r="H25" s="56">
        <f t="shared" ref="H25:H28" si="7">G25+$H$22</f>
        <v>0.68055555555555547</v>
      </c>
      <c r="I25" s="56">
        <f t="shared" ref="I25:I28" si="8">H25+$I$22</f>
        <v>0.68819444444444433</v>
      </c>
      <c r="J25" s="56">
        <f t="shared" ref="J25:J28" si="9">I25+$J$22</f>
        <v>0.69513888888888875</v>
      </c>
      <c r="K25" s="56">
        <f t="shared" ref="K25:K28" si="10">J25+$K$22</f>
        <v>0.70347222222222205</v>
      </c>
      <c r="L25" s="56">
        <f t="shared" ref="L25:L28" si="11">K25+$L$22</f>
        <v>0.71111111111111092</v>
      </c>
      <c r="M25" s="56">
        <f t="shared" ref="M25:M28" si="12">L25+$M$22</f>
        <v>0.71874999999999978</v>
      </c>
      <c r="N25" s="56">
        <f t="shared" ref="N25:N28" si="13">M25+$N$22</f>
        <v>0.72499999999999976</v>
      </c>
      <c r="O25" s="56">
        <f t="shared" ref="O25:O28" si="14">N25+$O$22</f>
        <v>0.73124999999999973</v>
      </c>
      <c r="P25" s="291"/>
      <c r="Q25" s="290">
        <v>40.119999999999997</v>
      </c>
      <c r="R25" s="56">
        <f t="shared" si="1"/>
        <v>7.8472222222221943E-2</v>
      </c>
      <c r="S25" s="246">
        <f t="shared" si="2"/>
        <v>21.30265486725671</v>
      </c>
      <c r="T25" s="305"/>
      <c r="U25" s="23"/>
    </row>
    <row r="26" spans="1:23" ht="15" customHeight="1" x14ac:dyDescent="0.25">
      <c r="A26" s="304">
        <f t="shared" si="3"/>
        <v>2.7777777777778234E-2</v>
      </c>
      <c r="B26" s="288">
        <v>3</v>
      </c>
      <c r="C26" s="289"/>
      <c r="D26" s="56">
        <v>0.68055555555555602</v>
      </c>
      <c r="E26" s="56">
        <f t="shared" si="4"/>
        <v>0.686805555555556</v>
      </c>
      <c r="F26" s="56">
        <f t="shared" si="5"/>
        <v>0.69305555555555598</v>
      </c>
      <c r="G26" s="56">
        <f t="shared" si="6"/>
        <v>0.70069444444444484</v>
      </c>
      <c r="H26" s="56">
        <f t="shared" si="7"/>
        <v>0.7083333333333337</v>
      </c>
      <c r="I26" s="56">
        <f t="shared" si="8"/>
        <v>0.71597222222222257</v>
      </c>
      <c r="J26" s="56">
        <f t="shared" si="9"/>
        <v>0.72291666666666698</v>
      </c>
      <c r="K26" s="56">
        <f t="shared" si="10"/>
        <v>0.73125000000000029</v>
      </c>
      <c r="L26" s="56">
        <f t="shared" si="11"/>
        <v>0.73888888888888915</v>
      </c>
      <c r="M26" s="56">
        <f t="shared" si="12"/>
        <v>0.74652777777777801</v>
      </c>
      <c r="N26" s="56">
        <f t="shared" si="13"/>
        <v>0.75277777777777799</v>
      </c>
      <c r="O26" s="56">
        <f t="shared" si="14"/>
        <v>0.75902777777777797</v>
      </c>
      <c r="P26" s="291"/>
      <c r="Q26" s="290">
        <v>40.119999999999997</v>
      </c>
      <c r="R26" s="56">
        <f t="shared" si="1"/>
        <v>7.8472222222221943E-2</v>
      </c>
      <c r="S26" s="246">
        <f t="shared" si="2"/>
        <v>21.30265486725671</v>
      </c>
      <c r="T26" s="305"/>
      <c r="U26" s="23"/>
    </row>
    <row r="27" spans="1:23" ht="15" customHeight="1" x14ac:dyDescent="0.25">
      <c r="A27" s="304">
        <f t="shared" si="3"/>
        <v>2.7777777777778012E-2</v>
      </c>
      <c r="B27" s="288">
        <v>4</v>
      </c>
      <c r="C27" s="289"/>
      <c r="D27" s="56">
        <v>0.70833333333333404</v>
      </c>
      <c r="E27" s="56">
        <f t="shared" si="4"/>
        <v>0.71458333333333401</v>
      </c>
      <c r="F27" s="56">
        <f t="shared" si="5"/>
        <v>0.72083333333333399</v>
      </c>
      <c r="G27" s="56">
        <f t="shared" si="6"/>
        <v>0.72847222222222285</v>
      </c>
      <c r="H27" s="56">
        <f t="shared" si="7"/>
        <v>0.73611111111111172</v>
      </c>
      <c r="I27" s="56">
        <f t="shared" si="8"/>
        <v>0.74375000000000058</v>
      </c>
      <c r="J27" s="56">
        <f t="shared" si="9"/>
        <v>0.750694444444445</v>
      </c>
      <c r="K27" s="56">
        <f t="shared" si="10"/>
        <v>0.7590277777777783</v>
      </c>
      <c r="L27" s="56">
        <f t="shared" si="11"/>
        <v>0.76666666666666716</v>
      </c>
      <c r="M27" s="56">
        <f t="shared" si="12"/>
        <v>0.77430555555555602</v>
      </c>
      <c r="N27" s="56">
        <f t="shared" si="13"/>
        <v>0.780555555555556</v>
      </c>
      <c r="O27" s="56">
        <f t="shared" si="14"/>
        <v>0.78680555555555598</v>
      </c>
      <c r="P27" s="291"/>
      <c r="Q27" s="290">
        <v>40.119999999999997</v>
      </c>
      <c r="R27" s="56">
        <f t="shared" si="1"/>
        <v>7.8472222222221943E-2</v>
      </c>
      <c r="S27" s="246">
        <f t="shared" si="2"/>
        <v>21.30265486725671</v>
      </c>
      <c r="T27" s="305"/>
      <c r="U27" s="23"/>
    </row>
    <row r="28" spans="1:23" ht="15" customHeight="1" x14ac:dyDescent="0.25">
      <c r="A28" s="304">
        <f t="shared" si="3"/>
        <v>2.0833333333332593E-2</v>
      </c>
      <c r="B28" s="288">
        <v>5</v>
      </c>
      <c r="C28" s="289"/>
      <c r="D28" s="56">
        <v>0.72916666666666663</v>
      </c>
      <c r="E28" s="56">
        <f t="shared" si="4"/>
        <v>0.73541666666666661</v>
      </c>
      <c r="F28" s="56">
        <f t="shared" si="5"/>
        <v>0.74166666666666659</v>
      </c>
      <c r="G28" s="56">
        <f t="shared" si="6"/>
        <v>0.74930555555555545</v>
      </c>
      <c r="H28" s="56">
        <f t="shared" si="7"/>
        <v>0.75694444444444431</v>
      </c>
      <c r="I28" s="56">
        <f t="shared" si="8"/>
        <v>0.76458333333333317</v>
      </c>
      <c r="J28" s="56">
        <f t="shared" si="9"/>
        <v>0.77152777777777759</v>
      </c>
      <c r="K28" s="56">
        <f t="shared" si="10"/>
        <v>0.77986111111111089</v>
      </c>
      <c r="L28" s="56">
        <f t="shared" si="11"/>
        <v>0.78749999999999976</v>
      </c>
      <c r="M28" s="56">
        <f t="shared" si="12"/>
        <v>0.79513888888888862</v>
      </c>
      <c r="N28" s="56">
        <f t="shared" si="13"/>
        <v>0.8013888888888886</v>
      </c>
      <c r="O28" s="56">
        <f t="shared" si="14"/>
        <v>0.80763888888888857</v>
      </c>
      <c r="P28" s="291"/>
      <c r="Q28" s="290">
        <v>40.119999999999997</v>
      </c>
      <c r="R28" s="56">
        <f t="shared" si="1"/>
        <v>7.8472222222221943E-2</v>
      </c>
      <c r="S28" s="246">
        <f t="shared" si="2"/>
        <v>21.30265486725671</v>
      </c>
      <c r="T28" s="305"/>
      <c r="U28" s="23"/>
    </row>
    <row r="29" spans="1:23" ht="15" customHeight="1" x14ac:dyDescent="0.25">
      <c r="A29" s="304">
        <f t="shared" si="3"/>
        <v>2.083333333333337E-2</v>
      </c>
      <c r="B29" s="288">
        <v>6</v>
      </c>
      <c r="C29" s="289"/>
      <c r="D29" s="56">
        <v>0.75</v>
      </c>
      <c r="E29" s="56">
        <f t="shared" ref="E29:E32" si="15">D29+$E$23</f>
        <v>0.75624999999999998</v>
      </c>
      <c r="F29" s="56">
        <f t="shared" ref="F29:F32" si="16">E29+$F$23</f>
        <v>0.76249999999999996</v>
      </c>
      <c r="G29" s="56">
        <f t="shared" ref="G29:G32" si="17">F29+$G$23</f>
        <v>0.77013888888888882</v>
      </c>
      <c r="H29" s="56">
        <f t="shared" ref="H29:H32" si="18">G29+$H$23</f>
        <v>0.77777777777777768</v>
      </c>
      <c r="I29" s="56">
        <f t="shared" ref="I29:I32" si="19">H29+$I$23</f>
        <v>0.78611111111111098</v>
      </c>
      <c r="J29" s="56">
        <f t="shared" ref="J29:J32" si="20">I29+$J$23</f>
        <v>0.7930555555555554</v>
      </c>
      <c r="K29" s="56">
        <f t="shared" ref="K29:K32" si="21">J29+$K$23</f>
        <v>0.80208333333333315</v>
      </c>
      <c r="L29" s="56">
        <f t="shared" ref="L29:L32" si="22">K29+$L$23</f>
        <v>0.80972222222222201</v>
      </c>
      <c r="M29" s="56">
        <f t="shared" ref="M29:M32" si="23">L29+$M$23</f>
        <v>0.81736111111111087</v>
      </c>
      <c r="N29" s="56">
        <f t="shared" ref="N29:N32" si="24">M29+$N$23</f>
        <v>0.82361111111111085</v>
      </c>
      <c r="O29" s="56">
        <f t="shared" ref="O29:O32" si="25">N29+$O$23</f>
        <v>0.83055555555555527</v>
      </c>
      <c r="P29" s="291"/>
      <c r="Q29" s="290">
        <v>40.119999999999997</v>
      </c>
      <c r="R29" s="56">
        <f t="shared" si="1"/>
        <v>8.0555555555555269E-2</v>
      </c>
      <c r="S29" s="246">
        <f t="shared" si="2"/>
        <v>20.751724137931109</v>
      </c>
      <c r="T29" s="305"/>
      <c r="U29" s="23"/>
    </row>
    <row r="30" spans="1:23" ht="15" customHeight="1" x14ac:dyDescent="0.25">
      <c r="A30" s="304">
        <f t="shared" si="3"/>
        <v>2.0833333333334036E-2</v>
      </c>
      <c r="B30" s="288">
        <v>7</v>
      </c>
      <c r="C30" s="289"/>
      <c r="D30" s="56">
        <v>0.77083333333333404</v>
      </c>
      <c r="E30" s="56">
        <f t="shared" si="15"/>
        <v>0.77708333333333401</v>
      </c>
      <c r="F30" s="56">
        <f t="shared" si="16"/>
        <v>0.78333333333333399</v>
      </c>
      <c r="G30" s="56">
        <f t="shared" si="17"/>
        <v>0.79097222222222285</v>
      </c>
      <c r="H30" s="56">
        <f t="shared" si="18"/>
        <v>0.79861111111111172</v>
      </c>
      <c r="I30" s="56">
        <f t="shared" si="19"/>
        <v>0.80694444444444502</v>
      </c>
      <c r="J30" s="56">
        <f t="shared" si="20"/>
        <v>0.81388888888888944</v>
      </c>
      <c r="K30" s="56">
        <f t="shared" si="21"/>
        <v>0.82291666666666718</v>
      </c>
      <c r="L30" s="56">
        <f t="shared" si="22"/>
        <v>0.83055555555555605</v>
      </c>
      <c r="M30" s="56">
        <f t="shared" si="23"/>
        <v>0.83819444444444491</v>
      </c>
      <c r="N30" s="56">
        <f t="shared" si="24"/>
        <v>0.84444444444444489</v>
      </c>
      <c r="O30" s="56">
        <f t="shared" si="25"/>
        <v>0.85138888888888931</v>
      </c>
      <c r="P30" s="291"/>
      <c r="Q30" s="290">
        <v>40.119999999999997</v>
      </c>
      <c r="R30" s="56">
        <f t="shared" si="1"/>
        <v>8.0555555555555269E-2</v>
      </c>
      <c r="S30" s="246">
        <f t="shared" si="2"/>
        <v>20.751724137931109</v>
      </c>
      <c r="T30" s="305"/>
      <c r="U30" s="23"/>
    </row>
    <row r="31" spans="1:23" ht="15" customHeight="1" x14ac:dyDescent="0.25">
      <c r="A31" s="304">
        <f t="shared" si="3"/>
        <v>2.0833333333333925E-2</v>
      </c>
      <c r="B31" s="288">
        <v>8</v>
      </c>
      <c r="C31" s="289"/>
      <c r="D31" s="56">
        <v>0.79166666666666796</v>
      </c>
      <c r="E31" s="56">
        <f t="shared" si="15"/>
        <v>0.79791666666666794</v>
      </c>
      <c r="F31" s="56">
        <f t="shared" si="16"/>
        <v>0.80416666666666792</v>
      </c>
      <c r="G31" s="56">
        <f t="shared" si="17"/>
        <v>0.81180555555555678</v>
      </c>
      <c r="H31" s="56">
        <f t="shared" si="18"/>
        <v>0.81944444444444564</v>
      </c>
      <c r="I31" s="56">
        <f t="shared" si="19"/>
        <v>0.82777777777777894</v>
      </c>
      <c r="J31" s="56">
        <f t="shared" si="20"/>
        <v>0.83472222222222336</v>
      </c>
      <c r="K31" s="56">
        <f t="shared" si="21"/>
        <v>0.84375000000000111</v>
      </c>
      <c r="L31" s="56">
        <f t="shared" si="22"/>
        <v>0.85138888888888997</v>
      </c>
      <c r="M31" s="56">
        <f t="shared" si="23"/>
        <v>0.85902777777777883</v>
      </c>
      <c r="N31" s="56">
        <f t="shared" si="24"/>
        <v>0.86527777777777881</v>
      </c>
      <c r="O31" s="56">
        <f t="shared" si="25"/>
        <v>0.87222222222222323</v>
      </c>
      <c r="P31" s="291"/>
      <c r="Q31" s="290">
        <v>40.119999999999997</v>
      </c>
      <c r="R31" s="56">
        <f t="shared" si="1"/>
        <v>8.0555555555555269E-2</v>
      </c>
      <c r="S31" s="246">
        <f t="shared" si="2"/>
        <v>20.751724137931109</v>
      </c>
      <c r="T31" s="305"/>
      <c r="U31" s="23"/>
    </row>
    <row r="32" spans="1:23" ht="15" customHeight="1" x14ac:dyDescent="0.25">
      <c r="A32" s="304">
        <f t="shared" si="3"/>
        <v>2.0833333333334036E-2</v>
      </c>
      <c r="B32" s="288">
        <v>9</v>
      </c>
      <c r="C32" s="289"/>
      <c r="D32" s="56">
        <v>0.812500000000002</v>
      </c>
      <c r="E32" s="56">
        <f t="shared" si="15"/>
        <v>0.81875000000000198</v>
      </c>
      <c r="F32" s="56">
        <f t="shared" si="16"/>
        <v>0.82500000000000195</v>
      </c>
      <c r="G32" s="56">
        <f t="shared" si="17"/>
        <v>0.83263888888889082</v>
      </c>
      <c r="H32" s="56">
        <f t="shared" si="18"/>
        <v>0.84027777777777968</v>
      </c>
      <c r="I32" s="56">
        <f t="shared" si="19"/>
        <v>0.84861111111111298</v>
      </c>
      <c r="J32" s="56">
        <f t="shared" si="20"/>
        <v>0.8555555555555574</v>
      </c>
      <c r="K32" s="56">
        <f t="shared" si="21"/>
        <v>0.86458333333333515</v>
      </c>
      <c r="L32" s="56">
        <f t="shared" si="22"/>
        <v>0.87222222222222401</v>
      </c>
      <c r="M32" s="56">
        <f t="shared" si="23"/>
        <v>0.87986111111111287</v>
      </c>
      <c r="N32" s="56">
        <f t="shared" si="24"/>
        <v>0.88611111111111285</v>
      </c>
      <c r="O32" s="56">
        <f t="shared" si="25"/>
        <v>0.89305555555555727</v>
      </c>
      <c r="P32" s="291"/>
      <c r="Q32" s="290">
        <v>40.119999999999997</v>
      </c>
      <c r="R32" s="56">
        <f t="shared" si="1"/>
        <v>8.0555555555555269E-2</v>
      </c>
      <c r="S32" s="246">
        <f t="shared" si="2"/>
        <v>20.751724137931109</v>
      </c>
      <c r="T32" s="305"/>
      <c r="U32" s="23"/>
    </row>
    <row r="33" spans="1:21" ht="15" customHeight="1" x14ac:dyDescent="0.25">
      <c r="A33" s="304">
        <f t="shared" si="3"/>
        <v>2.7777777777775792E-2</v>
      </c>
      <c r="B33" s="288">
        <v>10</v>
      </c>
      <c r="C33" s="289"/>
      <c r="D33" s="56">
        <v>0.84027777777777779</v>
      </c>
      <c r="E33" s="56">
        <f t="shared" ref="E33:E34" si="26">D33+$E$22</f>
        <v>0.84652777777777777</v>
      </c>
      <c r="F33" s="56">
        <f t="shared" ref="F33:F34" si="27">E33+$F$22</f>
        <v>0.85277777777777775</v>
      </c>
      <c r="G33" s="56">
        <f t="shared" ref="G33:G34" si="28">F33+$G$22</f>
        <v>0.86041666666666661</v>
      </c>
      <c r="H33" s="56">
        <f t="shared" ref="H33:H34" si="29">G33+$H$22</f>
        <v>0.86805555555555547</v>
      </c>
      <c r="I33" s="56">
        <f t="shared" ref="I33:I34" si="30">H33+$I$22</f>
        <v>0.87569444444444433</v>
      </c>
      <c r="J33" s="56">
        <f t="shared" ref="J33:J34" si="31">I33+$J$22</f>
        <v>0.88263888888888875</v>
      </c>
      <c r="K33" s="56">
        <f t="shared" ref="K33:K34" si="32">J33+$K$22</f>
        <v>0.89097222222222205</v>
      </c>
      <c r="L33" s="56">
        <f t="shared" ref="L33:L34" si="33">K33+$L$22</f>
        <v>0.89861111111111092</v>
      </c>
      <c r="M33" s="56">
        <f t="shared" ref="M33:M34" si="34">L33+$M$22</f>
        <v>0.90624999999999978</v>
      </c>
      <c r="N33" s="56">
        <f t="shared" ref="N33:N34" si="35">M33+$N$22</f>
        <v>0.91249999999999976</v>
      </c>
      <c r="O33" s="56">
        <f t="shared" ref="O33:O34" si="36">N33+$O$22</f>
        <v>0.91874999999999973</v>
      </c>
      <c r="P33" s="291"/>
      <c r="Q33" s="290">
        <v>40.119999999999997</v>
      </c>
      <c r="R33" s="56">
        <f t="shared" si="1"/>
        <v>7.8472222222221943E-2</v>
      </c>
      <c r="S33" s="246">
        <f t="shared" si="2"/>
        <v>21.30265486725671</v>
      </c>
      <c r="T33" s="305"/>
      <c r="U33" s="23"/>
    </row>
    <row r="34" spans="1:21" ht="15" customHeight="1" x14ac:dyDescent="0.25">
      <c r="A34" s="304">
        <f t="shared" si="3"/>
        <v>2.7777777777776236E-2</v>
      </c>
      <c r="B34" s="288">
        <v>11</v>
      </c>
      <c r="C34" s="289"/>
      <c r="D34" s="56">
        <v>0.86805555555555403</v>
      </c>
      <c r="E34" s="56">
        <f t="shared" si="26"/>
        <v>0.874305555555554</v>
      </c>
      <c r="F34" s="56">
        <f t="shared" si="27"/>
        <v>0.88055555555555398</v>
      </c>
      <c r="G34" s="56">
        <f t="shared" si="28"/>
        <v>0.88819444444444284</v>
      </c>
      <c r="H34" s="56">
        <f t="shared" si="29"/>
        <v>0.89583333333333171</v>
      </c>
      <c r="I34" s="56">
        <f t="shared" si="30"/>
        <v>0.90347222222222057</v>
      </c>
      <c r="J34" s="56">
        <f t="shared" si="31"/>
        <v>0.91041666666666499</v>
      </c>
      <c r="K34" s="56">
        <f t="shared" si="32"/>
        <v>0.91874999999999829</v>
      </c>
      <c r="L34" s="56">
        <f t="shared" si="33"/>
        <v>0.92638888888888715</v>
      </c>
      <c r="M34" s="56">
        <f t="shared" si="34"/>
        <v>0.93402777777777601</v>
      </c>
      <c r="N34" s="56">
        <f t="shared" si="35"/>
        <v>0.94027777777777599</v>
      </c>
      <c r="O34" s="56">
        <f t="shared" si="36"/>
        <v>0.94652777777777597</v>
      </c>
      <c r="P34" s="291"/>
      <c r="Q34" s="290">
        <v>40.119999999999997</v>
      </c>
      <c r="R34" s="56">
        <f t="shared" si="1"/>
        <v>7.8472222222221943E-2</v>
      </c>
      <c r="S34" s="246">
        <f t="shared" si="2"/>
        <v>21.30265486725671</v>
      </c>
      <c r="T34" s="305"/>
      <c r="U34" s="113"/>
    </row>
    <row r="35" spans="1:21" ht="15" customHeight="1" x14ac:dyDescent="0.25">
      <c r="A35" s="304">
        <f t="shared" si="3"/>
        <v>2.7777777777779344E-2</v>
      </c>
      <c r="B35" s="288">
        <v>12</v>
      </c>
      <c r="C35" s="289"/>
      <c r="D35" s="56">
        <v>0.89583333333333337</v>
      </c>
      <c r="E35" s="56">
        <f t="shared" ref="E35:O35" si="37">D35+E21</f>
        <v>0.90208333333333335</v>
      </c>
      <c r="F35" s="56">
        <f t="shared" si="37"/>
        <v>0.90763888888888888</v>
      </c>
      <c r="G35" s="56">
        <f t="shared" si="37"/>
        <v>0.91388888888888886</v>
      </c>
      <c r="H35" s="56">
        <f t="shared" si="37"/>
        <v>0.92083333333333328</v>
      </c>
      <c r="I35" s="56">
        <f t="shared" si="37"/>
        <v>0.92847222222222214</v>
      </c>
      <c r="J35" s="56">
        <f t="shared" si="37"/>
        <v>0.93541666666666656</v>
      </c>
      <c r="K35" s="56">
        <f t="shared" si="37"/>
        <v>0.94374999999999987</v>
      </c>
      <c r="L35" s="56">
        <f t="shared" si="37"/>
        <v>0.95069444444444429</v>
      </c>
      <c r="M35" s="56">
        <f t="shared" si="37"/>
        <v>0.95694444444444426</v>
      </c>
      <c r="N35" s="56">
        <f t="shared" si="37"/>
        <v>0.9624999999999998</v>
      </c>
      <c r="O35" s="56">
        <f t="shared" si="37"/>
        <v>0.96874999999999978</v>
      </c>
      <c r="P35" s="291"/>
      <c r="Q35" s="290">
        <v>40.119999999999997</v>
      </c>
      <c r="R35" s="56">
        <f t="shared" si="1"/>
        <v>7.2916666666666408E-2</v>
      </c>
      <c r="S35" s="246">
        <f t="shared" si="2"/>
        <v>22.925714285714367</v>
      </c>
      <c r="T35" s="305"/>
      <c r="U35" s="113"/>
    </row>
    <row r="36" spans="1:21" ht="15" customHeight="1" x14ac:dyDescent="0.25">
      <c r="A36" s="304">
        <f t="shared" si="3"/>
        <v>0.10069444444444442</v>
      </c>
      <c r="B36" s="288">
        <v>13</v>
      </c>
      <c r="C36" s="289"/>
      <c r="D36" s="56">
        <v>0.99652777777777779</v>
      </c>
      <c r="E36" s="56">
        <f t="shared" ref="E36:O36" si="38">D36+E21</f>
        <v>1.0027777777777778</v>
      </c>
      <c r="F36" s="56">
        <f t="shared" si="38"/>
        <v>1.0083333333333333</v>
      </c>
      <c r="G36" s="56">
        <f t="shared" si="38"/>
        <v>1.0145833333333334</v>
      </c>
      <c r="H36" s="56">
        <f t="shared" si="38"/>
        <v>1.0215277777777778</v>
      </c>
      <c r="I36" s="56">
        <f t="shared" si="38"/>
        <v>1.0291666666666668</v>
      </c>
      <c r="J36" s="56">
        <f t="shared" si="38"/>
        <v>1.0361111111111112</v>
      </c>
      <c r="K36" s="56">
        <f t="shared" si="38"/>
        <v>1.0444444444444445</v>
      </c>
      <c r="L36" s="56">
        <f t="shared" si="38"/>
        <v>1.0513888888888889</v>
      </c>
      <c r="M36" s="56">
        <f t="shared" si="38"/>
        <v>1.057638888888889</v>
      </c>
      <c r="N36" s="56">
        <f t="shared" si="38"/>
        <v>1.0631944444444446</v>
      </c>
      <c r="O36" s="56">
        <f t="shared" si="38"/>
        <v>1.0694444444444446</v>
      </c>
      <c r="P36" s="291"/>
      <c r="Q36" s="290">
        <v>40.119999999999997</v>
      </c>
      <c r="R36" s="56">
        <f t="shared" si="1"/>
        <v>7.2916666666666852E-2</v>
      </c>
      <c r="S36" s="246">
        <f t="shared" si="2"/>
        <v>22.925714285714225</v>
      </c>
      <c r="T36" s="305"/>
      <c r="U36" s="113"/>
    </row>
    <row r="37" spans="1:21" ht="15" customHeight="1" x14ac:dyDescent="0.25">
      <c r="A37" s="302"/>
      <c r="B37" s="278"/>
      <c r="C37" s="275"/>
      <c r="D37" s="275"/>
      <c r="E37" s="292"/>
      <c r="F37" s="292"/>
      <c r="G37" s="292"/>
      <c r="H37" s="292"/>
      <c r="I37" s="292"/>
      <c r="J37" s="292"/>
      <c r="K37" s="292"/>
      <c r="L37" s="292"/>
      <c r="M37" s="292"/>
      <c r="N37" s="292"/>
      <c r="O37" s="292"/>
      <c r="P37" s="292"/>
      <c r="Q37" s="292"/>
      <c r="R37" s="277"/>
      <c r="S37" s="277"/>
      <c r="T37" s="275"/>
      <c r="U37" s="113"/>
    </row>
    <row r="38" spans="1:21" ht="15" customHeight="1" x14ac:dyDescent="0.25">
      <c r="B38" s="25"/>
      <c r="C38" s="13"/>
      <c r="D38" s="13"/>
      <c r="E38" s="134"/>
      <c r="F38" s="134"/>
      <c r="G38" s="134"/>
      <c r="H38" s="134"/>
      <c r="I38" s="134"/>
      <c r="J38" s="134"/>
      <c r="K38" s="134"/>
      <c r="L38" s="134"/>
      <c r="M38" s="134"/>
      <c r="N38" s="134"/>
      <c r="O38" s="134"/>
      <c r="P38" s="134"/>
      <c r="Q38" s="134"/>
      <c r="R38" s="135"/>
      <c r="S38" s="135"/>
      <c r="T38" s="13"/>
      <c r="U38" s="113"/>
    </row>
    <row r="39" spans="1:21" ht="18" customHeight="1" x14ac:dyDescent="0.25">
      <c r="B39" s="25"/>
      <c r="C39" s="13"/>
      <c r="D39" s="13"/>
      <c r="E39" s="134"/>
      <c r="F39" s="134"/>
      <c r="G39" s="134"/>
      <c r="H39" s="134"/>
      <c r="I39" s="134"/>
      <c r="J39" s="134"/>
      <c r="K39" s="134"/>
      <c r="L39" s="134"/>
      <c r="M39" s="134"/>
      <c r="N39" s="134"/>
      <c r="O39" s="134"/>
      <c r="P39" s="134"/>
      <c r="Q39" s="134"/>
      <c r="R39" s="135"/>
      <c r="S39" s="135"/>
      <c r="T39" s="13"/>
      <c r="U39" s="113"/>
    </row>
    <row r="40" spans="1:21" ht="18" customHeight="1" x14ac:dyDescent="0.25">
      <c r="B40" s="25"/>
      <c r="C40" s="16" t="s">
        <v>3</v>
      </c>
      <c r="D40" s="16"/>
      <c r="E40" s="111"/>
      <c r="F40" s="16"/>
      <c r="G40" s="16">
        <v>11</v>
      </c>
      <c r="H40" s="136"/>
      <c r="I40" s="136"/>
      <c r="J40" s="136"/>
      <c r="K40" s="136"/>
      <c r="L40" s="136"/>
      <c r="M40" s="136"/>
      <c r="N40" s="136"/>
      <c r="O40" s="16"/>
      <c r="P40" s="13"/>
      <c r="Q40" s="13"/>
      <c r="R40" s="12"/>
      <c r="S40" s="12"/>
      <c r="T40" s="13"/>
      <c r="U40" s="113"/>
    </row>
    <row r="41" spans="1:21" ht="18" customHeight="1" x14ac:dyDescent="0.25">
      <c r="B41" s="25"/>
      <c r="C41" s="16" t="s">
        <v>2</v>
      </c>
      <c r="D41" s="16"/>
      <c r="E41" s="111"/>
      <c r="F41" s="16"/>
      <c r="G41" s="16">
        <v>2</v>
      </c>
      <c r="H41" s="136"/>
      <c r="I41" s="136"/>
      <c r="J41" s="136"/>
      <c r="K41" s="136"/>
      <c r="L41" s="136"/>
      <c r="M41" s="136"/>
      <c r="N41" s="136"/>
      <c r="O41" s="16"/>
      <c r="P41" s="13"/>
      <c r="Q41" s="13"/>
      <c r="R41" s="12"/>
      <c r="S41" s="12"/>
      <c r="T41" s="13"/>
      <c r="U41" s="113"/>
    </row>
    <row r="42" spans="1:21" ht="18" customHeight="1" x14ac:dyDescent="0.25">
      <c r="B42" s="25"/>
      <c r="C42" s="16" t="s">
        <v>67</v>
      </c>
      <c r="D42" s="16"/>
      <c r="E42" s="111"/>
      <c r="F42" s="16"/>
      <c r="G42" s="16">
        <f>G40+G41</f>
        <v>13</v>
      </c>
      <c r="H42" s="136"/>
      <c r="I42" s="136"/>
      <c r="J42" s="136"/>
      <c r="K42" s="136"/>
      <c r="L42" s="136"/>
      <c r="M42" s="136"/>
      <c r="N42" s="136"/>
      <c r="O42" s="16"/>
      <c r="P42" s="137"/>
      <c r="Q42" s="13"/>
      <c r="R42" s="12"/>
      <c r="S42" s="12"/>
      <c r="T42" s="13"/>
      <c r="U42" s="113"/>
    </row>
    <row r="43" spans="1:21" ht="18" customHeight="1" x14ac:dyDescent="0.25">
      <c r="B43" s="25"/>
      <c r="C43" s="16" t="s">
        <v>48</v>
      </c>
      <c r="D43" s="16"/>
      <c r="E43" s="138"/>
      <c r="F43" s="138"/>
      <c r="G43" s="139">
        <v>37.75</v>
      </c>
      <c r="H43" s="136"/>
      <c r="I43" s="136"/>
      <c r="J43" s="136"/>
      <c r="K43" s="136"/>
      <c r="L43" s="136"/>
      <c r="M43" s="136"/>
      <c r="N43" s="136"/>
      <c r="O43" s="16"/>
      <c r="P43" s="13"/>
      <c r="Q43" s="13"/>
      <c r="R43" s="12"/>
      <c r="S43" s="12"/>
      <c r="T43" s="13"/>
      <c r="U43" s="113"/>
    </row>
    <row r="44" spans="1:21" ht="18" customHeight="1" x14ac:dyDescent="0.25">
      <c r="B44" s="25"/>
      <c r="C44" s="16" t="s">
        <v>47</v>
      </c>
      <c r="D44" s="140"/>
      <c r="E44" s="13"/>
      <c r="F44" s="13"/>
      <c r="G44" s="137">
        <f>D18+P18</f>
        <v>7.62</v>
      </c>
      <c r="H44" s="13"/>
      <c r="I44" s="13"/>
      <c r="J44" s="13"/>
      <c r="K44" s="13"/>
      <c r="L44" s="13"/>
      <c r="M44" s="13"/>
      <c r="N44" s="13"/>
      <c r="O44" s="16"/>
      <c r="P44" s="13"/>
      <c r="Q44" s="13"/>
      <c r="R44" s="12"/>
      <c r="S44" s="12"/>
      <c r="T44" s="13"/>
      <c r="U44" s="113"/>
    </row>
    <row r="45" spans="1:21" ht="18" customHeight="1" x14ac:dyDescent="0.25">
      <c r="B45" s="110"/>
      <c r="C45" s="16" t="s">
        <v>46</v>
      </c>
      <c r="D45" s="13"/>
      <c r="E45" s="13"/>
      <c r="F45" s="13"/>
      <c r="G45" s="137">
        <f>G43+G44</f>
        <v>45.37</v>
      </c>
      <c r="H45" s="13"/>
      <c r="I45" s="13"/>
      <c r="J45" s="13"/>
      <c r="K45" s="13"/>
      <c r="L45" s="13"/>
      <c r="M45" s="13"/>
      <c r="N45" s="13"/>
      <c r="O45" s="16"/>
      <c r="P45" s="13"/>
      <c r="Q45" s="13"/>
      <c r="R45" s="12"/>
      <c r="S45" s="12"/>
      <c r="T45" s="13"/>
      <c r="U45" s="113"/>
    </row>
    <row r="46" spans="1:21" x14ac:dyDescent="0.25">
      <c r="B46" s="141"/>
      <c r="C46" s="13" t="s">
        <v>45</v>
      </c>
      <c r="D46" s="142"/>
      <c r="E46" s="142"/>
      <c r="F46" s="142"/>
      <c r="G46" s="142">
        <f>G44*4</f>
        <v>30.48</v>
      </c>
      <c r="H46" s="13" t="s">
        <v>66</v>
      </c>
      <c r="I46" s="142"/>
      <c r="J46" s="142"/>
      <c r="K46" s="142"/>
      <c r="L46" s="142"/>
      <c r="M46" s="142"/>
      <c r="N46" s="142"/>
      <c r="O46" s="16"/>
      <c r="P46" s="111"/>
      <c r="Q46" s="111"/>
      <c r="R46" s="111"/>
      <c r="S46" s="111"/>
      <c r="T46" s="142"/>
      <c r="U46" s="113"/>
    </row>
    <row r="47" spans="1:21" x14ac:dyDescent="0.25">
      <c r="B47" s="141"/>
      <c r="C47" s="13"/>
      <c r="D47" s="111"/>
      <c r="E47" s="111"/>
      <c r="F47" s="111"/>
      <c r="G47" s="111"/>
      <c r="H47" s="142"/>
      <c r="I47" s="142"/>
      <c r="J47" s="142"/>
      <c r="K47" s="142"/>
      <c r="L47" s="111"/>
      <c r="M47" s="111"/>
      <c r="N47" s="111"/>
      <c r="O47" s="111"/>
      <c r="P47" s="111"/>
      <c r="Q47" s="111"/>
      <c r="R47" s="111"/>
      <c r="S47" s="111"/>
      <c r="T47" s="13"/>
      <c r="U47" s="113"/>
    </row>
    <row r="48" spans="1:21" x14ac:dyDescent="0.25">
      <c r="B48" s="141"/>
      <c r="C48" s="13" t="s">
        <v>15</v>
      </c>
      <c r="D48" s="13"/>
      <c r="E48" s="13"/>
      <c r="F48" s="13"/>
      <c r="G48" s="13"/>
      <c r="H48" s="13"/>
      <c r="I48" s="13"/>
      <c r="J48" s="13"/>
      <c r="K48" s="13"/>
      <c r="L48" s="13"/>
      <c r="M48" s="13"/>
      <c r="N48" s="13"/>
      <c r="O48" s="13"/>
      <c r="P48" s="13"/>
      <c r="Q48" s="13"/>
      <c r="R48" s="12"/>
      <c r="S48" s="12"/>
      <c r="T48" s="13"/>
      <c r="U48" s="113"/>
    </row>
    <row r="49" spans="2:21" x14ac:dyDescent="0.25">
      <c r="B49" s="141"/>
      <c r="C49" s="15" t="s">
        <v>43</v>
      </c>
      <c r="D49" s="13"/>
      <c r="E49" s="13"/>
      <c r="F49" s="13"/>
      <c r="G49" s="13"/>
      <c r="H49" s="13"/>
      <c r="I49" s="13"/>
      <c r="J49" s="13"/>
      <c r="K49" s="13"/>
      <c r="L49" s="13"/>
      <c r="M49" s="13"/>
      <c r="N49" s="13"/>
      <c r="O49" s="13"/>
      <c r="P49" s="13"/>
      <c r="Q49" s="13"/>
      <c r="R49" s="12"/>
      <c r="S49" s="12"/>
      <c r="T49" s="13"/>
      <c r="U49" s="143"/>
    </row>
    <row r="50" spans="2:21" x14ac:dyDescent="0.25">
      <c r="B50" s="141"/>
      <c r="C50" s="13" t="s">
        <v>42</v>
      </c>
      <c r="D50" s="111"/>
      <c r="E50" s="144"/>
      <c r="F50" s="144"/>
      <c r="G50" s="144"/>
      <c r="H50" s="13"/>
      <c r="I50" s="13"/>
      <c r="J50" s="13"/>
      <c r="K50" s="13"/>
      <c r="L50" s="13"/>
      <c r="M50" s="13"/>
      <c r="N50" s="13"/>
      <c r="O50" s="13"/>
      <c r="P50" s="13"/>
      <c r="Q50" s="13"/>
      <c r="R50" s="12"/>
      <c r="S50" s="12"/>
      <c r="T50" s="13"/>
      <c r="U50" s="113"/>
    </row>
    <row r="51" spans="2:21" x14ac:dyDescent="0.25">
      <c r="B51" s="141"/>
      <c r="C51" s="13" t="s">
        <v>40</v>
      </c>
      <c r="D51" s="13"/>
      <c r="E51" s="13"/>
      <c r="F51" s="13"/>
      <c r="G51" s="13"/>
      <c r="H51" s="13"/>
      <c r="I51" s="13"/>
      <c r="J51" s="13"/>
      <c r="K51" s="13"/>
      <c r="L51" s="13"/>
      <c r="M51" s="13"/>
      <c r="N51" s="13"/>
      <c r="O51" s="13"/>
      <c r="P51" s="13"/>
      <c r="Q51" s="13"/>
      <c r="R51" s="12"/>
      <c r="S51" s="12"/>
      <c r="T51" s="13"/>
      <c r="U51" s="113"/>
    </row>
    <row r="52" spans="2:21" x14ac:dyDescent="0.25">
      <c r="B52" s="141"/>
      <c r="C52" s="13"/>
      <c r="D52" s="13"/>
      <c r="E52" s="13"/>
      <c r="F52" s="13"/>
      <c r="G52" s="13"/>
      <c r="H52" s="13"/>
      <c r="I52" s="13"/>
      <c r="J52" s="13"/>
      <c r="K52" s="13"/>
      <c r="L52" s="13"/>
      <c r="M52" s="13"/>
      <c r="N52" s="13"/>
      <c r="O52" s="13"/>
      <c r="P52" s="13"/>
      <c r="Q52" s="13"/>
      <c r="R52" s="111"/>
      <c r="S52" s="111"/>
      <c r="T52" s="111"/>
      <c r="U52" s="113"/>
    </row>
    <row r="53" spans="2:21" x14ac:dyDescent="0.25">
      <c r="B53" s="110"/>
      <c r="C53" s="13" t="s">
        <v>38</v>
      </c>
      <c r="D53" s="14"/>
      <c r="E53" s="14"/>
      <c r="F53" s="14"/>
      <c r="G53" s="14"/>
      <c r="H53" s="14"/>
      <c r="I53" s="14"/>
      <c r="J53" s="14"/>
      <c r="K53" s="14"/>
      <c r="L53" s="14"/>
      <c r="M53" s="14"/>
      <c r="N53" s="14"/>
      <c r="O53" s="14"/>
      <c r="P53" s="14"/>
      <c r="Q53" s="14"/>
      <c r="R53" s="12"/>
      <c r="S53" s="12"/>
      <c r="T53" s="13"/>
      <c r="U53" s="113"/>
    </row>
    <row r="54" spans="2:21" x14ac:dyDescent="0.25">
      <c r="B54" s="110"/>
      <c r="C54" s="13" t="s">
        <v>37</v>
      </c>
      <c r="D54" s="13"/>
      <c r="E54" s="13"/>
      <c r="F54" s="13"/>
      <c r="G54" s="13"/>
      <c r="H54" s="13"/>
      <c r="I54" s="13"/>
      <c r="J54" s="13"/>
      <c r="K54" s="13"/>
      <c r="L54" s="13"/>
      <c r="M54" s="13"/>
      <c r="N54" s="13"/>
      <c r="O54" s="13"/>
      <c r="P54" s="13"/>
      <c r="Q54" s="13"/>
      <c r="R54" s="12"/>
      <c r="S54" s="12"/>
      <c r="T54" s="13"/>
      <c r="U54" s="113"/>
    </row>
    <row r="55" spans="2:21" x14ac:dyDescent="0.25">
      <c r="B55" s="110"/>
      <c r="C55" s="13" t="s">
        <v>189</v>
      </c>
      <c r="D55" s="13"/>
      <c r="E55" s="13"/>
      <c r="F55" s="13"/>
      <c r="G55" s="13"/>
      <c r="H55" s="13"/>
      <c r="I55" s="13"/>
      <c r="J55" s="13"/>
      <c r="K55" s="13"/>
      <c r="L55" s="13"/>
      <c r="M55" s="13"/>
      <c r="N55" s="13"/>
      <c r="O55" s="13"/>
      <c r="P55" s="13"/>
      <c r="Q55" s="13"/>
      <c r="R55" s="12"/>
      <c r="S55" s="12"/>
      <c r="T55" s="13"/>
      <c r="U55" s="113"/>
    </row>
    <row r="56" spans="2:21" x14ac:dyDescent="0.25">
      <c r="B56" s="145"/>
      <c r="C56" s="20" t="s">
        <v>35</v>
      </c>
      <c r="D56" s="20"/>
      <c r="E56" s="20"/>
      <c r="F56" s="20"/>
      <c r="G56" s="20"/>
      <c r="H56" s="20"/>
      <c r="I56" s="20"/>
      <c r="J56" s="20"/>
      <c r="K56" s="20"/>
      <c r="L56" s="20"/>
      <c r="M56" s="20"/>
      <c r="N56" s="20"/>
      <c r="O56" s="20"/>
      <c r="P56" s="20"/>
      <c r="Q56" s="20"/>
      <c r="R56" s="21"/>
      <c r="S56" s="21"/>
      <c r="T56" s="20"/>
      <c r="U56" s="143"/>
    </row>
  </sheetData>
  <mergeCells count="9">
    <mergeCell ref="S16:S18"/>
    <mergeCell ref="T16:T19"/>
    <mergeCell ref="B17:C17"/>
    <mergeCell ref="Q18:Q19"/>
    <mergeCell ref="B20:R20"/>
    <mergeCell ref="B16:C16"/>
    <mergeCell ref="D16:O16"/>
    <mergeCell ref="Q16:Q17"/>
    <mergeCell ref="R16:R18"/>
  </mergeCells>
  <pageMargins left="0.7" right="0.7" top="0.75" bottom="0.75" header="0.3" footer="0.3"/>
  <pageSetup paperSize="9"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86">
    <pageSetUpPr fitToPage="1"/>
  </sheetPr>
  <dimension ref="A2:W62"/>
  <sheetViews>
    <sheetView topLeftCell="A16" zoomScale="80" zoomScaleNormal="80" workbookViewId="0">
      <selection activeCell="O13" sqref="O13"/>
    </sheetView>
  </sheetViews>
  <sheetFormatPr baseColWidth="10" defaultColWidth="11.42578125" defaultRowHeight="15" x14ac:dyDescent="0.25"/>
  <cols>
    <col min="1" max="1" width="22" style="47" customWidth="1"/>
    <col min="2" max="19" width="11.7109375" style="47" customWidth="1"/>
    <col min="20" max="20" width="13.7109375" style="47" customWidth="1"/>
    <col min="21" max="16384" width="11.42578125" style="47"/>
  </cols>
  <sheetData>
    <row r="2" spans="2:21" ht="6" customHeight="1" x14ac:dyDescent="0.25">
      <c r="B2" s="110"/>
      <c r="C2" s="111"/>
      <c r="D2" s="111"/>
      <c r="E2" s="111"/>
      <c r="F2" s="111"/>
      <c r="G2" s="111"/>
      <c r="H2" s="111"/>
      <c r="I2" s="111"/>
      <c r="J2" s="111"/>
      <c r="K2" s="111"/>
      <c r="L2" s="111"/>
      <c r="M2" s="111"/>
      <c r="N2" s="111"/>
      <c r="O2" s="111"/>
      <c r="P2" s="111"/>
      <c r="Q2" s="111"/>
      <c r="R2" s="112"/>
      <c r="S2" s="112"/>
      <c r="T2" s="111"/>
      <c r="U2" s="113"/>
    </row>
    <row r="3" spans="2:21" ht="20.100000000000001" customHeight="1" x14ac:dyDescent="0.2">
      <c r="B3" s="43" t="s">
        <v>27</v>
      </c>
      <c r="C3" s="114"/>
      <c r="D3" s="114"/>
      <c r="E3" s="114"/>
      <c r="F3" s="114"/>
      <c r="G3" s="114"/>
      <c r="H3" s="114"/>
      <c r="I3" s="114"/>
      <c r="J3" s="114"/>
      <c r="K3" s="114"/>
      <c r="L3" s="114"/>
      <c r="M3" s="114"/>
      <c r="N3" s="114"/>
      <c r="O3" s="114"/>
      <c r="P3" s="114"/>
      <c r="Q3" s="114"/>
      <c r="R3" s="115"/>
      <c r="S3" s="115"/>
      <c r="T3" s="178"/>
      <c r="U3" s="116"/>
    </row>
    <row r="4" spans="2:21" ht="18" customHeight="1" x14ac:dyDescent="0.2">
      <c r="B4" s="38" t="s">
        <v>26</v>
      </c>
      <c r="C4" s="13"/>
      <c r="D4" s="13"/>
      <c r="E4" s="13"/>
      <c r="F4" s="13"/>
      <c r="G4" s="13"/>
      <c r="H4" s="13"/>
      <c r="I4" s="13"/>
      <c r="J4" s="13"/>
      <c r="K4" s="13"/>
      <c r="L4" s="13"/>
      <c r="M4" s="13"/>
      <c r="N4" s="13"/>
      <c r="O4" s="13"/>
      <c r="P4" s="13"/>
      <c r="Q4" s="13"/>
      <c r="R4" s="12"/>
      <c r="S4" s="12"/>
      <c r="T4" s="11"/>
      <c r="U4" s="113"/>
    </row>
    <row r="5" spans="2:21" ht="4.5" customHeight="1" x14ac:dyDescent="0.2">
      <c r="B5" s="274"/>
      <c r="C5" s="275"/>
      <c r="D5" s="275"/>
      <c r="E5" s="275"/>
      <c r="F5" s="275"/>
      <c r="G5" s="275"/>
      <c r="H5" s="275"/>
      <c r="I5" s="275"/>
      <c r="J5" s="275"/>
      <c r="K5" s="275"/>
      <c r="L5" s="275"/>
      <c r="M5" s="275"/>
      <c r="N5" s="275"/>
      <c r="O5" s="275"/>
      <c r="P5" s="275"/>
      <c r="Q5" s="275"/>
      <c r="R5" s="276"/>
      <c r="S5" s="12"/>
      <c r="T5" s="11"/>
      <c r="U5" s="113"/>
    </row>
    <row r="6" spans="2:21" ht="18.75" customHeight="1" x14ac:dyDescent="0.2">
      <c r="B6" s="274" t="s">
        <v>201</v>
      </c>
      <c r="C6" s="275"/>
      <c r="D6" s="275"/>
      <c r="E6" s="275"/>
      <c r="F6" s="275"/>
      <c r="G6" s="275"/>
      <c r="H6" s="275"/>
      <c r="I6" s="275"/>
      <c r="J6" s="275"/>
      <c r="K6" s="275"/>
      <c r="L6" s="275"/>
      <c r="M6" s="275"/>
      <c r="N6" s="275"/>
      <c r="O6" s="275"/>
      <c r="P6" s="277"/>
      <c r="Q6" s="277"/>
      <c r="R6" s="277"/>
      <c r="S6" s="117"/>
      <c r="T6" s="11"/>
      <c r="U6" s="113"/>
    </row>
    <row r="7" spans="2:21" ht="20.100000000000001" customHeight="1" x14ac:dyDescent="0.2">
      <c r="B7" s="274" t="s">
        <v>179</v>
      </c>
      <c r="C7" s="275"/>
      <c r="D7" s="275"/>
      <c r="E7" s="275"/>
      <c r="F7" s="275"/>
      <c r="G7" s="275"/>
      <c r="H7" s="275"/>
      <c r="I7" s="275"/>
      <c r="J7" s="275"/>
      <c r="K7" s="275"/>
      <c r="L7" s="275"/>
      <c r="M7" s="275"/>
      <c r="N7" s="275"/>
      <c r="O7" s="275"/>
      <c r="P7" s="277"/>
      <c r="Q7" s="277"/>
      <c r="R7" s="277"/>
      <c r="S7" s="117"/>
      <c r="T7" s="11"/>
      <c r="U7" s="113"/>
    </row>
    <row r="8" spans="2:21" ht="20.100000000000001" customHeight="1" x14ac:dyDescent="0.2">
      <c r="B8" s="274" t="s">
        <v>25</v>
      </c>
      <c r="C8" s="275"/>
      <c r="D8" s="275"/>
      <c r="E8" s="275"/>
      <c r="F8" s="275"/>
      <c r="G8" s="275"/>
      <c r="H8" s="275"/>
      <c r="I8" s="275"/>
      <c r="J8" s="275"/>
      <c r="K8" s="275"/>
      <c r="L8" s="275"/>
      <c r="M8" s="275"/>
      <c r="N8" s="275"/>
      <c r="O8" s="275"/>
      <c r="P8" s="277"/>
      <c r="Q8" s="277"/>
      <c r="R8" s="277"/>
      <c r="S8" s="117"/>
      <c r="T8" s="11"/>
      <c r="U8" s="113"/>
    </row>
    <row r="9" spans="2:21" ht="20.100000000000001" customHeight="1" x14ac:dyDescent="0.25">
      <c r="B9" s="278" t="s">
        <v>79</v>
      </c>
      <c r="C9" s="279"/>
      <c r="D9" s="275">
        <v>559</v>
      </c>
      <c r="E9" s="275"/>
      <c r="F9" s="275"/>
      <c r="G9" s="275"/>
      <c r="H9" s="275"/>
      <c r="I9" s="275"/>
      <c r="J9" s="275"/>
      <c r="K9" s="275"/>
      <c r="L9" s="275"/>
      <c r="M9" s="275"/>
      <c r="N9" s="275"/>
      <c r="O9" s="275"/>
      <c r="P9" s="275"/>
      <c r="Q9" s="275"/>
      <c r="R9" s="276"/>
      <c r="S9" s="12"/>
      <c r="T9" s="11"/>
      <c r="U9" s="113"/>
    </row>
    <row r="10" spans="2:21" ht="20.100000000000001" customHeight="1" x14ac:dyDescent="0.25">
      <c r="B10" s="278" t="s">
        <v>78</v>
      </c>
      <c r="C10" s="275"/>
      <c r="D10" s="275" t="s">
        <v>77</v>
      </c>
      <c r="E10" s="275"/>
      <c r="F10" s="275"/>
      <c r="G10" s="275"/>
      <c r="H10" s="275"/>
      <c r="I10" s="275"/>
      <c r="J10" s="275"/>
      <c r="K10" s="275"/>
      <c r="L10" s="275"/>
      <c r="M10" s="275"/>
      <c r="N10" s="275"/>
      <c r="O10" s="275"/>
      <c r="P10" s="275"/>
      <c r="Q10" s="275"/>
      <c r="R10" s="276"/>
      <c r="S10" s="12"/>
      <c r="T10" s="11"/>
      <c r="U10" s="113"/>
    </row>
    <row r="11" spans="2:21" ht="20.100000000000001" customHeight="1" x14ac:dyDescent="0.25">
      <c r="B11" s="278" t="s">
        <v>76</v>
      </c>
      <c r="C11" s="275"/>
      <c r="D11" s="275"/>
      <c r="E11" s="275"/>
      <c r="F11" s="275"/>
      <c r="G11" s="275"/>
      <c r="H11" s="275"/>
      <c r="I11" s="275"/>
      <c r="J11" s="275"/>
      <c r="K11" s="275"/>
      <c r="L11" s="275"/>
      <c r="M11" s="275"/>
      <c r="N11" s="275"/>
      <c r="O11" s="275"/>
      <c r="P11" s="275"/>
      <c r="Q11" s="275"/>
      <c r="R11" s="276"/>
      <c r="S11" s="12"/>
      <c r="T11" s="11"/>
      <c r="U11" s="113"/>
    </row>
    <row r="12" spans="2:21" ht="20.100000000000001" customHeight="1" x14ac:dyDescent="0.25">
      <c r="B12" s="278" t="s">
        <v>75</v>
      </c>
      <c r="C12" s="275"/>
      <c r="D12" s="275"/>
      <c r="E12" s="275"/>
      <c r="F12" s="275"/>
      <c r="G12" s="275"/>
      <c r="H12" s="275"/>
      <c r="I12" s="275"/>
      <c r="J12" s="275"/>
      <c r="K12" s="275"/>
      <c r="L12" s="275"/>
      <c r="M12" s="275"/>
      <c r="N12" s="275"/>
      <c r="O12" s="275"/>
      <c r="P12" s="275"/>
      <c r="Q12" s="275"/>
      <c r="R12" s="276"/>
      <c r="S12" s="12"/>
      <c r="T12" s="11"/>
      <c r="U12" s="113"/>
    </row>
    <row r="13" spans="2:21" ht="20.100000000000001" customHeight="1" x14ac:dyDescent="0.25">
      <c r="B13" s="278"/>
      <c r="C13" s="275"/>
      <c r="D13" s="275"/>
      <c r="E13" s="275"/>
      <c r="F13" s="275"/>
      <c r="G13" s="275"/>
      <c r="H13" s="275"/>
      <c r="I13" s="275"/>
      <c r="J13" s="275"/>
      <c r="K13" s="275"/>
      <c r="L13" s="275"/>
      <c r="M13" s="275"/>
      <c r="N13" s="275"/>
      <c r="O13" s="275"/>
      <c r="P13" s="275"/>
      <c r="Q13" s="275"/>
      <c r="R13" s="276"/>
      <c r="S13" s="12"/>
      <c r="T13" s="11"/>
      <c r="U13" s="113"/>
    </row>
    <row r="14" spans="2:21" ht="20.100000000000001" customHeight="1" x14ac:dyDescent="0.25">
      <c r="B14" s="278"/>
      <c r="C14" s="275"/>
      <c r="D14" s="275"/>
      <c r="E14" s="275"/>
      <c r="F14" s="275"/>
      <c r="G14" s="275"/>
      <c r="H14" s="275"/>
      <c r="I14" s="275"/>
      <c r="J14" s="275"/>
      <c r="K14" s="275"/>
      <c r="L14" s="275"/>
      <c r="M14" s="275"/>
      <c r="N14" s="275"/>
      <c r="O14" s="275"/>
      <c r="P14" s="275"/>
      <c r="Q14" s="275"/>
      <c r="R14" s="276"/>
      <c r="S14" s="12"/>
      <c r="T14" s="11"/>
      <c r="U14" s="113"/>
    </row>
    <row r="15" spans="2:21" ht="20.100000000000001" customHeight="1" x14ac:dyDescent="0.25">
      <c r="B15" s="278"/>
      <c r="C15" s="275"/>
      <c r="D15" s="275"/>
      <c r="E15" s="275"/>
      <c r="F15" s="275"/>
      <c r="G15" s="275"/>
      <c r="H15" s="275"/>
      <c r="I15" s="275"/>
      <c r="J15" s="275"/>
      <c r="K15" s="275"/>
      <c r="L15" s="275"/>
      <c r="M15" s="275"/>
      <c r="N15" s="275"/>
      <c r="O15" s="275"/>
      <c r="P15" s="275"/>
      <c r="Q15" s="275"/>
      <c r="R15" s="276"/>
      <c r="S15" s="12"/>
      <c r="T15" s="11"/>
      <c r="U15" s="113"/>
    </row>
    <row r="16" spans="2:21" ht="20.100000000000001" customHeight="1" x14ac:dyDescent="0.25">
      <c r="B16" s="278"/>
      <c r="C16" s="275"/>
      <c r="D16" s="275"/>
      <c r="E16" s="275"/>
      <c r="F16" s="275"/>
      <c r="G16" s="275"/>
      <c r="H16" s="275"/>
      <c r="I16" s="275"/>
      <c r="J16" s="275"/>
      <c r="K16" s="275"/>
      <c r="L16" s="275"/>
      <c r="M16" s="275"/>
      <c r="N16" s="275"/>
      <c r="O16" s="275"/>
      <c r="P16" s="275"/>
      <c r="Q16" s="275"/>
      <c r="R16" s="276"/>
      <c r="S16" s="12"/>
      <c r="T16" s="11"/>
      <c r="U16" s="113"/>
    </row>
    <row r="17" spans="1:23" ht="20.100000000000001" customHeight="1" thickBot="1" x14ac:dyDescent="0.3">
      <c r="B17" s="280"/>
      <c r="C17" s="279"/>
      <c r="D17" s="279"/>
      <c r="E17" s="279"/>
      <c r="F17" s="279"/>
      <c r="G17" s="279"/>
      <c r="H17" s="275"/>
      <c r="I17" s="275"/>
      <c r="J17" s="275"/>
      <c r="K17" s="275"/>
      <c r="L17" s="275"/>
      <c r="M17" s="275"/>
      <c r="N17" s="275"/>
      <c r="O17" s="275"/>
      <c r="P17" s="275"/>
      <c r="Q17" s="275"/>
      <c r="R17" s="276"/>
      <c r="S17" s="12"/>
      <c r="T17" s="11"/>
      <c r="U17" s="113"/>
    </row>
    <row r="18" spans="1:23" ht="26.25" customHeight="1" thickBot="1" x14ac:dyDescent="0.3">
      <c r="B18" s="722" t="s">
        <v>21</v>
      </c>
      <c r="C18" s="723"/>
      <c r="D18" s="724" t="s">
        <v>74</v>
      </c>
      <c r="E18" s="725"/>
      <c r="F18" s="725"/>
      <c r="G18" s="725"/>
      <c r="H18" s="725"/>
      <c r="I18" s="725"/>
      <c r="J18" s="725"/>
      <c r="K18" s="725"/>
      <c r="L18" s="725"/>
      <c r="M18" s="725"/>
      <c r="N18" s="725"/>
      <c r="O18" s="725"/>
      <c r="P18" s="281" t="s">
        <v>19</v>
      </c>
      <c r="Q18" s="726" t="s">
        <v>18</v>
      </c>
      <c r="R18" s="726" t="s">
        <v>17</v>
      </c>
      <c r="S18" s="608" t="s">
        <v>16</v>
      </c>
      <c r="T18" s="626" t="s">
        <v>15</v>
      </c>
      <c r="U18" s="113"/>
    </row>
    <row r="19" spans="1:23" ht="68.25" customHeight="1" thickBot="1" x14ac:dyDescent="0.3">
      <c r="B19" s="718" t="s">
        <v>202</v>
      </c>
      <c r="C19" s="719"/>
      <c r="D19" s="471" t="s">
        <v>207</v>
      </c>
      <c r="E19" s="472" t="s">
        <v>200</v>
      </c>
      <c r="F19" s="472" t="s">
        <v>70</v>
      </c>
      <c r="G19" s="472" t="s">
        <v>71</v>
      </c>
      <c r="H19" s="472" t="s">
        <v>63</v>
      </c>
      <c r="I19" s="472" t="s">
        <v>73</v>
      </c>
      <c r="J19" s="472" t="s">
        <v>72</v>
      </c>
      <c r="K19" s="472" t="s">
        <v>63</v>
      </c>
      <c r="L19" s="472" t="s">
        <v>71</v>
      </c>
      <c r="M19" s="472" t="s">
        <v>70</v>
      </c>
      <c r="N19" s="472" t="s">
        <v>200</v>
      </c>
      <c r="O19" s="471" t="s">
        <v>207</v>
      </c>
      <c r="P19" s="473" t="s">
        <v>202</v>
      </c>
      <c r="Q19" s="727"/>
      <c r="R19" s="728"/>
      <c r="S19" s="609"/>
      <c r="T19" s="627"/>
      <c r="U19" s="113"/>
      <c r="V19" s="119"/>
    </row>
    <row r="20" spans="1:23" ht="33.75" customHeight="1" thickBot="1" x14ac:dyDescent="0.3">
      <c r="B20" s="282" t="s">
        <v>7</v>
      </c>
      <c r="C20" s="283">
        <v>0</v>
      </c>
      <c r="D20" s="283">
        <v>3.81</v>
      </c>
      <c r="E20" s="284">
        <v>5.07</v>
      </c>
      <c r="F20" s="284">
        <v>5.08</v>
      </c>
      <c r="G20" s="284">
        <v>3.07</v>
      </c>
      <c r="H20" s="283">
        <v>2.16</v>
      </c>
      <c r="I20" s="283">
        <v>3.34</v>
      </c>
      <c r="J20" s="283">
        <v>1.75</v>
      </c>
      <c r="K20" s="283">
        <v>4.1100000000000003</v>
      </c>
      <c r="L20" s="283">
        <v>2.16</v>
      </c>
      <c r="M20" s="283">
        <v>3.07</v>
      </c>
      <c r="N20" s="283">
        <v>5.08</v>
      </c>
      <c r="O20" s="283">
        <v>5.07</v>
      </c>
      <c r="P20" s="285">
        <v>3.81</v>
      </c>
      <c r="Q20" s="720">
        <f>+P21</f>
        <v>47.58</v>
      </c>
      <c r="R20" s="728"/>
      <c r="S20" s="609"/>
      <c r="T20" s="627"/>
      <c r="U20" s="113"/>
      <c r="V20" s="119"/>
    </row>
    <row r="21" spans="1:23" ht="51" customHeight="1" thickBot="1" x14ac:dyDescent="0.3">
      <c r="B21" s="282" t="s">
        <v>6</v>
      </c>
      <c r="C21" s="286">
        <f>+C20</f>
        <v>0</v>
      </c>
      <c r="D21" s="286">
        <f>+D20+C21</f>
        <v>3.81</v>
      </c>
      <c r="E21" s="286">
        <f t="shared" ref="E21:P21" si="0">D21+E20</f>
        <v>8.8800000000000008</v>
      </c>
      <c r="F21" s="286">
        <f t="shared" si="0"/>
        <v>13.96</v>
      </c>
      <c r="G21" s="286">
        <f t="shared" si="0"/>
        <v>17.03</v>
      </c>
      <c r="H21" s="286">
        <f t="shared" si="0"/>
        <v>19.190000000000001</v>
      </c>
      <c r="I21" s="286">
        <f t="shared" si="0"/>
        <v>22.53</v>
      </c>
      <c r="J21" s="286">
        <f t="shared" si="0"/>
        <v>24.28</v>
      </c>
      <c r="K21" s="286">
        <f t="shared" si="0"/>
        <v>28.39</v>
      </c>
      <c r="L21" s="286">
        <f t="shared" si="0"/>
        <v>30.55</v>
      </c>
      <c r="M21" s="286">
        <f t="shared" si="0"/>
        <v>33.619999999999997</v>
      </c>
      <c r="N21" s="286">
        <f t="shared" si="0"/>
        <v>38.699999999999996</v>
      </c>
      <c r="O21" s="286">
        <f t="shared" si="0"/>
        <v>43.769999999999996</v>
      </c>
      <c r="P21" s="286">
        <f t="shared" si="0"/>
        <v>47.58</v>
      </c>
      <c r="Q21" s="721"/>
      <c r="R21" s="287"/>
      <c r="S21" s="121"/>
      <c r="T21" s="628"/>
      <c r="U21" s="122"/>
      <c r="V21" s="47">
        <v>134</v>
      </c>
      <c r="W21" s="47" t="s">
        <v>68</v>
      </c>
    </row>
    <row r="22" spans="1:23" ht="15" customHeight="1" thickBot="1" x14ac:dyDescent="0.3">
      <c r="B22" s="678" t="s">
        <v>5</v>
      </c>
      <c r="C22" s="679"/>
      <c r="D22" s="679"/>
      <c r="E22" s="679"/>
      <c r="F22" s="679"/>
      <c r="G22" s="679"/>
      <c r="H22" s="679"/>
      <c r="I22" s="679"/>
      <c r="J22" s="679"/>
      <c r="K22" s="679"/>
      <c r="L22" s="679"/>
      <c r="M22" s="679"/>
      <c r="N22" s="679"/>
      <c r="O22" s="679"/>
      <c r="P22" s="679"/>
      <c r="Q22" s="679"/>
      <c r="R22" s="679"/>
      <c r="S22" s="123"/>
      <c r="T22" s="170"/>
      <c r="U22" s="113"/>
    </row>
    <row r="23" spans="1:23" ht="15" hidden="1" customHeight="1" x14ac:dyDescent="0.2">
      <c r="B23" s="233"/>
      <c r="C23" s="234"/>
      <c r="D23" s="126"/>
      <c r="E23" s="48">
        <v>6.2499999999999995E-3</v>
      </c>
      <c r="F23" s="48">
        <v>5.5555555555555558E-3</v>
      </c>
      <c r="G23" s="48">
        <v>6.2499999999999995E-3</v>
      </c>
      <c r="H23" s="48">
        <v>6.9444444444444441E-3</v>
      </c>
      <c r="I23" s="48">
        <v>7.6388888888888886E-3</v>
      </c>
      <c r="J23" s="48">
        <v>6.9444444444444441E-3</v>
      </c>
      <c r="K23" s="48">
        <v>8.3333333333333332E-3</v>
      </c>
      <c r="L23" s="48">
        <v>6.9444444444444441E-3</v>
      </c>
      <c r="M23" s="48">
        <v>6.2499999999999995E-3</v>
      </c>
      <c r="N23" s="48">
        <v>5.5555555555555558E-3</v>
      </c>
      <c r="O23" s="48">
        <v>6.2499999999999995E-3</v>
      </c>
      <c r="P23" s="126"/>
      <c r="Q23" s="234"/>
      <c r="R23" s="126">
        <f>SUM(E23:O23)</f>
        <v>7.2916666666666671E-2</v>
      </c>
      <c r="S23" s="174"/>
      <c r="T23" s="175"/>
      <c r="U23" s="113"/>
    </row>
    <row r="24" spans="1:23" ht="15" hidden="1" customHeight="1" x14ac:dyDescent="0.2">
      <c r="B24" s="233"/>
      <c r="C24" s="234"/>
      <c r="D24" s="126"/>
      <c r="E24" s="48">
        <v>6.2499999999999995E-3</v>
      </c>
      <c r="F24" s="48">
        <v>6.2499999999999995E-3</v>
      </c>
      <c r="G24" s="48">
        <v>7.6388888888888886E-3</v>
      </c>
      <c r="H24" s="48">
        <v>7.6388888888888886E-3</v>
      </c>
      <c r="I24" s="48">
        <v>8.3333333333333332E-3</v>
      </c>
      <c r="J24" s="48">
        <v>6.9444444444444441E-3</v>
      </c>
      <c r="K24" s="48">
        <v>9.0277777777777787E-3</v>
      </c>
      <c r="L24" s="48">
        <v>7.6388888888888886E-3</v>
      </c>
      <c r="M24" s="48">
        <v>7.6388888888888886E-3</v>
      </c>
      <c r="N24" s="48">
        <v>6.2499999999999995E-3</v>
      </c>
      <c r="O24" s="48">
        <v>6.9444444444444441E-3</v>
      </c>
      <c r="P24" s="126"/>
      <c r="Q24" s="234"/>
      <c r="R24" s="126">
        <f>SUM(E24:O24)</f>
        <v>8.0555555555555561E-2</v>
      </c>
      <c r="S24" s="174"/>
      <c r="T24" s="175"/>
      <c r="U24" s="113"/>
    </row>
    <row r="25" spans="1:23" ht="15" customHeight="1" x14ac:dyDescent="0.25">
      <c r="B25" s="288">
        <v>1</v>
      </c>
      <c r="C25" s="289"/>
      <c r="D25" s="56">
        <v>0.20833333333333334</v>
      </c>
      <c r="E25" s="56">
        <f t="shared" ref="E25" si="1">D25+$E$23</f>
        <v>0.21458333333333335</v>
      </c>
      <c r="F25" s="56">
        <f t="shared" ref="F25" si="2">E25+$F$23</f>
        <v>0.22013888888888891</v>
      </c>
      <c r="G25" s="56">
        <f t="shared" ref="G25" si="3">F25+$G$23</f>
        <v>0.22638888888888892</v>
      </c>
      <c r="H25" s="56">
        <f t="shared" ref="H25" si="4">G25+$H$23</f>
        <v>0.23333333333333336</v>
      </c>
      <c r="I25" s="56">
        <f t="shared" ref="I25" si="5">H25+$I$23</f>
        <v>0.24097222222222225</v>
      </c>
      <c r="J25" s="56">
        <f t="shared" ref="J25" si="6">I25+$J$23</f>
        <v>0.2479166666666667</v>
      </c>
      <c r="K25" s="56">
        <f t="shared" ref="K25" si="7">J25+$K$23</f>
        <v>0.25625000000000003</v>
      </c>
      <c r="L25" s="56">
        <f t="shared" ref="L25" si="8">K25+$L$23</f>
        <v>0.26319444444444445</v>
      </c>
      <c r="M25" s="56">
        <f t="shared" ref="M25" si="9">L25+$M$23</f>
        <v>0.26944444444444443</v>
      </c>
      <c r="N25" s="56">
        <f t="shared" ref="N25" si="10">M25+$N$23</f>
        <v>0.27499999999999997</v>
      </c>
      <c r="O25" s="56">
        <f t="shared" ref="O25" si="11">N25+$O$23</f>
        <v>0.28124999999999994</v>
      </c>
      <c r="P25" s="56"/>
      <c r="Q25" s="290">
        <v>40.119999999999997</v>
      </c>
      <c r="R25" s="56">
        <f t="shared" ref="R25:R42" si="12">O25-D25</f>
        <v>7.2916666666666602E-2</v>
      </c>
      <c r="S25" s="27">
        <f t="shared" ref="S25:S42" si="13">(Q25/(R25*24*60)*60)</f>
        <v>22.925714285714307</v>
      </c>
      <c r="T25" s="179"/>
      <c r="U25" s="23"/>
    </row>
    <row r="26" spans="1:23" ht="15" customHeight="1" x14ac:dyDescent="0.25">
      <c r="A26" s="132">
        <f t="shared" ref="A26:A42" si="14">D26-D25</f>
        <v>4.1666666666666657E-2</v>
      </c>
      <c r="B26" s="288">
        <v>2</v>
      </c>
      <c r="C26" s="289"/>
      <c r="D26" s="56">
        <v>0.25</v>
      </c>
      <c r="E26" s="56">
        <f>D26+$E$23</f>
        <v>0.25624999999999998</v>
      </c>
      <c r="F26" s="56">
        <f>E26+$F$23</f>
        <v>0.26180555555555551</v>
      </c>
      <c r="G26" s="56">
        <f>F26+$G$23</f>
        <v>0.26805555555555549</v>
      </c>
      <c r="H26" s="56">
        <f>G26+$H$23</f>
        <v>0.27499999999999991</v>
      </c>
      <c r="I26" s="56">
        <f>H26+$I$23</f>
        <v>0.28263888888888877</v>
      </c>
      <c r="J26" s="56">
        <f>I26+$J$23</f>
        <v>0.28958333333333319</v>
      </c>
      <c r="K26" s="56">
        <f>J26+$K$23</f>
        <v>0.29791666666666655</v>
      </c>
      <c r="L26" s="56">
        <f>K26+$L$23</f>
        <v>0.30486111111111097</v>
      </c>
      <c r="M26" s="56">
        <f>L26+$M$23</f>
        <v>0.31111111111111095</v>
      </c>
      <c r="N26" s="56">
        <f>M26+$N$23</f>
        <v>0.31666666666666649</v>
      </c>
      <c r="O26" s="56">
        <f t="shared" ref="O26:O42" si="15">N26+$O$23</f>
        <v>0.32291666666666646</v>
      </c>
      <c r="P26" s="291"/>
      <c r="Q26" s="290">
        <v>40.119999999999997</v>
      </c>
      <c r="R26" s="56">
        <f t="shared" si="12"/>
        <v>7.2916666666666463E-2</v>
      </c>
      <c r="S26" s="27">
        <f t="shared" si="13"/>
        <v>22.925714285714349</v>
      </c>
      <c r="T26" s="180"/>
      <c r="U26" s="23"/>
    </row>
    <row r="27" spans="1:23" ht="15" customHeight="1" x14ac:dyDescent="0.25">
      <c r="A27" s="132">
        <f t="shared" si="14"/>
        <v>4.1666666666667018E-2</v>
      </c>
      <c r="B27" s="288">
        <v>3</v>
      </c>
      <c r="C27" s="289"/>
      <c r="D27" s="56">
        <v>0.29166666666666702</v>
      </c>
      <c r="E27" s="56">
        <f>D27+$E$23</f>
        <v>0.297916666666667</v>
      </c>
      <c r="F27" s="56">
        <f>E27+$F$23</f>
        <v>0.30347222222222253</v>
      </c>
      <c r="G27" s="56">
        <f>F27+$G$23</f>
        <v>0.30972222222222251</v>
      </c>
      <c r="H27" s="56">
        <f>G27+$H$23</f>
        <v>0.31666666666666693</v>
      </c>
      <c r="I27" s="56">
        <f>H27+$I$23</f>
        <v>0.32430555555555579</v>
      </c>
      <c r="J27" s="56">
        <f>I27+$J$23</f>
        <v>0.33125000000000021</v>
      </c>
      <c r="K27" s="56">
        <f>J27+$K$23</f>
        <v>0.33958333333333357</v>
      </c>
      <c r="L27" s="56">
        <f>K27+$L$23</f>
        <v>0.34652777777777799</v>
      </c>
      <c r="M27" s="56">
        <f>L27+$M$23</f>
        <v>0.35277777777777797</v>
      </c>
      <c r="N27" s="56">
        <f>M27+$N$23</f>
        <v>0.3583333333333335</v>
      </c>
      <c r="O27" s="56">
        <f t="shared" si="15"/>
        <v>0.36458333333333348</v>
      </c>
      <c r="P27" s="291"/>
      <c r="Q27" s="290">
        <v>40.119999999999997</v>
      </c>
      <c r="R27" s="56">
        <f t="shared" si="12"/>
        <v>7.2916666666666463E-2</v>
      </c>
      <c r="S27" s="27">
        <f t="shared" si="13"/>
        <v>22.925714285714349</v>
      </c>
      <c r="T27" s="180"/>
      <c r="U27" s="23"/>
    </row>
    <row r="28" spans="1:23" ht="15" customHeight="1" x14ac:dyDescent="0.25">
      <c r="A28" s="132">
        <f t="shared" si="14"/>
        <v>4.1666666666665964E-2</v>
      </c>
      <c r="B28" s="288">
        <v>4</v>
      </c>
      <c r="C28" s="289"/>
      <c r="D28" s="56">
        <v>0.33333333333333298</v>
      </c>
      <c r="E28" s="56">
        <f>D28+$E$24</f>
        <v>0.33958333333333296</v>
      </c>
      <c r="F28" s="56">
        <f>E28+$F$24</f>
        <v>0.34583333333333294</v>
      </c>
      <c r="G28" s="56">
        <f>F28+$G$24</f>
        <v>0.3534722222222218</v>
      </c>
      <c r="H28" s="56">
        <f>G28+$H$24</f>
        <v>0.36111111111111066</v>
      </c>
      <c r="I28" s="56">
        <f>H28+$I$24</f>
        <v>0.36944444444444402</v>
      </c>
      <c r="J28" s="56">
        <f>I28+$J$24</f>
        <v>0.37638888888888844</v>
      </c>
      <c r="K28" s="56">
        <f>J28+$K$24</f>
        <v>0.38541666666666624</v>
      </c>
      <c r="L28" s="56">
        <f>K28+$L$24</f>
        <v>0.3930555555555551</v>
      </c>
      <c r="M28" s="56">
        <f>L28+$M$24</f>
        <v>0.40069444444444396</v>
      </c>
      <c r="N28" s="56">
        <f>M28+$N$24</f>
        <v>0.40694444444444394</v>
      </c>
      <c r="O28" s="56">
        <f>N28+$O$24</f>
        <v>0.41388888888888836</v>
      </c>
      <c r="P28" s="291"/>
      <c r="Q28" s="290">
        <v>40.119999999999997</v>
      </c>
      <c r="R28" s="56">
        <f t="shared" si="12"/>
        <v>8.055555555555538E-2</v>
      </c>
      <c r="S28" s="27">
        <f t="shared" si="13"/>
        <v>20.751724137931078</v>
      </c>
      <c r="T28" s="180"/>
      <c r="U28" s="23"/>
    </row>
    <row r="29" spans="1:23" ht="15" customHeight="1" x14ac:dyDescent="0.25">
      <c r="A29" s="132">
        <f t="shared" si="14"/>
        <v>4.1666666666667018E-2</v>
      </c>
      <c r="B29" s="288">
        <v>5</v>
      </c>
      <c r="C29" s="289"/>
      <c r="D29" s="56">
        <v>0.375</v>
      </c>
      <c r="E29" s="56">
        <f t="shared" ref="E29:E30" si="16">D29+$E$24</f>
        <v>0.38124999999999998</v>
      </c>
      <c r="F29" s="56">
        <f t="shared" ref="F29:F30" si="17">E29+$F$24</f>
        <v>0.38749999999999996</v>
      </c>
      <c r="G29" s="56">
        <f t="shared" ref="G29:G30" si="18">F29+$G$24</f>
        <v>0.39513888888888882</v>
      </c>
      <c r="H29" s="56">
        <f t="shared" ref="H29:H30" si="19">G29+$H$24</f>
        <v>0.40277777777777768</v>
      </c>
      <c r="I29" s="56">
        <f t="shared" ref="I29:I30" si="20">H29+$I$24</f>
        <v>0.41111111111111104</v>
      </c>
      <c r="J29" s="56">
        <f t="shared" ref="J29:J30" si="21">I29+$J$24</f>
        <v>0.41805555555555546</v>
      </c>
      <c r="K29" s="56">
        <f t="shared" ref="K29:K30" si="22">J29+$K$24</f>
        <v>0.42708333333333326</v>
      </c>
      <c r="L29" s="56">
        <f t="shared" ref="L29:L30" si="23">K29+$L$24</f>
        <v>0.43472222222222212</v>
      </c>
      <c r="M29" s="56">
        <f t="shared" ref="M29:M30" si="24">L29+$M$24</f>
        <v>0.44236111111111098</v>
      </c>
      <c r="N29" s="56">
        <f t="shared" ref="N29:N30" si="25">M29+$N$24</f>
        <v>0.44861111111111096</v>
      </c>
      <c r="O29" s="56">
        <f t="shared" ref="O29:O30" si="26">N29+$O$24</f>
        <v>0.45555555555555538</v>
      </c>
      <c r="P29" s="291"/>
      <c r="Q29" s="290">
        <v>40.119999999999997</v>
      </c>
      <c r="R29" s="56">
        <f t="shared" si="12"/>
        <v>8.055555555555538E-2</v>
      </c>
      <c r="S29" s="27">
        <f t="shared" si="13"/>
        <v>20.751724137931078</v>
      </c>
      <c r="T29" s="180"/>
      <c r="U29" s="113"/>
    </row>
    <row r="30" spans="1:23" ht="15" customHeight="1" x14ac:dyDescent="0.25">
      <c r="A30" s="132">
        <f t="shared" si="14"/>
        <v>4.1666666666666019E-2</v>
      </c>
      <c r="B30" s="288">
        <v>6</v>
      </c>
      <c r="C30" s="289"/>
      <c r="D30" s="56">
        <v>0.41666666666666602</v>
      </c>
      <c r="E30" s="56">
        <f t="shared" si="16"/>
        <v>0.422916666666666</v>
      </c>
      <c r="F30" s="56">
        <f t="shared" si="17"/>
        <v>0.42916666666666597</v>
      </c>
      <c r="G30" s="56">
        <f t="shared" si="18"/>
        <v>0.43680555555555484</v>
      </c>
      <c r="H30" s="56">
        <f t="shared" si="19"/>
        <v>0.4444444444444437</v>
      </c>
      <c r="I30" s="56">
        <f t="shared" si="20"/>
        <v>0.45277777777777706</v>
      </c>
      <c r="J30" s="56">
        <f t="shared" si="21"/>
        <v>0.45972222222222148</v>
      </c>
      <c r="K30" s="56">
        <f t="shared" si="22"/>
        <v>0.46874999999999928</v>
      </c>
      <c r="L30" s="56">
        <f t="shared" si="23"/>
        <v>0.47638888888888814</v>
      </c>
      <c r="M30" s="56">
        <f t="shared" si="24"/>
        <v>0.484027777777777</v>
      </c>
      <c r="N30" s="56">
        <f t="shared" si="25"/>
        <v>0.49027777777777698</v>
      </c>
      <c r="O30" s="56">
        <f t="shared" si="26"/>
        <v>0.4972222222222214</v>
      </c>
      <c r="P30" s="291"/>
      <c r="Q30" s="290">
        <v>40.119999999999997</v>
      </c>
      <c r="R30" s="56">
        <f t="shared" si="12"/>
        <v>8.055555555555538E-2</v>
      </c>
      <c r="S30" s="27">
        <f t="shared" si="13"/>
        <v>20.751724137931078</v>
      </c>
      <c r="T30" s="180"/>
      <c r="U30" s="113"/>
    </row>
    <row r="31" spans="1:23" ht="15" customHeight="1" x14ac:dyDescent="0.25">
      <c r="A31" s="132">
        <f t="shared" si="14"/>
        <v>4.1666666666666963E-2</v>
      </c>
      <c r="B31" s="288">
        <v>7</v>
      </c>
      <c r="C31" s="289"/>
      <c r="D31" s="56">
        <v>0.45833333333333298</v>
      </c>
      <c r="E31" s="56">
        <f t="shared" ref="E31:E36" si="27">D31+$E$23</f>
        <v>0.46458333333333296</v>
      </c>
      <c r="F31" s="56">
        <f t="shared" ref="F31:F36" si="28">E31+$F$23</f>
        <v>0.4701388888888885</v>
      </c>
      <c r="G31" s="56">
        <f t="shared" ref="G31:G36" si="29">F31+$G$23</f>
        <v>0.47638888888888847</v>
      </c>
      <c r="H31" s="56">
        <f t="shared" ref="H31:H36" si="30">G31+$H$23</f>
        <v>0.48333333333333289</v>
      </c>
      <c r="I31" s="56">
        <f t="shared" ref="I31:I36" si="31">H31+$I$23</f>
        <v>0.49097222222222175</v>
      </c>
      <c r="J31" s="56">
        <f t="shared" ref="J31:J36" si="32">I31+$J$23</f>
        <v>0.49791666666666617</v>
      </c>
      <c r="K31" s="56">
        <f t="shared" ref="K31:K36" si="33">J31+$K$23</f>
        <v>0.50624999999999953</v>
      </c>
      <c r="L31" s="56">
        <f t="shared" ref="L31:L36" si="34">K31+$L$23</f>
        <v>0.51319444444444395</v>
      </c>
      <c r="M31" s="56">
        <f t="shared" ref="M31:M36" si="35">L31+$M$23</f>
        <v>0.51944444444444393</v>
      </c>
      <c r="N31" s="56">
        <f t="shared" ref="N31:N36" si="36">M31+$N$23</f>
        <v>0.52499999999999947</v>
      </c>
      <c r="O31" s="56">
        <f t="shared" si="15"/>
        <v>0.53124999999999944</v>
      </c>
      <c r="P31" s="291"/>
      <c r="Q31" s="290">
        <v>40.119999999999997</v>
      </c>
      <c r="R31" s="56">
        <f t="shared" si="12"/>
        <v>7.2916666666666463E-2</v>
      </c>
      <c r="S31" s="27">
        <f t="shared" si="13"/>
        <v>22.925714285714349</v>
      </c>
      <c r="T31" s="180"/>
      <c r="U31" s="113"/>
    </row>
    <row r="32" spans="1:23" ht="15" customHeight="1" x14ac:dyDescent="0.25">
      <c r="A32" s="132">
        <f t="shared" si="14"/>
        <v>4.1666666666667018E-2</v>
      </c>
      <c r="B32" s="288">
        <v>8</v>
      </c>
      <c r="C32" s="289"/>
      <c r="D32" s="56">
        <v>0.5</v>
      </c>
      <c r="E32" s="56">
        <f t="shared" si="27"/>
        <v>0.50624999999999998</v>
      </c>
      <c r="F32" s="56">
        <f t="shared" si="28"/>
        <v>0.51180555555555551</v>
      </c>
      <c r="G32" s="56">
        <f t="shared" si="29"/>
        <v>0.51805555555555549</v>
      </c>
      <c r="H32" s="56">
        <f t="shared" si="30"/>
        <v>0.52499999999999991</v>
      </c>
      <c r="I32" s="56">
        <f t="shared" si="31"/>
        <v>0.53263888888888877</v>
      </c>
      <c r="J32" s="56">
        <f t="shared" si="32"/>
        <v>0.53958333333333319</v>
      </c>
      <c r="K32" s="56">
        <f t="shared" si="33"/>
        <v>0.5479166666666665</v>
      </c>
      <c r="L32" s="56">
        <f t="shared" si="34"/>
        <v>0.55486111111111092</v>
      </c>
      <c r="M32" s="56">
        <f t="shared" si="35"/>
        <v>0.56111111111111089</v>
      </c>
      <c r="N32" s="56">
        <f t="shared" si="36"/>
        <v>0.56666666666666643</v>
      </c>
      <c r="O32" s="56">
        <f t="shared" si="15"/>
        <v>0.57291666666666641</v>
      </c>
      <c r="P32" s="291"/>
      <c r="Q32" s="290">
        <v>40.119999999999997</v>
      </c>
      <c r="R32" s="56">
        <f t="shared" si="12"/>
        <v>7.2916666666666408E-2</v>
      </c>
      <c r="S32" s="27">
        <f t="shared" si="13"/>
        <v>22.925714285714367</v>
      </c>
      <c r="T32" s="180"/>
      <c r="U32" s="113"/>
    </row>
    <row r="33" spans="1:21" ht="15" customHeight="1" x14ac:dyDescent="0.25">
      <c r="A33" s="132">
        <f t="shared" si="14"/>
        <v>4.1666666666665964E-2</v>
      </c>
      <c r="B33" s="288">
        <v>9</v>
      </c>
      <c r="C33" s="289"/>
      <c r="D33" s="56">
        <v>0.54166666666666596</v>
      </c>
      <c r="E33" s="56">
        <f t="shared" si="27"/>
        <v>0.54791666666666594</v>
      </c>
      <c r="F33" s="56">
        <f t="shared" si="28"/>
        <v>0.55347222222222148</v>
      </c>
      <c r="G33" s="56">
        <f t="shared" si="29"/>
        <v>0.55972222222222145</v>
      </c>
      <c r="H33" s="56">
        <f t="shared" si="30"/>
        <v>0.56666666666666587</v>
      </c>
      <c r="I33" s="56">
        <f t="shared" si="31"/>
        <v>0.57430555555555474</v>
      </c>
      <c r="J33" s="56">
        <f t="shared" si="32"/>
        <v>0.58124999999999916</v>
      </c>
      <c r="K33" s="56">
        <f t="shared" si="33"/>
        <v>0.58958333333333246</v>
      </c>
      <c r="L33" s="56">
        <f t="shared" si="34"/>
        <v>0.59652777777777688</v>
      </c>
      <c r="M33" s="56">
        <f t="shared" si="35"/>
        <v>0.60277777777777686</v>
      </c>
      <c r="N33" s="56">
        <f t="shared" si="36"/>
        <v>0.60833333333333239</v>
      </c>
      <c r="O33" s="56">
        <f t="shared" si="15"/>
        <v>0.61458333333333237</v>
      </c>
      <c r="P33" s="291"/>
      <c r="Q33" s="290">
        <v>40.119999999999997</v>
      </c>
      <c r="R33" s="56">
        <f t="shared" si="12"/>
        <v>7.2916666666666408E-2</v>
      </c>
      <c r="S33" s="27">
        <f t="shared" si="13"/>
        <v>22.925714285714367</v>
      </c>
      <c r="T33" s="180"/>
      <c r="U33" s="113"/>
    </row>
    <row r="34" spans="1:21" ht="15" customHeight="1" x14ac:dyDescent="0.25">
      <c r="A34" s="132">
        <f t="shared" si="14"/>
        <v>4.1666666666667074E-2</v>
      </c>
      <c r="B34" s="288">
        <v>10</v>
      </c>
      <c r="C34" s="289"/>
      <c r="D34" s="56">
        <v>0.58333333333333304</v>
      </c>
      <c r="E34" s="56">
        <f t="shared" si="27"/>
        <v>0.58958333333333302</v>
      </c>
      <c r="F34" s="56">
        <f t="shared" si="28"/>
        <v>0.59513888888888855</v>
      </c>
      <c r="G34" s="56">
        <f t="shared" si="29"/>
        <v>0.60138888888888853</v>
      </c>
      <c r="H34" s="56">
        <f t="shared" si="30"/>
        <v>0.60833333333333295</v>
      </c>
      <c r="I34" s="56">
        <f t="shared" si="31"/>
        <v>0.61597222222222181</v>
      </c>
      <c r="J34" s="56">
        <f t="shared" si="32"/>
        <v>0.62291666666666623</v>
      </c>
      <c r="K34" s="56">
        <f t="shared" si="33"/>
        <v>0.63124999999999953</v>
      </c>
      <c r="L34" s="56">
        <f t="shared" si="34"/>
        <v>0.63819444444444395</v>
      </c>
      <c r="M34" s="56">
        <f t="shared" si="35"/>
        <v>0.64444444444444393</v>
      </c>
      <c r="N34" s="56">
        <f t="shared" si="36"/>
        <v>0.64999999999999947</v>
      </c>
      <c r="O34" s="56">
        <f t="shared" si="15"/>
        <v>0.65624999999999944</v>
      </c>
      <c r="P34" s="291"/>
      <c r="Q34" s="290">
        <v>40.119999999999997</v>
      </c>
      <c r="R34" s="56">
        <f t="shared" si="12"/>
        <v>7.2916666666666408E-2</v>
      </c>
      <c r="S34" s="27">
        <f t="shared" si="13"/>
        <v>22.925714285714367</v>
      </c>
      <c r="T34" s="180"/>
      <c r="U34" s="113"/>
    </row>
    <row r="35" spans="1:21" ht="15" customHeight="1" x14ac:dyDescent="0.25">
      <c r="A35" s="132">
        <f t="shared" si="14"/>
        <v>4.1666666666666963E-2</v>
      </c>
      <c r="B35" s="288">
        <v>11</v>
      </c>
      <c r="C35" s="289"/>
      <c r="D35" s="56">
        <v>0.625</v>
      </c>
      <c r="E35" s="56">
        <f t="shared" si="27"/>
        <v>0.63124999999999998</v>
      </c>
      <c r="F35" s="56">
        <f t="shared" si="28"/>
        <v>0.63680555555555551</v>
      </c>
      <c r="G35" s="56">
        <f t="shared" si="29"/>
        <v>0.64305555555555549</v>
      </c>
      <c r="H35" s="56">
        <f t="shared" si="30"/>
        <v>0.64999999999999991</v>
      </c>
      <c r="I35" s="56">
        <f t="shared" si="31"/>
        <v>0.65763888888888877</v>
      </c>
      <c r="J35" s="56">
        <f t="shared" si="32"/>
        <v>0.66458333333333319</v>
      </c>
      <c r="K35" s="56">
        <f t="shared" si="33"/>
        <v>0.6729166666666665</v>
      </c>
      <c r="L35" s="56">
        <f t="shared" si="34"/>
        <v>0.67986111111111092</v>
      </c>
      <c r="M35" s="56">
        <f t="shared" si="35"/>
        <v>0.68611111111111089</v>
      </c>
      <c r="N35" s="56">
        <f t="shared" si="36"/>
        <v>0.69166666666666643</v>
      </c>
      <c r="O35" s="56">
        <f t="shared" si="15"/>
        <v>0.69791666666666641</v>
      </c>
      <c r="P35" s="291"/>
      <c r="Q35" s="290">
        <v>40.119999999999997</v>
      </c>
      <c r="R35" s="56">
        <f t="shared" si="12"/>
        <v>7.2916666666666408E-2</v>
      </c>
      <c r="S35" s="27">
        <f t="shared" si="13"/>
        <v>22.925714285714367</v>
      </c>
      <c r="T35" s="180"/>
      <c r="U35" s="23"/>
    </row>
    <row r="36" spans="1:21" ht="15" customHeight="1" x14ac:dyDescent="0.25">
      <c r="A36" s="132">
        <f t="shared" si="14"/>
        <v>4.1666666666665964E-2</v>
      </c>
      <c r="B36" s="288">
        <v>12</v>
      </c>
      <c r="C36" s="289"/>
      <c r="D36" s="56">
        <v>0.66666666666666596</v>
      </c>
      <c r="E36" s="56">
        <f t="shared" si="27"/>
        <v>0.67291666666666594</v>
      </c>
      <c r="F36" s="56">
        <f t="shared" si="28"/>
        <v>0.67847222222222148</v>
      </c>
      <c r="G36" s="56">
        <f t="shared" si="29"/>
        <v>0.68472222222222145</v>
      </c>
      <c r="H36" s="56">
        <f t="shared" si="30"/>
        <v>0.69166666666666587</v>
      </c>
      <c r="I36" s="56">
        <f t="shared" si="31"/>
        <v>0.69930555555555474</v>
      </c>
      <c r="J36" s="56">
        <f t="shared" si="32"/>
        <v>0.70624999999999916</v>
      </c>
      <c r="K36" s="56">
        <f t="shared" si="33"/>
        <v>0.71458333333333246</v>
      </c>
      <c r="L36" s="56">
        <f t="shared" si="34"/>
        <v>0.72152777777777688</v>
      </c>
      <c r="M36" s="56">
        <f t="shared" si="35"/>
        <v>0.72777777777777686</v>
      </c>
      <c r="N36" s="56">
        <f t="shared" si="36"/>
        <v>0.73333333333333239</v>
      </c>
      <c r="O36" s="56">
        <f t="shared" si="15"/>
        <v>0.73958333333333237</v>
      </c>
      <c r="P36" s="291"/>
      <c r="Q36" s="290">
        <v>40.119999999999997</v>
      </c>
      <c r="R36" s="56">
        <f t="shared" si="12"/>
        <v>7.2916666666666408E-2</v>
      </c>
      <c r="S36" s="27">
        <f t="shared" si="13"/>
        <v>22.925714285714367</v>
      </c>
      <c r="T36" s="180"/>
      <c r="U36" s="23"/>
    </row>
    <row r="37" spans="1:21" ht="15" customHeight="1" x14ac:dyDescent="0.25">
      <c r="A37" s="132">
        <f t="shared" si="14"/>
        <v>4.1666666666667074E-2</v>
      </c>
      <c r="B37" s="288">
        <v>13</v>
      </c>
      <c r="C37" s="289"/>
      <c r="D37" s="56">
        <v>0.70833333333333304</v>
      </c>
      <c r="E37" s="56">
        <f>D37+$E$24</f>
        <v>0.71458333333333302</v>
      </c>
      <c r="F37" s="56">
        <f>E37+$F$24</f>
        <v>0.72083333333333299</v>
      </c>
      <c r="G37" s="56">
        <f>F37+$G$24</f>
        <v>0.72847222222222185</v>
      </c>
      <c r="H37" s="56">
        <f>G37+$H$24</f>
        <v>0.73611111111111072</v>
      </c>
      <c r="I37" s="56">
        <f>H37+$I$24</f>
        <v>0.74444444444444402</v>
      </c>
      <c r="J37" s="56">
        <f>I37+$J$24</f>
        <v>0.75138888888888844</v>
      </c>
      <c r="K37" s="56">
        <f>J37+$K$24</f>
        <v>0.76041666666666619</v>
      </c>
      <c r="L37" s="56">
        <f>K37+$L$24</f>
        <v>0.76805555555555505</v>
      </c>
      <c r="M37" s="56">
        <f>L37+$M$24</f>
        <v>0.77569444444444391</v>
      </c>
      <c r="N37" s="56">
        <f>M37+$N$24</f>
        <v>0.78194444444444389</v>
      </c>
      <c r="O37" s="56">
        <f>N37+$O$24</f>
        <v>0.78888888888888831</v>
      </c>
      <c r="P37" s="291"/>
      <c r="Q37" s="290">
        <v>40.119999999999997</v>
      </c>
      <c r="R37" s="56">
        <f t="shared" si="12"/>
        <v>8.0555555555555269E-2</v>
      </c>
      <c r="S37" s="27">
        <f t="shared" si="13"/>
        <v>20.751724137931109</v>
      </c>
      <c r="T37" s="180"/>
      <c r="U37" s="23"/>
    </row>
    <row r="38" spans="1:21" ht="15" customHeight="1" x14ac:dyDescent="0.25">
      <c r="A38" s="132">
        <f t="shared" si="14"/>
        <v>4.1666666666666963E-2</v>
      </c>
      <c r="B38" s="288">
        <v>14</v>
      </c>
      <c r="C38" s="289"/>
      <c r="D38" s="56">
        <v>0.75</v>
      </c>
      <c r="E38" s="56">
        <f t="shared" ref="E38:E39" si="37">D38+$E$24</f>
        <v>0.75624999999999998</v>
      </c>
      <c r="F38" s="56">
        <f t="shared" ref="F38:F39" si="38">E38+$F$24</f>
        <v>0.76249999999999996</v>
      </c>
      <c r="G38" s="56">
        <f t="shared" ref="G38:G39" si="39">F38+$G$24</f>
        <v>0.77013888888888882</v>
      </c>
      <c r="H38" s="56">
        <f t="shared" ref="H38:H39" si="40">G38+$H$24</f>
        <v>0.77777777777777768</v>
      </c>
      <c r="I38" s="56">
        <f t="shared" ref="I38:I39" si="41">H38+$I$24</f>
        <v>0.78611111111111098</v>
      </c>
      <c r="J38" s="56">
        <f t="shared" ref="J38:J39" si="42">I38+$J$24</f>
        <v>0.7930555555555554</v>
      </c>
      <c r="K38" s="56">
        <f t="shared" ref="K38:K39" si="43">J38+$K$24</f>
        <v>0.80208333333333315</v>
      </c>
      <c r="L38" s="56">
        <f t="shared" ref="L38:L39" si="44">K38+$L$24</f>
        <v>0.80972222222222201</v>
      </c>
      <c r="M38" s="56">
        <f t="shared" ref="M38:M39" si="45">L38+$M$24</f>
        <v>0.81736111111111087</v>
      </c>
      <c r="N38" s="56">
        <f t="shared" ref="N38:N39" si="46">M38+$N$24</f>
        <v>0.82361111111111085</v>
      </c>
      <c r="O38" s="56">
        <f t="shared" ref="O38:O39" si="47">N38+$O$24</f>
        <v>0.83055555555555527</v>
      </c>
      <c r="P38" s="291"/>
      <c r="Q38" s="290">
        <v>40.119999999999997</v>
      </c>
      <c r="R38" s="56">
        <f t="shared" si="12"/>
        <v>8.0555555555555269E-2</v>
      </c>
      <c r="S38" s="27">
        <f t="shared" si="13"/>
        <v>20.751724137931109</v>
      </c>
      <c r="T38" s="180"/>
      <c r="U38" s="23"/>
    </row>
    <row r="39" spans="1:21" ht="15" customHeight="1" x14ac:dyDescent="0.25">
      <c r="A39" s="132">
        <f t="shared" si="14"/>
        <v>4.1666666666665964E-2</v>
      </c>
      <c r="B39" s="288">
        <v>15</v>
      </c>
      <c r="C39" s="289"/>
      <c r="D39" s="56">
        <v>0.79166666666666596</v>
      </c>
      <c r="E39" s="56">
        <f t="shared" si="37"/>
        <v>0.79791666666666594</v>
      </c>
      <c r="F39" s="56">
        <f t="shared" si="38"/>
        <v>0.80416666666666592</v>
      </c>
      <c r="G39" s="56">
        <f t="shared" si="39"/>
        <v>0.81180555555555478</v>
      </c>
      <c r="H39" s="56">
        <f t="shared" si="40"/>
        <v>0.81944444444444364</v>
      </c>
      <c r="I39" s="56">
        <f t="shared" si="41"/>
        <v>0.82777777777777695</v>
      </c>
      <c r="J39" s="56">
        <f t="shared" si="42"/>
        <v>0.83472222222222137</v>
      </c>
      <c r="K39" s="56">
        <f t="shared" si="43"/>
        <v>0.84374999999999911</v>
      </c>
      <c r="L39" s="56">
        <f t="shared" si="44"/>
        <v>0.85138888888888797</v>
      </c>
      <c r="M39" s="56">
        <f t="shared" si="45"/>
        <v>0.85902777777777684</v>
      </c>
      <c r="N39" s="56">
        <f t="shared" si="46"/>
        <v>0.86527777777777681</v>
      </c>
      <c r="O39" s="56">
        <f t="shared" si="47"/>
        <v>0.87222222222222123</v>
      </c>
      <c r="P39" s="291"/>
      <c r="Q39" s="290">
        <v>40.119999999999997</v>
      </c>
      <c r="R39" s="56">
        <f t="shared" si="12"/>
        <v>8.0555555555555269E-2</v>
      </c>
      <c r="S39" s="27">
        <f t="shared" si="13"/>
        <v>20.751724137931109</v>
      </c>
      <c r="T39" s="180"/>
      <c r="U39" s="23"/>
    </row>
    <row r="40" spans="1:21" ht="15" customHeight="1" x14ac:dyDescent="0.25">
      <c r="A40" s="132">
        <f t="shared" si="14"/>
        <v>4.8611111111111827E-2</v>
      </c>
      <c r="B40" s="288">
        <v>16</v>
      </c>
      <c r="C40" s="289"/>
      <c r="D40" s="56">
        <v>0.84027777777777779</v>
      </c>
      <c r="E40" s="56">
        <f>D40+$E$23</f>
        <v>0.84652777777777777</v>
      </c>
      <c r="F40" s="56">
        <f>E40+$F$23</f>
        <v>0.8520833333333333</v>
      </c>
      <c r="G40" s="56">
        <f>F40+$G$23</f>
        <v>0.85833333333333328</v>
      </c>
      <c r="H40" s="56">
        <f>G40+$H$23</f>
        <v>0.8652777777777777</v>
      </c>
      <c r="I40" s="56">
        <f>H40+$I$23</f>
        <v>0.87291666666666656</v>
      </c>
      <c r="J40" s="56">
        <f>I40+$J$23</f>
        <v>0.87986111111111098</v>
      </c>
      <c r="K40" s="56">
        <f>J40+$K$23</f>
        <v>0.88819444444444429</v>
      </c>
      <c r="L40" s="56">
        <f>K40+$L$23</f>
        <v>0.89513888888888871</v>
      </c>
      <c r="M40" s="56">
        <f>L40+$M$23</f>
        <v>0.90138888888888868</v>
      </c>
      <c r="N40" s="56">
        <f>M40+$N$23</f>
        <v>0.90694444444444422</v>
      </c>
      <c r="O40" s="56">
        <f t="shared" si="15"/>
        <v>0.9131944444444442</v>
      </c>
      <c r="P40" s="291"/>
      <c r="Q40" s="290">
        <v>40.119999999999997</v>
      </c>
      <c r="R40" s="56">
        <f t="shared" si="12"/>
        <v>7.2916666666666408E-2</v>
      </c>
      <c r="S40" s="27">
        <f t="shared" si="13"/>
        <v>22.925714285714367</v>
      </c>
      <c r="T40" s="180"/>
      <c r="U40" s="113"/>
    </row>
    <row r="41" spans="1:21" ht="15" customHeight="1" x14ac:dyDescent="0.25">
      <c r="A41" s="132">
        <f t="shared" si="14"/>
        <v>5.555555555555558E-2</v>
      </c>
      <c r="B41" s="288">
        <v>17</v>
      </c>
      <c r="C41" s="289"/>
      <c r="D41" s="351">
        <v>0.89583333333333337</v>
      </c>
      <c r="E41" s="56">
        <f t="shared" ref="E41" si="48">D41+$E$23</f>
        <v>0.90208333333333335</v>
      </c>
      <c r="F41" s="56">
        <f t="shared" ref="F41" si="49">E41+$F$23</f>
        <v>0.90763888888888888</v>
      </c>
      <c r="G41" s="56">
        <f t="shared" ref="G41" si="50">F41+$G$23</f>
        <v>0.91388888888888886</v>
      </c>
      <c r="H41" s="56">
        <f t="shared" ref="H41" si="51">G41+$H$23</f>
        <v>0.92083333333333328</v>
      </c>
      <c r="I41" s="56">
        <f t="shared" ref="I41" si="52">H41+$I$23</f>
        <v>0.92847222222222214</v>
      </c>
      <c r="J41" s="56">
        <f t="shared" ref="J41" si="53">I41+$J$23</f>
        <v>0.93541666666666656</v>
      </c>
      <c r="K41" s="56">
        <f t="shared" ref="K41" si="54">J41+$K$23</f>
        <v>0.94374999999999987</v>
      </c>
      <c r="L41" s="56">
        <f t="shared" ref="L41" si="55">K41+$L$23</f>
        <v>0.95069444444444429</v>
      </c>
      <c r="M41" s="56">
        <f t="shared" ref="M41" si="56">L41+$M$23</f>
        <v>0.95694444444444426</v>
      </c>
      <c r="N41" s="56">
        <f t="shared" ref="N41" si="57">M41+$N$23</f>
        <v>0.9624999999999998</v>
      </c>
      <c r="O41" s="56">
        <f t="shared" ref="O41" si="58">N41+$O$23</f>
        <v>0.96874999999999978</v>
      </c>
      <c r="P41" s="291"/>
      <c r="Q41" s="290">
        <v>40.119999999999997</v>
      </c>
      <c r="R41" s="56">
        <f t="shared" si="12"/>
        <v>7.2916666666666408E-2</v>
      </c>
      <c r="S41" s="27">
        <f t="shared" si="13"/>
        <v>22.925714285714367</v>
      </c>
      <c r="T41" s="180"/>
      <c r="U41" s="113"/>
    </row>
    <row r="42" spans="1:21" ht="15" customHeight="1" x14ac:dyDescent="0.25">
      <c r="A42" s="132">
        <f t="shared" si="14"/>
        <v>8.3333333333333259E-2</v>
      </c>
      <c r="B42" s="288">
        <v>18</v>
      </c>
      <c r="C42" s="289"/>
      <c r="D42" s="351">
        <v>0.97916666666666663</v>
      </c>
      <c r="E42" s="56">
        <f>D42+$E$23</f>
        <v>0.98541666666666661</v>
      </c>
      <c r="F42" s="56">
        <f>E42+$F$23</f>
        <v>0.99097222222222214</v>
      </c>
      <c r="G42" s="56">
        <f>F42+$G$23</f>
        <v>0.99722222222222212</v>
      </c>
      <c r="H42" s="56">
        <f>G42+$H$23</f>
        <v>1.0041666666666667</v>
      </c>
      <c r="I42" s="56">
        <f>H42+$I$23</f>
        <v>1.0118055555555556</v>
      </c>
      <c r="J42" s="56">
        <f>I42+$J$23</f>
        <v>1.01875</v>
      </c>
      <c r="K42" s="56">
        <f>J42+$K$23</f>
        <v>1.0270833333333333</v>
      </c>
      <c r="L42" s="56">
        <f>K42+$L$23</f>
        <v>1.0340277777777778</v>
      </c>
      <c r="M42" s="56">
        <f>L42+$M$23</f>
        <v>1.0402777777777779</v>
      </c>
      <c r="N42" s="56">
        <f>M42+$N$23</f>
        <v>1.0458333333333334</v>
      </c>
      <c r="O42" s="56">
        <f t="shared" si="15"/>
        <v>1.0520833333333335</v>
      </c>
      <c r="P42" s="291"/>
      <c r="Q42" s="290">
        <v>40.119999999999997</v>
      </c>
      <c r="R42" s="56">
        <f t="shared" si="12"/>
        <v>7.2916666666666852E-2</v>
      </c>
      <c r="S42" s="27">
        <f t="shared" si="13"/>
        <v>22.925714285714225</v>
      </c>
      <c r="T42" s="180"/>
      <c r="U42" s="113"/>
    </row>
    <row r="43" spans="1:21" ht="15" customHeight="1" x14ac:dyDescent="0.25">
      <c r="A43" s="275"/>
      <c r="B43" s="278"/>
      <c r="C43" s="275"/>
      <c r="D43" s="275"/>
      <c r="E43" s="292"/>
      <c r="F43" s="292"/>
      <c r="G43" s="292"/>
      <c r="H43" s="292"/>
      <c r="I43" s="292"/>
      <c r="J43" s="292"/>
      <c r="K43" s="292"/>
      <c r="L43" s="292"/>
      <c r="M43" s="292"/>
      <c r="N43" s="292"/>
      <c r="O43" s="292"/>
      <c r="P43" s="292"/>
      <c r="Q43" s="292"/>
      <c r="R43" s="277"/>
      <c r="S43" s="135"/>
      <c r="T43" s="11"/>
      <c r="U43" s="113"/>
    </row>
    <row r="44" spans="1:21" ht="15" customHeight="1" x14ac:dyDescent="0.25">
      <c r="A44" s="275"/>
      <c r="B44" s="278"/>
      <c r="C44" s="275"/>
      <c r="D44" s="275"/>
      <c r="E44" s="292"/>
      <c r="F44" s="292"/>
      <c r="G44" s="292"/>
      <c r="H44" s="292"/>
      <c r="I44" s="292"/>
      <c r="J44" s="292"/>
      <c r="K44" s="292"/>
      <c r="L44" s="292"/>
      <c r="M44" s="292"/>
      <c r="N44" s="292"/>
      <c r="O44" s="292"/>
      <c r="P44" s="292"/>
      <c r="Q44" s="292"/>
      <c r="R44" s="277"/>
      <c r="S44" s="135"/>
      <c r="T44" s="11"/>
      <c r="U44" s="113"/>
    </row>
    <row r="45" spans="1:21" ht="18" customHeight="1" x14ac:dyDescent="0.25">
      <c r="B45" s="278"/>
      <c r="C45" s="275"/>
      <c r="D45" s="275"/>
      <c r="E45" s="292"/>
      <c r="F45" s="292"/>
      <c r="G45" s="292"/>
      <c r="H45" s="292"/>
      <c r="I45" s="292"/>
      <c r="J45" s="292"/>
      <c r="K45" s="292"/>
      <c r="L45" s="292"/>
      <c r="M45" s="292"/>
      <c r="N45" s="292"/>
      <c r="O45" s="292"/>
      <c r="P45" s="292"/>
      <c r="Q45" s="292"/>
      <c r="R45" s="277"/>
      <c r="S45" s="135"/>
      <c r="T45" s="11"/>
      <c r="U45" s="113"/>
    </row>
    <row r="46" spans="1:21" ht="18" customHeight="1" x14ac:dyDescent="0.25">
      <c r="B46" s="278"/>
      <c r="C46" s="275" t="s">
        <v>3</v>
      </c>
      <c r="D46" s="275"/>
      <c r="E46" s="293"/>
      <c r="F46" s="275"/>
      <c r="G46" s="275">
        <v>16</v>
      </c>
      <c r="H46" s="294"/>
      <c r="I46" s="294"/>
      <c r="J46" s="294"/>
      <c r="K46" s="294"/>
      <c r="L46" s="294"/>
      <c r="M46" s="294"/>
      <c r="N46" s="294"/>
      <c r="O46" s="275"/>
      <c r="P46" s="275"/>
      <c r="Q46" s="275"/>
      <c r="R46" s="276"/>
      <c r="S46" s="12"/>
      <c r="T46" s="11"/>
      <c r="U46" s="113"/>
    </row>
    <row r="47" spans="1:21" ht="18" customHeight="1" x14ac:dyDescent="0.25">
      <c r="B47" s="278"/>
      <c r="C47" s="275" t="s">
        <v>2</v>
      </c>
      <c r="D47" s="275"/>
      <c r="E47" s="293"/>
      <c r="F47" s="275"/>
      <c r="G47" s="275">
        <v>2</v>
      </c>
      <c r="H47" s="294"/>
      <c r="I47" s="294"/>
      <c r="J47" s="294"/>
      <c r="K47" s="294"/>
      <c r="L47" s="294"/>
      <c r="M47" s="294"/>
      <c r="N47" s="294"/>
      <c r="O47" s="275"/>
      <c r="P47" s="275"/>
      <c r="Q47" s="275"/>
      <c r="R47" s="276"/>
      <c r="S47" s="12"/>
      <c r="T47" s="11"/>
      <c r="U47" s="113"/>
    </row>
    <row r="48" spans="1:21" ht="18" customHeight="1" x14ac:dyDescent="0.25">
      <c r="B48" s="278"/>
      <c r="C48" s="275" t="s">
        <v>67</v>
      </c>
      <c r="D48" s="275"/>
      <c r="E48" s="293"/>
      <c r="F48" s="275"/>
      <c r="G48" s="275">
        <f>G46+G47</f>
        <v>18</v>
      </c>
      <c r="H48" s="294"/>
      <c r="I48" s="294"/>
      <c r="J48" s="294"/>
      <c r="K48" s="294"/>
      <c r="L48" s="294"/>
      <c r="M48" s="294"/>
      <c r="N48" s="294"/>
      <c r="O48" s="275"/>
      <c r="P48" s="295"/>
      <c r="Q48" s="275"/>
      <c r="R48" s="276"/>
      <c r="S48" s="12"/>
      <c r="T48" s="11"/>
      <c r="U48" s="113"/>
    </row>
    <row r="49" spans="2:21" ht="18" customHeight="1" x14ac:dyDescent="0.25">
      <c r="B49" s="278"/>
      <c r="C49" s="275" t="s">
        <v>48</v>
      </c>
      <c r="D49" s="275"/>
      <c r="E49" s="277"/>
      <c r="F49" s="277"/>
      <c r="G49" s="292">
        <v>37.75</v>
      </c>
      <c r="H49" s="294"/>
      <c r="I49" s="294"/>
      <c r="J49" s="294"/>
      <c r="K49" s="294"/>
      <c r="L49" s="294"/>
      <c r="M49" s="294"/>
      <c r="N49" s="294"/>
      <c r="O49" s="275"/>
      <c r="P49" s="275"/>
      <c r="Q49" s="275"/>
      <c r="R49" s="276"/>
      <c r="S49" s="12"/>
      <c r="T49" s="11"/>
      <c r="U49" s="113"/>
    </row>
    <row r="50" spans="2:21" ht="18" customHeight="1" x14ac:dyDescent="0.25">
      <c r="B50" s="278"/>
      <c r="C50" s="275" t="s">
        <v>47</v>
      </c>
      <c r="D50" s="296"/>
      <c r="E50" s="275"/>
      <c r="F50" s="275"/>
      <c r="G50" s="295">
        <f>D20+P20</f>
        <v>7.62</v>
      </c>
      <c r="H50" s="275"/>
      <c r="I50" s="275"/>
      <c r="J50" s="275"/>
      <c r="K50" s="275"/>
      <c r="L50" s="275"/>
      <c r="M50" s="275"/>
      <c r="N50" s="275"/>
      <c r="O50" s="275"/>
      <c r="P50" s="275"/>
      <c r="Q50" s="275"/>
      <c r="R50" s="276"/>
      <c r="S50" s="12"/>
      <c r="T50" s="11"/>
      <c r="U50" s="113"/>
    </row>
    <row r="51" spans="2:21" ht="18" customHeight="1" x14ac:dyDescent="0.25">
      <c r="B51" s="280"/>
      <c r="C51" s="275" t="s">
        <v>46</v>
      </c>
      <c r="D51" s="275"/>
      <c r="E51" s="275"/>
      <c r="F51" s="275"/>
      <c r="G51" s="295">
        <f>G49+G50</f>
        <v>45.37</v>
      </c>
      <c r="H51" s="275"/>
      <c r="I51" s="275"/>
      <c r="J51" s="275"/>
      <c r="K51" s="275"/>
      <c r="L51" s="275"/>
      <c r="M51" s="275"/>
      <c r="N51" s="275"/>
      <c r="O51" s="275"/>
      <c r="P51" s="275"/>
      <c r="Q51" s="275"/>
      <c r="R51" s="276"/>
      <c r="S51" s="12"/>
      <c r="T51" s="11"/>
      <c r="U51" s="113"/>
    </row>
    <row r="52" spans="2:21" ht="15.75" x14ac:dyDescent="0.25">
      <c r="B52" s="297"/>
      <c r="C52" s="275" t="s">
        <v>45</v>
      </c>
      <c r="D52" s="298"/>
      <c r="E52" s="298"/>
      <c r="F52" s="298"/>
      <c r="G52" s="298">
        <f>G50*4</f>
        <v>30.48</v>
      </c>
      <c r="H52" s="275" t="s">
        <v>66</v>
      </c>
      <c r="I52" s="298"/>
      <c r="J52" s="298"/>
      <c r="K52" s="298"/>
      <c r="L52" s="298"/>
      <c r="M52" s="298"/>
      <c r="N52" s="298"/>
      <c r="O52" s="275"/>
      <c r="P52" s="293"/>
      <c r="Q52" s="293"/>
      <c r="R52" s="293"/>
      <c r="S52" s="111"/>
      <c r="T52" s="181"/>
      <c r="U52" s="113"/>
    </row>
    <row r="53" spans="2:21" ht="15.75" x14ac:dyDescent="0.25">
      <c r="B53" s="297"/>
      <c r="C53" s="275"/>
      <c r="D53" s="293"/>
      <c r="E53" s="293"/>
      <c r="F53" s="293"/>
      <c r="G53" s="293"/>
      <c r="H53" s="298"/>
      <c r="I53" s="298"/>
      <c r="J53" s="298"/>
      <c r="K53" s="298"/>
      <c r="L53" s="293"/>
      <c r="M53" s="293"/>
      <c r="N53" s="293"/>
      <c r="O53" s="293"/>
      <c r="P53" s="293"/>
      <c r="Q53" s="293"/>
      <c r="R53" s="293"/>
      <c r="S53" s="111"/>
      <c r="T53" s="11"/>
      <c r="U53" s="113"/>
    </row>
    <row r="54" spans="2:21" x14ac:dyDescent="0.25">
      <c r="B54" s="297"/>
      <c r="C54" s="275" t="s">
        <v>15</v>
      </c>
      <c r="D54" s="275"/>
      <c r="E54" s="275"/>
      <c r="F54" s="275"/>
      <c r="G54" s="275"/>
      <c r="H54" s="275"/>
      <c r="I54" s="275"/>
      <c r="J54" s="275"/>
      <c r="K54" s="275"/>
      <c r="L54" s="275"/>
      <c r="M54" s="275"/>
      <c r="N54" s="275"/>
      <c r="O54" s="275"/>
      <c r="P54" s="275"/>
      <c r="Q54" s="275"/>
      <c r="R54" s="276"/>
      <c r="S54" s="12"/>
      <c r="T54" s="11"/>
      <c r="U54" s="113"/>
    </row>
    <row r="55" spans="2:21" ht="15.75" x14ac:dyDescent="0.25">
      <c r="B55" s="297"/>
      <c r="C55" s="299" t="s">
        <v>43</v>
      </c>
      <c r="D55" s="275"/>
      <c r="E55" s="275"/>
      <c r="F55" s="275"/>
      <c r="G55" s="275"/>
      <c r="H55" s="275"/>
      <c r="I55" s="275"/>
      <c r="J55" s="275"/>
      <c r="K55" s="275"/>
      <c r="L55" s="275"/>
      <c r="M55" s="275"/>
      <c r="N55" s="275"/>
      <c r="O55" s="275"/>
      <c r="P55" s="275"/>
      <c r="Q55" s="275"/>
      <c r="R55" s="276"/>
      <c r="S55" s="12"/>
      <c r="T55" s="11"/>
      <c r="U55" s="143"/>
    </row>
    <row r="56" spans="2:21" ht="15.75" x14ac:dyDescent="0.25">
      <c r="B56" s="297"/>
      <c r="C56" s="275" t="s">
        <v>42</v>
      </c>
      <c r="D56" s="293"/>
      <c r="E56" s="300"/>
      <c r="F56" s="300"/>
      <c r="G56" s="300"/>
      <c r="H56" s="275"/>
      <c r="I56" s="275"/>
      <c r="J56" s="275"/>
      <c r="K56" s="275"/>
      <c r="L56" s="275"/>
      <c r="M56" s="275"/>
      <c r="N56" s="275"/>
      <c r="O56" s="275"/>
      <c r="P56" s="275"/>
      <c r="Q56" s="275"/>
      <c r="R56" s="276"/>
      <c r="S56" s="12"/>
      <c r="T56" s="11"/>
    </row>
    <row r="57" spans="2:21" x14ac:dyDescent="0.25">
      <c r="B57" s="297"/>
      <c r="C57" s="275" t="s">
        <v>40</v>
      </c>
      <c r="D57" s="275"/>
      <c r="E57" s="275"/>
      <c r="F57" s="275"/>
      <c r="G57" s="275"/>
      <c r="H57" s="275"/>
      <c r="I57" s="275"/>
      <c r="J57" s="275"/>
      <c r="K57" s="275"/>
      <c r="L57" s="275"/>
      <c r="M57" s="275"/>
      <c r="N57" s="275"/>
      <c r="O57" s="275"/>
      <c r="P57" s="275"/>
      <c r="Q57" s="275"/>
      <c r="R57" s="276"/>
      <c r="S57" s="12"/>
      <c r="T57" s="11"/>
    </row>
    <row r="58" spans="2:21" ht="15.75" x14ac:dyDescent="0.25">
      <c r="B58" s="297"/>
      <c r="C58" s="275"/>
      <c r="D58" s="275"/>
      <c r="E58" s="275"/>
      <c r="F58" s="275"/>
      <c r="G58" s="275"/>
      <c r="H58" s="275"/>
      <c r="I58" s="275"/>
      <c r="J58" s="275"/>
      <c r="K58" s="275"/>
      <c r="L58" s="275"/>
      <c r="M58" s="275"/>
      <c r="N58" s="275"/>
      <c r="O58" s="275"/>
      <c r="P58" s="275"/>
      <c r="Q58" s="275"/>
      <c r="R58" s="293"/>
      <c r="S58" s="111"/>
      <c r="T58" s="113"/>
    </row>
    <row r="59" spans="2:21" ht="15.75" x14ac:dyDescent="0.25">
      <c r="B59" s="280"/>
      <c r="C59" s="275" t="s">
        <v>38</v>
      </c>
      <c r="D59" s="301"/>
      <c r="E59" s="301"/>
      <c r="F59" s="301"/>
      <c r="G59" s="301"/>
      <c r="H59" s="301"/>
      <c r="I59" s="301"/>
      <c r="J59" s="301"/>
      <c r="K59" s="301"/>
      <c r="L59" s="301"/>
      <c r="M59" s="301"/>
      <c r="N59" s="301"/>
      <c r="O59" s="301"/>
      <c r="P59" s="301"/>
      <c r="Q59" s="301"/>
      <c r="R59" s="276"/>
      <c r="S59" s="12"/>
      <c r="T59" s="11"/>
    </row>
    <row r="60" spans="2:21" ht="15.75" x14ac:dyDescent="0.25">
      <c r="B60" s="280"/>
      <c r="C60" s="275" t="s">
        <v>37</v>
      </c>
      <c r="D60" s="275"/>
      <c r="E60" s="275"/>
      <c r="F60" s="275"/>
      <c r="G60" s="275"/>
      <c r="H60" s="275"/>
      <c r="I60" s="275"/>
      <c r="J60" s="275"/>
      <c r="K60" s="275"/>
      <c r="L60" s="275"/>
      <c r="M60" s="275"/>
      <c r="N60" s="275"/>
      <c r="O60" s="275"/>
      <c r="P60" s="275"/>
      <c r="Q60" s="275"/>
      <c r="R60" s="276"/>
      <c r="S60" s="12"/>
      <c r="T60" s="11"/>
    </row>
    <row r="61" spans="2:21" x14ac:dyDescent="0.25">
      <c r="B61" s="110"/>
      <c r="C61" s="13" t="s">
        <v>36</v>
      </c>
      <c r="D61" s="13"/>
      <c r="E61" s="13"/>
      <c r="F61" s="13"/>
      <c r="G61" s="13"/>
      <c r="H61" s="13"/>
      <c r="I61" s="13"/>
      <c r="J61" s="13"/>
      <c r="K61" s="13"/>
      <c r="L61" s="13"/>
      <c r="M61" s="13"/>
      <c r="N61" s="13"/>
      <c r="O61" s="13"/>
      <c r="P61" s="13"/>
      <c r="Q61" s="13"/>
      <c r="R61" s="12"/>
      <c r="S61" s="12"/>
      <c r="T61" s="11"/>
    </row>
    <row r="62" spans="2:21" x14ac:dyDescent="0.25">
      <c r="B62" s="145"/>
      <c r="C62" s="20" t="s">
        <v>35</v>
      </c>
      <c r="D62" s="20"/>
      <c r="E62" s="20"/>
      <c r="F62" s="20"/>
      <c r="G62" s="20"/>
      <c r="H62" s="20"/>
      <c r="I62" s="20"/>
      <c r="J62" s="20"/>
      <c r="K62" s="20"/>
      <c r="L62" s="20"/>
      <c r="M62" s="20"/>
      <c r="N62" s="20"/>
      <c r="O62" s="20"/>
      <c r="P62" s="20"/>
      <c r="Q62" s="20"/>
      <c r="R62" s="21"/>
      <c r="S62" s="21"/>
      <c r="T62" s="182"/>
    </row>
  </sheetData>
  <mergeCells count="9">
    <mergeCell ref="S18:S20"/>
    <mergeCell ref="T18:T21"/>
    <mergeCell ref="Q20:Q21"/>
    <mergeCell ref="B22:R22"/>
    <mergeCell ref="B18:C18"/>
    <mergeCell ref="D18:O18"/>
    <mergeCell ref="Q18:Q19"/>
    <mergeCell ref="R18:R20"/>
    <mergeCell ref="B19:C19"/>
  </mergeCells>
  <pageMargins left="0.98425196850393704" right="0.39370078740157483" top="0.78740157480314965" bottom="0.98425196850393704" header="0.31496062992125984" footer="0.31496062992125984"/>
  <pageSetup paperSize="9" scale="58"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87">
    <pageSetUpPr fitToPage="1"/>
  </sheetPr>
  <dimension ref="A2:W54"/>
  <sheetViews>
    <sheetView topLeftCell="A11" zoomScale="70" zoomScaleNormal="70" workbookViewId="0">
      <selection activeCell="O13" sqref="O13"/>
    </sheetView>
  </sheetViews>
  <sheetFormatPr baseColWidth="10" defaultColWidth="11.42578125" defaultRowHeight="15" x14ac:dyDescent="0.25"/>
  <cols>
    <col min="1" max="1" width="22" style="47" customWidth="1"/>
    <col min="2" max="19" width="11.7109375" style="47" customWidth="1"/>
    <col min="20" max="20" width="13.7109375" style="47" customWidth="1"/>
    <col min="21" max="16384" width="11.42578125" style="47"/>
  </cols>
  <sheetData>
    <row r="2" spans="2:21" ht="6" customHeight="1" thickBot="1" x14ac:dyDescent="0.3">
      <c r="B2" s="110"/>
      <c r="C2" s="111"/>
      <c r="D2" s="111"/>
      <c r="E2" s="111"/>
      <c r="F2" s="111"/>
      <c r="G2" s="111"/>
      <c r="H2" s="111"/>
      <c r="I2" s="111"/>
      <c r="J2" s="111"/>
      <c r="K2" s="111"/>
      <c r="L2" s="111"/>
      <c r="M2" s="111"/>
      <c r="N2" s="111"/>
      <c r="O2" s="111"/>
      <c r="P2" s="111"/>
      <c r="Q2" s="111"/>
      <c r="R2" s="112"/>
      <c r="S2" s="112"/>
      <c r="T2" s="111"/>
      <c r="U2" s="113"/>
    </row>
    <row r="3" spans="2:21" ht="20.100000000000001" customHeight="1" x14ac:dyDescent="0.2">
      <c r="B3" s="183" t="s">
        <v>27</v>
      </c>
      <c r="C3" s="184"/>
      <c r="D3" s="184"/>
      <c r="E3" s="184"/>
      <c r="F3" s="184"/>
      <c r="G3" s="184"/>
      <c r="H3" s="184"/>
      <c r="I3" s="184"/>
      <c r="J3" s="184"/>
      <c r="K3" s="184"/>
      <c r="L3" s="184"/>
      <c r="M3" s="184"/>
      <c r="N3" s="184"/>
      <c r="O3" s="184"/>
      <c r="P3" s="184"/>
      <c r="Q3" s="184"/>
      <c r="R3" s="185"/>
      <c r="S3" s="185"/>
      <c r="T3" s="186"/>
      <c r="U3" s="116"/>
    </row>
    <row r="4" spans="2:21" ht="18" customHeight="1" x14ac:dyDescent="0.2">
      <c r="B4" s="187" t="s">
        <v>26</v>
      </c>
      <c r="C4" s="13"/>
      <c r="D4" s="13"/>
      <c r="E4" s="13"/>
      <c r="F4" s="13"/>
      <c r="G4" s="13"/>
      <c r="H4" s="13"/>
      <c r="I4" s="13"/>
      <c r="J4" s="13"/>
      <c r="K4" s="13"/>
      <c r="L4" s="13"/>
      <c r="M4" s="13"/>
      <c r="N4" s="13"/>
      <c r="O4" s="13"/>
      <c r="P4" s="13"/>
      <c r="Q4" s="13"/>
      <c r="R4" s="12"/>
      <c r="S4" s="12"/>
      <c r="T4" s="188"/>
      <c r="U4" s="113"/>
    </row>
    <row r="5" spans="2:21" ht="4.5" customHeight="1" x14ac:dyDescent="0.2">
      <c r="B5" s="187"/>
      <c r="C5" s="13"/>
      <c r="D5" s="13"/>
      <c r="E5" s="13"/>
      <c r="F5" s="13"/>
      <c r="G5" s="13"/>
      <c r="H5" s="13"/>
      <c r="I5" s="13"/>
      <c r="J5" s="13"/>
      <c r="K5" s="13"/>
      <c r="L5" s="13"/>
      <c r="M5" s="13"/>
      <c r="N5" s="13"/>
      <c r="O5" s="13"/>
      <c r="P5" s="13"/>
      <c r="Q5" s="13"/>
      <c r="R5" s="12"/>
      <c r="S5" s="12"/>
      <c r="T5" s="188"/>
      <c r="U5" s="113"/>
    </row>
    <row r="6" spans="2:21" ht="18.75" customHeight="1" x14ac:dyDescent="0.2">
      <c r="B6" s="187" t="s">
        <v>201</v>
      </c>
      <c r="C6" s="13"/>
      <c r="D6" s="13"/>
      <c r="E6" s="13"/>
      <c r="F6" s="13"/>
      <c r="G6" s="13"/>
      <c r="H6" s="13"/>
      <c r="I6" s="13"/>
      <c r="J6" s="13"/>
      <c r="K6" s="13"/>
      <c r="L6" s="13"/>
      <c r="M6" s="13"/>
      <c r="N6" s="13"/>
      <c r="O6" s="13"/>
      <c r="P6" s="117"/>
      <c r="Q6" s="117"/>
      <c r="R6" s="117"/>
      <c r="S6" s="117"/>
      <c r="T6" s="188"/>
      <c r="U6" s="113"/>
    </row>
    <row r="7" spans="2:21" ht="20.100000000000001" customHeight="1" x14ac:dyDescent="0.2">
      <c r="B7" s="187" t="s">
        <v>180</v>
      </c>
      <c r="C7" s="13"/>
      <c r="D7" s="13"/>
      <c r="E7" s="13"/>
      <c r="F7" s="13"/>
      <c r="G7" s="13"/>
      <c r="H7" s="13"/>
      <c r="I7" s="13"/>
      <c r="J7" s="13"/>
      <c r="K7" s="13"/>
      <c r="L7" s="13"/>
      <c r="M7" s="13"/>
      <c r="N7" s="13"/>
      <c r="O7" s="13"/>
      <c r="P7" s="117"/>
      <c r="Q7" s="117"/>
      <c r="R7" s="117"/>
      <c r="S7" s="117"/>
      <c r="T7" s="188"/>
      <c r="U7" s="113"/>
    </row>
    <row r="8" spans="2:21" ht="20.100000000000001" customHeight="1" x14ac:dyDescent="0.2">
      <c r="B8" s="187" t="s">
        <v>25</v>
      </c>
      <c r="C8" s="13"/>
      <c r="D8" s="13"/>
      <c r="E8" s="13"/>
      <c r="F8" s="13"/>
      <c r="G8" s="13"/>
      <c r="H8" s="13"/>
      <c r="I8" s="13"/>
      <c r="J8" s="13"/>
      <c r="K8" s="13"/>
      <c r="L8" s="13"/>
      <c r="M8" s="13"/>
      <c r="N8" s="13"/>
      <c r="O8" s="13"/>
      <c r="P8" s="117"/>
      <c r="Q8" s="117"/>
      <c r="R8" s="117"/>
      <c r="S8" s="117"/>
      <c r="T8" s="188"/>
      <c r="U8" s="113"/>
    </row>
    <row r="9" spans="2:21" ht="20.100000000000001" customHeight="1" x14ac:dyDescent="0.25">
      <c r="B9" s="189" t="s">
        <v>79</v>
      </c>
      <c r="C9" s="26"/>
      <c r="D9" s="13">
        <v>559</v>
      </c>
      <c r="E9" s="13"/>
      <c r="F9" s="13"/>
      <c r="G9" s="13"/>
      <c r="H9" s="13"/>
      <c r="I9" s="13"/>
      <c r="J9" s="13"/>
      <c r="K9" s="13"/>
      <c r="L9" s="13"/>
      <c r="M9" s="13"/>
      <c r="N9" s="13"/>
      <c r="O9" s="13"/>
      <c r="P9" s="13"/>
      <c r="Q9" s="13"/>
      <c r="R9" s="12"/>
      <c r="S9" s="12"/>
      <c r="T9" s="188"/>
      <c r="U9" s="113"/>
    </row>
    <row r="10" spans="2:21" ht="20.100000000000001" customHeight="1" x14ac:dyDescent="0.25">
      <c r="B10" s="189" t="s">
        <v>78</v>
      </c>
      <c r="C10" s="13"/>
      <c r="D10" s="13" t="s">
        <v>77</v>
      </c>
      <c r="E10" s="13"/>
      <c r="F10" s="13"/>
      <c r="G10" s="13"/>
      <c r="H10" s="13"/>
      <c r="I10" s="13"/>
      <c r="J10" s="13"/>
      <c r="K10" s="13"/>
      <c r="L10" s="13"/>
      <c r="M10" s="13"/>
      <c r="N10" s="13"/>
      <c r="O10" s="13"/>
      <c r="P10" s="13"/>
      <c r="Q10" s="13"/>
      <c r="R10" s="12"/>
      <c r="S10" s="12"/>
      <c r="T10" s="188"/>
      <c r="U10" s="113"/>
    </row>
    <row r="11" spans="2:21" ht="20.100000000000001" customHeight="1" x14ac:dyDescent="0.25">
      <c r="B11" s="189" t="s">
        <v>76</v>
      </c>
      <c r="C11" s="13"/>
      <c r="D11" s="13"/>
      <c r="E11" s="13"/>
      <c r="F11" s="13"/>
      <c r="G11" s="13"/>
      <c r="H11" s="13"/>
      <c r="I11" s="13"/>
      <c r="J11" s="13"/>
      <c r="K11" s="13"/>
      <c r="L11" s="13"/>
      <c r="M11" s="13"/>
      <c r="N11" s="13"/>
      <c r="O11" s="13"/>
      <c r="P11" s="13"/>
      <c r="Q11" s="13"/>
      <c r="R11" s="12"/>
      <c r="S11" s="12"/>
      <c r="T11" s="188"/>
      <c r="U11" s="113"/>
    </row>
    <row r="12" spans="2:21" ht="20.100000000000001" customHeight="1" x14ac:dyDescent="0.25">
      <c r="B12" s="189" t="s">
        <v>75</v>
      </c>
      <c r="C12" s="13"/>
      <c r="D12" s="13"/>
      <c r="E12" s="13"/>
      <c r="F12" s="13"/>
      <c r="G12" s="13"/>
      <c r="H12" s="13"/>
      <c r="I12" s="13"/>
      <c r="J12" s="13"/>
      <c r="K12" s="13"/>
      <c r="L12" s="13"/>
      <c r="M12" s="13"/>
      <c r="N12" s="13"/>
      <c r="O12" s="13"/>
      <c r="P12" s="13"/>
      <c r="Q12" s="13"/>
      <c r="R12" s="12"/>
      <c r="S12" s="12"/>
      <c r="T12" s="188"/>
      <c r="U12" s="113"/>
    </row>
    <row r="13" spans="2:21" ht="20.100000000000001" customHeight="1" x14ac:dyDescent="0.25">
      <c r="B13" s="189"/>
      <c r="C13" s="13"/>
      <c r="D13" s="13"/>
      <c r="E13" s="13"/>
      <c r="F13" s="13"/>
      <c r="G13" s="13"/>
      <c r="H13" s="13"/>
      <c r="I13" s="13"/>
      <c r="J13" s="13"/>
      <c r="K13" s="13"/>
      <c r="L13" s="13"/>
      <c r="M13" s="13"/>
      <c r="N13" s="13"/>
      <c r="O13" s="13"/>
      <c r="P13" s="13"/>
      <c r="Q13" s="13"/>
      <c r="R13" s="12"/>
      <c r="S13" s="12"/>
      <c r="T13" s="188"/>
      <c r="U13" s="113"/>
    </row>
    <row r="14" spans="2:21" ht="20.100000000000001" customHeight="1" x14ac:dyDescent="0.25">
      <c r="B14" s="189"/>
      <c r="C14" s="13"/>
      <c r="D14" s="13"/>
      <c r="E14" s="13"/>
      <c r="F14" s="13"/>
      <c r="G14" s="13"/>
      <c r="H14" s="13"/>
      <c r="I14" s="13"/>
      <c r="J14" s="13"/>
      <c r="K14" s="13"/>
      <c r="L14" s="13"/>
      <c r="M14" s="13"/>
      <c r="N14" s="13"/>
      <c r="O14" s="13"/>
      <c r="P14" s="13"/>
      <c r="Q14" s="13"/>
      <c r="R14" s="12"/>
      <c r="S14" s="12"/>
      <c r="T14" s="188"/>
      <c r="U14" s="113"/>
    </row>
    <row r="15" spans="2:21" ht="20.100000000000001" customHeight="1" thickBot="1" x14ac:dyDescent="0.3">
      <c r="B15" s="190"/>
      <c r="C15" s="26"/>
      <c r="D15" s="26"/>
      <c r="E15" s="26"/>
      <c r="F15" s="26"/>
      <c r="G15" s="26"/>
      <c r="H15" s="13"/>
      <c r="I15" s="13"/>
      <c r="J15" s="13"/>
      <c r="K15" s="13"/>
      <c r="L15" s="13"/>
      <c r="M15" s="13"/>
      <c r="N15" s="13"/>
      <c r="O15" s="13"/>
      <c r="P15" s="13"/>
      <c r="Q15" s="13"/>
      <c r="R15" s="12"/>
      <c r="S15" s="12"/>
      <c r="T15" s="188"/>
      <c r="U15" s="113"/>
    </row>
    <row r="16" spans="2:21" ht="26.25" customHeight="1" thickBot="1" x14ac:dyDescent="0.3">
      <c r="B16" s="729" t="s">
        <v>21</v>
      </c>
      <c r="C16" s="705"/>
      <c r="D16" s="706" t="s">
        <v>74</v>
      </c>
      <c r="E16" s="707"/>
      <c r="F16" s="707"/>
      <c r="G16" s="707"/>
      <c r="H16" s="707"/>
      <c r="I16" s="707"/>
      <c r="J16" s="707"/>
      <c r="K16" s="707"/>
      <c r="L16" s="707"/>
      <c r="M16" s="707"/>
      <c r="N16" s="707"/>
      <c r="O16" s="707"/>
      <c r="P16" s="118" t="s">
        <v>19</v>
      </c>
      <c r="Q16" s="608" t="s">
        <v>18</v>
      </c>
      <c r="R16" s="608" t="s">
        <v>17</v>
      </c>
      <c r="S16" s="608" t="s">
        <v>16</v>
      </c>
      <c r="T16" s="608" t="s">
        <v>15</v>
      </c>
      <c r="U16" s="113"/>
    </row>
    <row r="17" spans="1:23" ht="68.25" customHeight="1" thickBot="1" x14ac:dyDescent="0.3">
      <c r="B17" s="718" t="s">
        <v>202</v>
      </c>
      <c r="C17" s="719"/>
      <c r="D17" s="471" t="s">
        <v>207</v>
      </c>
      <c r="E17" s="472" t="s">
        <v>200</v>
      </c>
      <c r="F17" s="472" t="s">
        <v>70</v>
      </c>
      <c r="G17" s="472" t="s">
        <v>71</v>
      </c>
      <c r="H17" s="472" t="s">
        <v>63</v>
      </c>
      <c r="I17" s="472" t="s">
        <v>73</v>
      </c>
      <c r="J17" s="472" t="s">
        <v>72</v>
      </c>
      <c r="K17" s="472" t="s">
        <v>63</v>
      </c>
      <c r="L17" s="472" t="s">
        <v>71</v>
      </c>
      <c r="M17" s="472" t="s">
        <v>70</v>
      </c>
      <c r="N17" s="472" t="s">
        <v>200</v>
      </c>
      <c r="O17" s="471" t="s">
        <v>207</v>
      </c>
      <c r="P17" s="473" t="s">
        <v>202</v>
      </c>
      <c r="Q17" s="610"/>
      <c r="R17" s="609"/>
      <c r="S17" s="609"/>
      <c r="T17" s="609"/>
      <c r="U17" s="113"/>
      <c r="V17" s="119"/>
    </row>
    <row r="18" spans="1:23" ht="33.75" customHeight="1" thickBot="1" x14ac:dyDescent="0.3">
      <c r="B18" s="191" t="s">
        <v>7</v>
      </c>
      <c r="C18" s="3">
        <v>0</v>
      </c>
      <c r="D18" s="3">
        <v>3.81</v>
      </c>
      <c r="E18" s="5">
        <v>5.07</v>
      </c>
      <c r="F18" s="5">
        <v>5.08</v>
      </c>
      <c r="G18" s="5">
        <v>3.07</v>
      </c>
      <c r="H18" s="3">
        <v>2.16</v>
      </c>
      <c r="I18" s="3">
        <v>3.34</v>
      </c>
      <c r="J18" s="3">
        <v>1.75</v>
      </c>
      <c r="K18" s="3">
        <v>4.1100000000000003</v>
      </c>
      <c r="L18" s="3">
        <v>2.16</v>
      </c>
      <c r="M18" s="3">
        <v>3.07</v>
      </c>
      <c r="N18" s="3">
        <v>5.08</v>
      </c>
      <c r="O18" s="3">
        <v>5.07</v>
      </c>
      <c r="P18" s="30">
        <v>3.81</v>
      </c>
      <c r="Q18" s="613">
        <f>+P19</f>
        <v>47.58</v>
      </c>
      <c r="R18" s="609"/>
      <c r="S18" s="609"/>
      <c r="T18" s="609"/>
      <c r="U18" s="113"/>
      <c r="V18" s="119"/>
    </row>
    <row r="19" spans="1:23" ht="51" customHeight="1" thickBot="1" x14ac:dyDescent="0.3">
      <c r="B19" s="191" t="s">
        <v>6</v>
      </c>
      <c r="C19" s="2">
        <f>+C18</f>
        <v>0</v>
      </c>
      <c r="D19" s="2">
        <f>+D18+C19</f>
        <v>3.81</v>
      </c>
      <c r="E19" s="2">
        <f t="shared" ref="E19:P19" si="0">D19+E18</f>
        <v>8.8800000000000008</v>
      </c>
      <c r="F19" s="2">
        <f t="shared" si="0"/>
        <v>13.96</v>
      </c>
      <c r="G19" s="2">
        <f t="shared" si="0"/>
        <v>17.03</v>
      </c>
      <c r="H19" s="2">
        <f t="shared" si="0"/>
        <v>19.190000000000001</v>
      </c>
      <c r="I19" s="2">
        <f t="shared" si="0"/>
        <v>22.53</v>
      </c>
      <c r="J19" s="2">
        <f t="shared" si="0"/>
        <v>24.28</v>
      </c>
      <c r="K19" s="2">
        <f t="shared" si="0"/>
        <v>28.39</v>
      </c>
      <c r="L19" s="2">
        <f t="shared" si="0"/>
        <v>30.55</v>
      </c>
      <c r="M19" s="2">
        <f t="shared" si="0"/>
        <v>33.619999999999997</v>
      </c>
      <c r="N19" s="2">
        <f t="shared" si="0"/>
        <v>38.699999999999996</v>
      </c>
      <c r="O19" s="2">
        <f t="shared" si="0"/>
        <v>43.769999999999996</v>
      </c>
      <c r="P19" s="2">
        <f t="shared" si="0"/>
        <v>47.58</v>
      </c>
      <c r="Q19" s="614"/>
      <c r="R19" s="120"/>
      <c r="S19" s="121"/>
      <c r="T19" s="610"/>
      <c r="U19" s="122"/>
      <c r="V19" s="47">
        <v>134</v>
      </c>
      <c r="W19" s="47" t="s">
        <v>68</v>
      </c>
    </row>
    <row r="20" spans="1:23" ht="15" customHeight="1" thickBot="1" x14ac:dyDescent="0.3">
      <c r="B20" s="682" t="s">
        <v>5</v>
      </c>
      <c r="C20" s="679"/>
      <c r="D20" s="679"/>
      <c r="E20" s="679"/>
      <c r="F20" s="679"/>
      <c r="G20" s="679"/>
      <c r="H20" s="679"/>
      <c r="I20" s="679"/>
      <c r="J20" s="679"/>
      <c r="K20" s="679"/>
      <c r="L20" s="679"/>
      <c r="M20" s="679"/>
      <c r="N20" s="679"/>
      <c r="O20" s="679"/>
      <c r="P20" s="679"/>
      <c r="Q20" s="679"/>
      <c r="R20" s="679"/>
      <c r="S20" s="123"/>
      <c r="T20" s="124"/>
      <c r="U20" s="113"/>
    </row>
    <row r="21" spans="1:23" ht="15" hidden="1" customHeight="1" x14ac:dyDescent="0.2">
      <c r="B21" s="192"/>
      <c r="C21" s="174"/>
      <c r="D21" s="126"/>
      <c r="E21" s="48">
        <v>6.2499999999999995E-3</v>
      </c>
      <c r="F21" s="48">
        <v>5.5555555555555558E-3</v>
      </c>
      <c r="G21" s="48">
        <v>6.2499999999999995E-3</v>
      </c>
      <c r="H21" s="48">
        <v>6.9444444444444441E-3</v>
      </c>
      <c r="I21" s="48">
        <v>7.6388888888888886E-3</v>
      </c>
      <c r="J21" s="48">
        <v>6.9444444444444441E-3</v>
      </c>
      <c r="K21" s="48">
        <v>8.3333333333333332E-3</v>
      </c>
      <c r="L21" s="48">
        <v>6.9444444444444441E-3</v>
      </c>
      <c r="M21" s="48">
        <v>6.2499999999999995E-3</v>
      </c>
      <c r="N21" s="48">
        <v>5.5555555555555558E-3</v>
      </c>
      <c r="O21" s="48">
        <v>6.2499999999999995E-3</v>
      </c>
      <c r="P21" s="126"/>
      <c r="Q21" s="174"/>
      <c r="R21" s="126">
        <f>SUM(E21:O21)</f>
        <v>7.2916666666666671E-2</v>
      </c>
      <c r="S21" s="174"/>
      <c r="T21" s="127"/>
      <c r="U21" s="113"/>
    </row>
    <row r="22" spans="1:23" ht="15" hidden="1" customHeight="1" x14ac:dyDescent="0.2">
      <c r="B22" s="192"/>
      <c r="C22" s="174"/>
      <c r="D22" s="126"/>
      <c r="E22" s="48">
        <v>6.2499999999999995E-3</v>
      </c>
      <c r="F22" s="48">
        <v>6.2499999999999995E-3</v>
      </c>
      <c r="G22" s="48">
        <v>7.6388888888888886E-3</v>
      </c>
      <c r="H22" s="48">
        <v>7.6388888888888886E-3</v>
      </c>
      <c r="I22" s="48">
        <v>8.3333333333333332E-3</v>
      </c>
      <c r="J22" s="48">
        <v>6.9444444444444441E-3</v>
      </c>
      <c r="K22" s="48">
        <v>9.0277777777777787E-3</v>
      </c>
      <c r="L22" s="48">
        <v>7.6388888888888886E-3</v>
      </c>
      <c r="M22" s="48">
        <v>7.6388888888888886E-3</v>
      </c>
      <c r="N22" s="48">
        <v>6.2499999999999995E-3</v>
      </c>
      <c r="O22" s="48">
        <v>6.9444444444444441E-3</v>
      </c>
      <c r="P22" s="126"/>
      <c r="Q22" s="174"/>
      <c r="R22" s="126">
        <f>SUM(E22:O22)</f>
        <v>8.0555555555555561E-2</v>
      </c>
      <c r="S22" s="174"/>
      <c r="T22" s="127"/>
      <c r="U22" s="113"/>
    </row>
    <row r="23" spans="1:23" ht="15" customHeight="1" x14ac:dyDescent="0.25">
      <c r="B23" s="193">
        <v>1</v>
      </c>
      <c r="C23" s="129"/>
      <c r="D23" s="8">
        <v>0.21527777777777779</v>
      </c>
      <c r="E23" s="8">
        <f>D23+$E$21</f>
        <v>0.2215277777777778</v>
      </c>
      <c r="F23" s="8">
        <f>E23+$F$21</f>
        <v>0.22708333333333336</v>
      </c>
      <c r="G23" s="8">
        <f>F23+$G$21</f>
        <v>0.23333333333333336</v>
      </c>
      <c r="H23" s="8">
        <f>G23+$H$21</f>
        <v>0.24027777777777781</v>
      </c>
      <c r="I23" s="8">
        <f>H23+$I$21</f>
        <v>0.2479166666666667</v>
      </c>
      <c r="J23" s="8">
        <f>I23+$J$21</f>
        <v>0.25486111111111115</v>
      </c>
      <c r="K23" s="8">
        <f>J23+$K$21</f>
        <v>0.26319444444444451</v>
      </c>
      <c r="L23" s="8">
        <f>K23+$L$21</f>
        <v>0.27013888888888893</v>
      </c>
      <c r="M23" s="8">
        <f>L23+$M$21</f>
        <v>0.27638888888888891</v>
      </c>
      <c r="N23" s="8">
        <f>M23+$N$21</f>
        <v>0.28194444444444444</v>
      </c>
      <c r="O23" s="8">
        <f>N23+$O$21</f>
        <v>0.28819444444444442</v>
      </c>
      <c r="P23" s="130"/>
      <c r="Q23" s="131">
        <v>40.119999999999997</v>
      </c>
      <c r="R23" s="8">
        <f t="shared" ref="R23:R35" si="1">O23-D23</f>
        <v>7.291666666666663E-2</v>
      </c>
      <c r="S23" s="27">
        <f t="shared" ref="S23:S35" si="2">(Q23/(R23*24*60)*60)</f>
        <v>22.925714285714296</v>
      </c>
      <c r="T23" s="24"/>
      <c r="U23" s="23"/>
    </row>
    <row r="24" spans="1:23" ht="15" customHeight="1" x14ac:dyDescent="0.25">
      <c r="A24" s="132">
        <f t="shared" ref="A24:A35" si="3">D24-D23</f>
        <v>6.25E-2</v>
      </c>
      <c r="B24" s="193">
        <v>2</v>
      </c>
      <c r="C24" s="129"/>
      <c r="D24" s="8">
        <v>0.27777777777777779</v>
      </c>
      <c r="E24" s="8">
        <f t="shared" ref="E24:E33" si="4">D24+$E$21</f>
        <v>0.28402777777777777</v>
      </c>
      <c r="F24" s="8">
        <f t="shared" ref="F24:F33" si="5">E24+$F$21</f>
        <v>0.2895833333333333</v>
      </c>
      <c r="G24" s="8">
        <f t="shared" ref="G24:G33" si="6">F24+$G$21</f>
        <v>0.29583333333333328</v>
      </c>
      <c r="H24" s="8">
        <f t="shared" ref="H24:H33" si="7">G24+$H$21</f>
        <v>0.3027777777777777</v>
      </c>
      <c r="I24" s="8">
        <f t="shared" ref="I24:I33" si="8">H24+$I$21</f>
        <v>0.31041666666666656</v>
      </c>
      <c r="J24" s="8">
        <f t="shared" ref="J24:J33" si="9">I24+$J$21</f>
        <v>0.31736111111111098</v>
      </c>
      <c r="K24" s="8">
        <f t="shared" ref="K24:K33" si="10">J24+$K$21</f>
        <v>0.32569444444444434</v>
      </c>
      <c r="L24" s="8">
        <f t="shared" ref="L24:L33" si="11">K24+$L$21</f>
        <v>0.33263888888888876</v>
      </c>
      <c r="M24" s="8">
        <f t="shared" ref="M24:M33" si="12">L24+$M$21</f>
        <v>0.33888888888888874</v>
      </c>
      <c r="N24" s="8">
        <f t="shared" ref="N24:N33" si="13">M24+$N$21</f>
        <v>0.34444444444444428</v>
      </c>
      <c r="O24" s="8">
        <f t="shared" ref="O24:O33" si="14">N24+$O$21</f>
        <v>0.35069444444444425</v>
      </c>
      <c r="P24" s="130"/>
      <c r="Q24" s="131">
        <v>40.119999999999997</v>
      </c>
      <c r="R24" s="8">
        <f t="shared" si="1"/>
        <v>7.2916666666666463E-2</v>
      </c>
      <c r="S24" s="27">
        <f t="shared" si="2"/>
        <v>22.925714285714349</v>
      </c>
      <c r="T24" s="22"/>
      <c r="U24" s="23"/>
    </row>
    <row r="25" spans="1:23" ht="15" customHeight="1" x14ac:dyDescent="0.25">
      <c r="A25" s="132">
        <f t="shared" si="3"/>
        <v>6.2500000000000222E-2</v>
      </c>
      <c r="B25" s="193">
        <v>3</v>
      </c>
      <c r="C25" s="129"/>
      <c r="D25" s="8">
        <v>0.34027777777777801</v>
      </c>
      <c r="E25" s="8">
        <f t="shared" si="4"/>
        <v>0.34652777777777799</v>
      </c>
      <c r="F25" s="8">
        <f t="shared" si="5"/>
        <v>0.35208333333333353</v>
      </c>
      <c r="G25" s="8">
        <f t="shared" si="6"/>
        <v>0.3583333333333335</v>
      </c>
      <c r="H25" s="8">
        <f t="shared" si="7"/>
        <v>0.36527777777777792</v>
      </c>
      <c r="I25" s="8">
        <f t="shared" si="8"/>
        <v>0.37291666666666679</v>
      </c>
      <c r="J25" s="8">
        <f t="shared" si="9"/>
        <v>0.3798611111111112</v>
      </c>
      <c r="K25" s="8">
        <f t="shared" si="10"/>
        <v>0.38819444444444456</v>
      </c>
      <c r="L25" s="8">
        <f t="shared" si="11"/>
        <v>0.39513888888888898</v>
      </c>
      <c r="M25" s="8">
        <f t="shared" si="12"/>
        <v>0.40138888888888896</v>
      </c>
      <c r="N25" s="8">
        <f t="shared" si="13"/>
        <v>0.4069444444444445</v>
      </c>
      <c r="O25" s="8">
        <f t="shared" si="14"/>
        <v>0.41319444444444448</v>
      </c>
      <c r="P25" s="130"/>
      <c r="Q25" s="131">
        <v>40.119999999999997</v>
      </c>
      <c r="R25" s="8">
        <f t="shared" si="1"/>
        <v>7.2916666666666463E-2</v>
      </c>
      <c r="S25" s="27">
        <f t="shared" si="2"/>
        <v>22.925714285714349</v>
      </c>
      <c r="T25" s="22"/>
      <c r="U25" s="23"/>
    </row>
    <row r="26" spans="1:23" ht="15" customHeight="1" x14ac:dyDescent="0.25">
      <c r="A26" s="132">
        <f t="shared" si="3"/>
        <v>6.25E-2</v>
      </c>
      <c r="B26" s="193">
        <v>4</v>
      </c>
      <c r="C26" s="129"/>
      <c r="D26" s="8">
        <v>0.40277777777777801</v>
      </c>
      <c r="E26" s="8">
        <f t="shared" si="4"/>
        <v>0.40902777777777799</v>
      </c>
      <c r="F26" s="8">
        <f t="shared" si="5"/>
        <v>0.41458333333333353</v>
      </c>
      <c r="G26" s="8">
        <f t="shared" si="6"/>
        <v>0.4208333333333335</v>
      </c>
      <c r="H26" s="8">
        <f t="shared" si="7"/>
        <v>0.42777777777777792</v>
      </c>
      <c r="I26" s="8">
        <f t="shared" si="8"/>
        <v>0.43541666666666679</v>
      </c>
      <c r="J26" s="8">
        <f t="shared" si="9"/>
        <v>0.4423611111111112</v>
      </c>
      <c r="K26" s="8">
        <f t="shared" si="10"/>
        <v>0.45069444444444456</v>
      </c>
      <c r="L26" s="8">
        <f t="shared" si="11"/>
        <v>0.45763888888888898</v>
      </c>
      <c r="M26" s="8">
        <f t="shared" si="12"/>
        <v>0.46388888888888896</v>
      </c>
      <c r="N26" s="8">
        <f t="shared" si="13"/>
        <v>0.4694444444444445</v>
      </c>
      <c r="O26" s="8">
        <f t="shared" si="14"/>
        <v>0.47569444444444448</v>
      </c>
      <c r="P26" s="130"/>
      <c r="Q26" s="131">
        <v>40.119999999999997</v>
      </c>
      <c r="R26" s="8">
        <f t="shared" si="1"/>
        <v>7.2916666666666463E-2</v>
      </c>
      <c r="S26" s="27">
        <f t="shared" si="2"/>
        <v>22.925714285714349</v>
      </c>
      <c r="T26" s="22"/>
      <c r="U26" s="23"/>
    </row>
    <row r="27" spans="1:23" ht="15" customHeight="1" x14ac:dyDescent="0.25">
      <c r="A27" s="132">
        <f t="shared" si="3"/>
        <v>6.25E-2</v>
      </c>
      <c r="B27" s="193">
        <v>5</v>
      </c>
      <c r="C27" s="129"/>
      <c r="D27" s="8">
        <v>0.46527777777777801</v>
      </c>
      <c r="E27" s="8">
        <f t="shared" si="4"/>
        <v>0.47152777777777799</v>
      </c>
      <c r="F27" s="8">
        <f t="shared" si="5"/>
        <v>0.47708333333333353</v>
      </c>
      <c r="G27" s="8">
        <f t="shared" si="6"/>
        <v>0.4833333333333335</v>
      </c>
      <c r="H27" s="8">
        <f t="shared" si="7"/>
        <v>0.49027777777777792</v>
      </c>
      <c r="I27" s="8">
        <f t="shared" si="8"/>
        <v>0.49791666666666679</v>
      </c>
      <c r="J27" s="8">
        <f t="shared" si="9"/>
        <v>0.5048611111111112</v>
      </c>
      <c r="K27" s="8">
        <f t="shared" si="10"/>
        <v>0.51319444444444451</v>
      </c>
      <c r="L27" s="8">
        <f t="shared" si="11"/>
        <v>0.52013888888888893</v>
      </c>
      <c r="M27" s="8">
        <f t="shared" si="12"/>
        <v>0.52638888888888891</v>
      </c>
      <c r="N27" s="8">
        <f t="shared" si="13"/>
        <v>0.53194444444444444</v>
      </c>
      <c r="O27" s="8">
        <f t="shared" si="14"/>
        <v>0.53819444444444442</v>
      </c>
      <c r="P27" s="130"/>
      <c r="Q27" s="131">
        <v>40.119999999999997</v>
      </c>
      <c r="R27" s="8">
        <f t="shared" si="1"/>
        <v>7.2916666666666408E-2</v>
      </c>
      <c r="S27" s="27">
        <f t="shared" si="2"/>
        <v>22.925714285714367</v>
      </c>
      <c r="T27" s="22"/>
      <c r="U27" s="113"/>
    </row>
    <row r="28" spans="1:23" ht="15" customHeight="1" x14ac:dyDescent="0.25">
      <c r="A28" s="132">
        <f t="shared" si="3"/>
        <v>6.25E-2</v>
      </c>
      <c r="B28" s="193">
        <v>6</v>
      </c>
      <c r="C28" s="129"/>
      <c r="D28" s="8">
        <v>0.52777777777777801</v>
      </c>
      <c r="E28" s="8">
        <f t="shared" si="4"/>
        <v>0.53402777777777799</v>
      </c>
      <c r="F28" s="8">
        <f t="shared" si="5"/>
        <v>0.53958333333333353</v>
      </c>
      <c r="G28" s="8">
        <f t="shared" si="6"/>
        <v>0.5458333333333335</v>
      </c>
      <c r="H28" s="8">
        <f t="shared" si="7"/>
        <v>0.55277777777777792</v>
      </c>
      <c r="I28" s="8">
        <f t="shared" si="8"/>
        <v>0.56041666666666679</v>
      </c>
      <c r="J28" s="8">
        <f t="shared" si="9"/>
        <v>0.5673611111111112</v>
      </c>
      <c r="K28" s="8">
        <f t="shared" si="10"/>
        <v>0.57569444444444451</v>
      </c>
      <c r="L28" s="8">
        <f t="shared" si="11"/>
        <v>0.58263888888888893</v>
      </c>
      <c r="M28" s="8">
        <f t="shared" si="12"/>
        <v>0.58888888888888891</v>
      </c>
      <c r="N28" s="8">
        <f t="shared" si="13"/>
        <v>0.59444444444444444</v>
      </c>
      <c r="O28" s="8">
        <f t="shared" si="14"/>
        <v>0.60069444444444442</v>
      </c>
      <c r="P28" s="130"/>
      <c r="Q28" s="131">
        <v>40.119999999999997</v>
      </c>
      <c r="R28" s="8">
        <f t="shared" si="1"/>
        <v>7.2916666666666408E-2</v>
      </c>
      <c r="S28" s="27">
        <f t="shared" si="2"/>
        <v>22.925714285714367</v>
      </c>
      <c r="T28" s="22"/>
      <c r="U28" s="113"/>
    </row>
    <row r="29" spans="1:23" ht="15" customHeight="1" x14ac:dyDescent="0.25">
      <c r="A29" s="132">
        <f t="shared" si="3"/>
        <v>6.25E-2</v>
      </c>
      <c r="B29" s="193">
        <v>7</v>
      </c>
      <c r="C29" s="129"/>
      <c r="D29" s="8">
        <v>0.59027777777777801</v>
      </c>
      <c r="E29" s="8">
        <f t="shared" si="4"/>
        <v>0.59652777777777799</v>
      </c>
      <c r="F29" s="8">
        <f t="shared" si="5"/>
        <v>0.60208333333333353</v>
      </c>
      <c r="G29" s="8">
        <f t="shared" si="6"/>
        <v>0.6083333333333335</v>
      </c>
      <c r="H29" s="8">
        <f t="shared" si="7"/>
        <v>0.61527777777777792</v>
      </c>
      <c r="I29" s="8">
        <f t="shared" si="8"/>
        <v>0.62291666666666679</v>
      </c>
      <c r="J29" s="8">
        <f t="shared" si="9"/>
        <v>0.6298611111111112</v>
      </c>
      <c r="K29" s="8">
        <f t="shared" si="10"/>
        <v>0.63819444444444451</v>
      </c>
      <c r="L29" s="8">
        <f t="shared" si="11"/>
        <v>0.64513888888888893</v>
      </c>
      <c r="M29" s="8">
        <f t="shared" si="12"/>
        <v>0.65138888888888891</v>
      </c>
      <c r="N29" s="8">
        <f t="shared" si="13"/>
        <v>0.65694444444444444</v>
      </c>
      <c r="O29" s="8">
        <f t="shared" si="14"/>
        <v>0.66319444444444442</v>
      </c>
      <c r="P29" s="130"/>
      <c r="Q29" s="131">
        <v>40.119999999999997</v>
      </c>
      <c r="R29" s="8">
        <f t="shared" si="1"/>
        <v>7.2916666666666408E-2</v>
      </c>
      <c r="S29" s="27">
        <f t="shared" si="2"/>
        <v>22.925714285714367</v>
      </c>
      <c r="T29" s="22"/>
      <c r="U29" s="113"/>
    </row>
    <row r="30" spans="1:23" ht="15" customHeight="1" x14ac:dyDescent="0.25">
      <c r="A30" s="132">
        <f t="shared" si="3"/>
        <v>6.25E-2</v>
      </c>
      <c r="B30" s="193">
        <v>8</v>
      </c>
      <c r="C30" s="129"/>
      <c r="D30" s="8">
        <v>0.65277777777777801</v>
      </c>
      <c r="E30" s="8">
        <f t="shared" si="4"/>
        <v>0.65902777777777799</v>
      </c>
      <c r="F30" s="8">
        <f t="shared" si="5"/>
        <v>0.66458333333333353</v>
      </c>
      <c r="G30" s="8">
        <f t="shared" si="6"/>
        <v>0.6708333333333335</v>
      </c>
      <c r="H30" s="8">
        <f t="shared" si="7"/>
        <v>0.67777777777777792</v>
      </c>
      <c r="I30" s="8">
        <f t="shared" si="8"/>
        <v>0.68541666666666679</v>
      </c>
      <c r="J30" s="8">
        <f t="shared" si="9"/>
        <v>0.6923611111111112</v>
      </c>
      <c r="K30" s="8">
        <f t="shared" si="10"/>
        <v>0.70069444444444451</v>
      </c>
      <c r="L30" s="8">
        <f t="shared" si="11"/>
        <v>0.70763888888888893</v>
      </c>
      <c r="M30" s="8">
        <f t="shared" si="12"/>
        <v>0.71388888888888891</v>
      </c>
      <c r="N30" s="8">
        <f t="shared" si="13"/>
        <v>0.71944444444444444</v>
      </c>
      <c r="O30" s="8">
        <f t="shared" si="14"/>
        <v>0.72569444444444442</v>
      </c>
      <c r="P30" s="130"/>
      <c r="Q30" s="131">
        <v>40.119999999999997</v>
      </c>
      <c r="R30" s="8">
        <f t="shared" si="1"/>
        <v>7.2916666666666408E-2</v>
      </c>
      <c r="S30" s="27">
        <f t="shared" si="2"/>
        <v>22.925714285714367</v>
      </c>
      <c r="T30" s="22"/>
      <c r="U30" s="113"/>
    </row>
    <row r="31" spans="1:23" ht="15" customHeight="1" x14ac:dyDescent="0.25">
      <c r="A31" s="132">
        <f t="shared" si="3"/>
        <v>6.25E-2</v>
      </c>
      <c r="B31" s="193">
        <v>9</v>
      </c>
      <c r="C31" s="129"/>
      <c r="D31" s="8">
        <v>0.71527777777777801</v>
      </c>
      <c r="E31" s="8">
        <f t="shared" si="4"/>
        <v>0.72152777777777799</v>
      </c>
      <c r="F31" s="8">
        <f t="shared" si="5"/>
        <v>0.72708333333333353</v>
      </c>
      <c r="G31" s="8">
        <f t="shared" si="6"/>
        <v>0.7333333333333335</v>
      </c>
      <c r="H31" s="8">
        <f t="shared" si="7"/>
        <v>0.74027777777777792</v>
      </c>
      <c r="I31" s="8">
        <f t="shared" si="8"/>
        <v>0.74791666666666679</v>
      </c>
      <c r="J31" s="8">
        <f t="shared" si="9"/>
        <v>0.7548611111111112</v>
      </c>
      <c r="K31" s="8">
        <f t="shared" si="10"/>
        <v>0.76319444444444451</v>
      </c>
      <c r="L31" s="8">
        <f t="shared" si="11"/>
        <v>0.77013888888888893</v>
      </c>
      <c r="M31" s="8">
        <f t="shared" si="12"/>
        <v>0.77638888888888891</v>
      </c>
      <c r="N31" s="8">
        <f t="shared" si="13"/>
        <v>0.78194444444444444</v>
      </c>
      <c r="O31" s="8">
        <f t="shared" si="14"/>
        <v>0.78819444444444442</v>
      </c>
      <c r="P31" s="130"/>
      <c r="Q31" s="131">
        <v>40.119999999999997</v>
      </c>
      <c r="R31" s="8">
        <f t="shared" si="1"/>
        <v>7.2916666666666408E-2</v>
      </c>
      <c r="S31" s="27">
        <f t="shared" si="2"/>
        <v>22.925714285714367</v>
      </c>
      <c r="T31" s="22"/>
      <c r="U31" s="113"/>
    </row>
    <row r="32" spans="1:23" ht="15" customHeight="1" x14ac:dyDescent="0.25">
      <c r="A32" s="132">
        <f t="shared" si="3"/>
        <v>6.25E-2</v>
      </c>
      <c r="B32" s="193">
        <v>10</v>
      </c>
      <c r="C32" s="129"/>
      <c r="D32" s="8">
        <v>0.77777777777777801</v>
      </c>
      <c r="E32" s="8">
        <f t="shared" si="4"/>
        <v>0.78402777777777799</v>
      </c>
      <c r="F32" s="8">
        <f t="shared" si="5"/>
        <v>0.78958333333333353</v>
      </c>
      <c r="G32" s="8">
        <f t="shared" si="6"/>
        <v>0.7958333333333335</v>
      </c>
      <c r="H32" s="8">
        <f t="shared" si="7"/>
        <v>0.80277777777777792</v>
      </c>
      <c r="I32" s="8">
        <f t="shared" si="8"/>
        <v>0.81041666666666679</v>
      </c>
      <c r="J32" s="8">
        <f t="shared" si="9"/>
        <v>0.8173611111111112</v>
      </c>
      <c r="K32" s="8">
        <f t="shared" si="10"/>
        <v>0.82569444444444451</v>
      </c>
      <c r="L32" s="8">
        <f t="shared" si="11"/>
        <v>0.83263888888888893</v>
      </c>
      <c r="M32" s="8">
        <f t="shared" si="12"/>
        <v>0.83888888888888891</v>
      </c>
      <c r="N32" s="8">
        <f t="shared" si="13"/>
        <v>0.84444444444444444</v>
      </c>
      <c r="O32" s="8">
        <f t="shared" si="14"/>
        <v>0.85069444444444442</v>
      </c>
      <c r="P32" s="130"/>
      <c r="Q32" s="131">
        <v>40.119999999999997</v>
      </c>
      <c r="R32" s="8">
        <f t="shared" si="1"/>
        <v>7.2916666666666408E-2</v>
      </c>
      <c r="S32" s="27">
        <f t="shared" si="2"/>
        <v>22.925714285714367</v>
      </c>
      <c r="T32" s="22"/>
      <c r="U32" s="113"/>
    </row>
    <row r="33" spans="1:21" ht="15" customHeight="1" x14ac:dyDescent="0.25">
      <c r="A33" s="132">
        <f t="shared" si="3"/>
        <v>6.25E-2</v>
      </c>
      <c r="B33" s="193">
        <v>11</v>
      </c>
      <c r="C33" s="129"/>
      <c r="D33" s="8">
        <v>0.84027777777777801</v>
      </c>
      <c r="E33" s="8">
        <f t="shared" si="4"/>
        <v>0.84652777777777799</v>
      </c>
      <c r="F33" s="8">
        <f t="shared" si="5"/>
        <v>0.85208333333333353</v>
      </c>
      <c r="G33" s="8">
        <f t="shared" si="6"/>
        <v>0.8583333333333335</v>
      </c>
      <c r="H33" s="8">
        <f t="shared" si="7"/>
        <v>0.86527777777777792</v>
      </c>
      <c r="I33" s="8">
        <f t="shared" si="8"/>
        <v>0.87291666666666679</v>
      </c>
      <c r="J33" s="8">
        <f t="shared" si="9"/>
        <v>0.8798611111111112</v>
      </c>
      <c r="K33" s="8">
        <f t="shared" si="10"/>
        <v>0.88819444444444451</v>
      </c>
      <c r="L33" s="8">
        <f t="shared" si="11"/>
        <v>0.89513888888888893</v>
      </c>
      <c r="M33" s="8">
        <f t="shared" si="12"/>
        <v>0.90138888888888891</v>
      </c>
      <c r="N33" s="8">
        <f t="shared" si="13"/>
        <v>0.90694444444444444</v>
      </c>
      <c r="O33" s="8">
        <f t="shared" si="14"/>
        <v>0.91319444444444442</v>
      </c>
      <c r="P33" s="130"/>
      <c r="Q33" s="131">
        <v>40.119999999999997</v>
      </c>
      <c r="R33" s="8">
        <f t="shared" si="1"/>
        <v>7.2916666666666408E-2</v>
      </c>
      <c r="S33" s="27">
        <f t="shared" si="2"/>
        <v>22.925714285714367</v>
      </c>
      <c r="T33" s="22"/>
      <c r="U33" s="113"/>
    </row>
    <row r="34" spans="1:21" ht="15" customHeight="1" x14ac:dyDescent="0.25">
      <c r="A34" s="132">
        <f t="shared" si="3"/>
        <v>6.2499999999999778E-2</v>
      </c>
      <c r="B34" s="193">
        <v>12</v>
      </c>
      <c r="C34" s="129"/>
      <c r="D34" s="351">
        <v>0.90277777777777779</v>
      </c>
      <c r="E34" s="8">
        <f>D34+$E$21</f>
        <v>0.90902777777777777</v>
      </c>
      <c r="F34" s="8">
        <f>E34+$F$21</f>
        <v>0.9145833333333333</v>
      </c>
      <c r="G34" s="8">
        <f>F34+$G$21</f>
        <v>0.92083333333333328</v>
      </c>
      <c r="H34" s="8">
        <f>G34+$H$21</f>
        <v>0.9277777777777777</v>
      </c>
      <c r="I34" s="8">
        <f>H34+$I$21</f>
        <v>0.93541666666666656</v>
      </c>
      <c r="J34" s="8">
        <f>I34+$J$21</f>
        <v>0.94236111111111098</v>
      </c>
      <c r="K34" s="8">
        <f>J34+$K$21</f>
        <v>0.95069444444444429</v>
      </c>
      <c r="L34" s="8">
        <f>K34+$L$21</f>
        <v>0.95763888888888871</v>
      </c>
      <c r="M34" s="8">
        <f>L34+$M$21</f>
        <v>0.96388888888888868</v>
      </c>
      <c r="N34" s="8">
        <f>M34+$N$21</f>
        <v>0.96944444444444422</v>
      </c>
      <c r="O34" s="8">
        <f>N34+$O$21</f>
        <v>0.9756944444444442</v>
      </c>
      <c r="P34" s="352"/>
      <c r="Q34" s="131">
        <v>40.119999999999997</v>
      </c>
      <c r="R34" s="241">
        <f t="shared" si="1"/>
        <v>7.2916666666666408E-2</v>
      </c>
      <c r="S34" s="27">
        <f t="shared" si="2"/>
        <v>22.925714285714367</v>
      </c>
      <c r="T34" s="22"/>
      <c r="U34" s="113"/>
    </row>
    <row r="35" spans="1:21" ht="15" customHeight="1" x14ac:dyDescent="0.25">
      <c r="A35" s="132">
        <f t="shared" si="3"/>
        <v>8.333333333333337E-2</v>
      </c>
      <c r="B35" s="193">
        <v>13</v>
      </c>
      <c r="C35" s="133"/>
      <c r="D35" s="351">
        <v>0.98611111111111116</v>
      </c>
      <c r="E35" s="8">
        <f>D35+$E$21</f>
        <v>0.99236111111111114</v>
      </c>
      <c r="F35" s="8">
        <f>E35+$F$21</f>
        <v>0.99791666666666667</v>
      </c>
      <c r="G35" s="8">
        <f>F35+$G$21</f>
        <v>1.0041666666666667</v>
      </c>
      <c r="H35" s="8">
        <f>G35+$H$21</f>
        <v>1.0111111111111111</v>
      </c>
      <c r="I35" s="8">
        <f>H35+$I$21</f>
        <v>1.01875</v>
      </c>
      <c r="J35" s="8">
        <f>I35+$J$21</f>
        <v>1.0256944444444445</v>
      </c>
      <c r="K35" s="8">
        <f>J35+$K$21</f>
        <v>1.0340277777777778</v>
      </c>
      <c r="L35" s="8">
        <f>K35+$L$21</f>
        <v>1.0409722222222222</v>
      </c>
      <c r="M35" s="8">
        <f>L35+$M$21</f>
        <v>1.0472222222222223</v>
      </c>
      <c r="N35" s="8">
        <f>M35+$N$21</f>
        <v>1.0527777777777778</v>
      </c>
      <c r="O35" s="8">
        <f>N35+$O$21</f>
        <v>1.0590277777777779</v>
      </c>
      <c r="P35" s="352"/>
      <c r="Q35" s="353">
        <v>40.119999999999997</v>
      </c>
      <c r="R35" s="241">
        <f t="shared" si="1"/>
        <v>7.2916666666666741E-2</v>
      </c>
      <c r="S35" s="273">
        <f t="shared" si="2"/>
        <v>22.92571428571426</v>
      </c>
      <c r="T35" s="22"/>
      <c r="U35" s="23"/>
    </row>
    <row r="36" spans="1:21" ht="15" customHeight="1" x14ac:dyDescent="0.25">
      <c r="A36" s="13"/>
      <c r="B36" s="189"/>
      <c r="C36" s="13"/>
      <c r="D36" s="354"/>
      <c r="E36" s="355"/>
      <c r="F36" s="355"/>
      <c r="G36" s="355"/>
      <c r="H36" s="355"/>
      <c r="I36" s="355"/>
      <c r="J36" s="355"/>
      <c r="K36" s="355"/>
      <c r="L36" s="355"/>
      <c r="M36" s="355"/>
      <c r="N36" s="355"/>
      <c r="O36" s="355"/>
      <c r="P36" s="355"/>
      <c r="Q36" s="355"/>
      <c r="R36" s="356"/>
      <c r="S36" s="356"/>
      <c r="T36" s="188"/>
      <c r="U36" s="23"/>
    </row>
    <row r="37" spans="1:21" ht="18" customHeight="1" x14ac:dyDescent="0.25">
      <c r="B37" s="189"/>
      <c r="C37" s="13"/>
      <c r="D37" s="13"/>
      <c r="E37" s="134"/>
      <c r="F37" s="134"/>
      <c r="G37" s="134"/>
      <c r="H37" s="134"/>
      <c r="I37" s="134"/>
      <c r="J37" s="134"/>
      <c r="K37" s="134"/>
      <c r="L37" s="134"/>
      <c r="M37" s="134"/>
      <c r="N37" s="134"/>
      <c r="O37" s="134"/>
      <c r="P37" s="134"/>
      <c r="Q37" s="134"/>
      <c r="R37" s="135"/>
      <c r="S37" s="135"/>
      <c r="T37" s="188"/>
      <c r="U37" s="113"/>
    </row>
    <row r="38" spans="1:21" ht="18" customHeight="1" x14ac:dyDescent="0.25">
      <c r="B38" s="189"/>
      <c r="C38" s="16" t="s">
        <v>3</v>
      </c>
      <c r="D38" s="16"/>
      <c r="E38" s="111"/>
      <c r="F38" s="16"/>
      <c r="G38" s="16">
        <v>11</v>
      </c>
      <c r="H38" s="136"/>
      <c r="I38" s="136"/>
      <c r="J38" s="136"/>
      <c r="K38" s="136"/>
      <c r="L38" s="136"/>
      <c r="M38" s="136"/>
      <c r="N38" s="136"/>
      <c r="O38" s="16"/>
      <c r="P38" s="13"/>
      <c r="Q38" s="13"/>
      <c r="R38" s="12"/>
      <c r="S38" s="12"/>
      <c r="T38" s="188"/>
      <c r="U38" s="113"/>
    </row>
    <row r="39" spans="1:21" ht="18" customHeight="1" x14ac:dyDescent="0.25">
      <c r="B39" s="189"/>
      <c r="C39" s="16" t="s">
        <v>2</v>
      </c>
      <c r="D39" s="16"/>
      <c r="E39" s="111"/>
      <c r="F39" s="16"/>
      <c r="G39" s="16">
        <v>2</v>
      </c>
      <c r="H39" s="136"/>
      <c r="I39" s="136"/>
      <c r="J39" s="136"/>
      <c r="K39" s="136"/>
      <c r="L39" s="136"/>
      <c r="M39" s="136"/>
      <c r="N39" s="136"/>
      <c r="O39" s="16"/>
      <c r="P39" s="13"/>
      <c r="Q39" s="13"/>
      <c r="R39" s="12"/>
      <c r="S39" s="12"/>
      <c r="T39" s="188"/>
      <c r="U39" s="113"/>
    </row>
    <row r="40" spans="1:21" ht="18" customHeight="1" x14ac:dyDescent="0.25">
      <c r="B40" s="189"/>
      <c r="C40" s="16" t="s">
        <v>67</v>
      </c>
      <c r="D40" s="16"/>
      <c r="E40" s="111"/>
      <c r="F40" s="16"/>
      <c r="G40" s="16">
        <f>G38+G39</f>
        <v>13</v>
      </c>
      <c r="H40" s="136"/>
      <c r="I40" s="136"/>
      <c r="J40" s="136"/>
      <c r="K40" s="136"/>
      <c r="L40" s="136"/>
      <c r="M40" s="136"/>
      <c r="N40" s="136"/>
      <c r="O40" s="16"/>
      <c r="P40" s="137"/>
      <c r="Q40" s="13"/>
      <c r="R40" s="12"/>
      <c r="S40" s="12"/>
      <c r="T40" s="188"/>
      <c r="U40" s="113"/>
    </row>
    <row r="41" spans="1:21" ht="18" customHeight="1" x14ac:dyDescent="0.25">
      <c r="B41" s="189"/>
      <c r="C41" s="16" t="s">
        <v>48</v>
      </c>
      <c r="D41" s="16"/>
      <c r="E41" s="138"/>
      <c r="F41" s="138"/>
      <c r="G41" s="139">
        <v>37.75</v>
      </c>
      <c r="H41" s="136"/>
      <c r="I41" s="136"/>
      <c r="J41" s="136"/>
      <c r="K41" s="136"/>
      <c r="L41" s="136"/>
      <c r="M41" s="136"/>
      <c r="N41" s="136"/>
      <c r="O41" s="16"/>
      <c r="P41" s="13"/>
      <c r="Q41" s="13"/>
      <c r="R41" s="12"/>
      <c r="S41" s="12"/>
      <c r="T41" s="188"/>
      <c r="U41" s="113"/>
    </row>
    <row r="42" spans="1:21" ht="18" customHeight="1" x14ac:dyDescent="0.25">
      <c r="B42" s="189"/>
      <c r="C42" s="16" t="s">
        <v>47</v>
      </c>
      <c r="D42" s="140"/>
      <c r="E42" s="13"/>
      <c r="F42" s="13"/>
      <c r="G42" s="137">
        <f>D18+P18</f>
        <v>7.62</v>
      </c>
      <c r="H42" s="13"/>
      <c r="I42" s="13"/>
      <c r="J42" s="13"/>
      <c r="K42" s="13"/>
      <c r="L42" s="13"/>
      <c r="M42" s="13"/>
      <c r="N42" s="13"/>
      <c r="O42" s="16"/>
      <c r="P42" s="13"/>
      <c r="Q42" s="13"/>
      <c r="R42" s="12"/>
      <c r="S42" s="12"/>
      <c r="T42" s="188"/>
      <c r="U42" s="113"/>
    </row>
    <row r="43" spans="1:21" ht="18" customHeight="1" x14ac:dyDescent="0.25">
      <c r="B43" s="190"/>
      <c r="C43" s="16" t="s">
        <v>46</v>
      </c>
      <c r="D43" s="13"/>
      <c r="E43" s="13"/>
      <c r="F43" s="13"/>
      <c r="G43" s="137">
        <f>G41+G42</f>
        <v>45.37</v>
      </c>
      <c r="H43" s="13"/>
      <c r="I43" s="13"/>
      <c r="J43" s="13"/>
      <c r="K43" s="13"/>
      <c r="L43" s="13"/>
      <c r="M43" s="13"/>
      <c r="N43" s="13"/>
      <c r="O43" s="16"/>
      <c r="P43" s="13"/>
      <c r="Q43" s="13"/>
      <c r="R43" s="12"/>
      <c r="S43" s="12"/>
      <c r="T43" s="188"/>
      <c r="U43" s="113"/>
    </row>
    <row r="44" spans="1:21" x14ac:dyDescent="0.25">
      <c r="B44" s="194"/>
      <c r="C44" s="13" t="s">
        <v>45</v>
      </c>
      <c r="D44" s="142"/>
      <c r="E44" s="142"/>
      <c r="F44" s="142"/>
      <c r="G44" s="142">
        <f>G42*4</f>
        <v>30.48</v>
      </c>
      <c r="H44" s="13" t="s">
        <v>66</v>
      </c>
      <c r="I44" s="142"/>
      <c r="J44" s="142"/>
      <c r="K44" s="142"/>
      <c r="L44" s="142"/>
      <c r="M44" s="142"/>
      <c r="N44" s="142"/>
      <c r="O44" s="16"/>
      <c r="P44" s="111"/>
      <c r="Q44" s="111"/>
      <c r="R44" s="111"/>
      <c r="S44" s="111"/>
      <c r="T44" s="195"/>
      <c r="U44" s="113"/>
    </row>
    <row r="45" spans="1:21" x14ac:dyDescent="0.25">
      <c r="B45" s="194"/>
      <c r="C45" s="13"/>
      <c r="D45" s="111"/>
      <c r="E45" s="111"/>
      <c r="F45" s="111"/>
      <c r="G45" s="111"/>
      <c r="H45" s="142"/>
      <c r="I45" s="142"/>
      <c r="J45" s="142"/>
      <c r="K45" s="142"/>
      <c r="L45" s="111"/>
      <c r="M45" s="111"/>
      <c r="N45" s="111"/>
      <c r="O45" s="111"/>
      <c r="P45" s="111"/>
      <c r="Q45" s="111"/>
      <c r="R45" s="111"/>
      <c r="S45" s="111"/>
      <c r="T45" s="188"/>
      <c r="U45" s="113"/>
    </row>
    <row r="46" spans="1:21" x14ac:dyDescent="0.25">
      <c r="B46" s="194"/>
      <c r="C46" s="13" t="s">
        <v>15</v>
      </c>
      <c r="D46" s="13"/>
      <c r="E46" s="13"/>
      <c r="F46" s="13"/>
      <c r="G46" s="13"/>
      <c r="H46" s="13"/>
      <c r="I46" s="13"/>
      <c r="J46" s="13"/>
      <c r="K46" s="13"/>
      <c r="L46" s="13"/>
      <c r="M46" s="13"/>
      <c r="N46" s="13"/>
      <c r="O46" s="13"/>
      <c r="P46" s="13"/>
      <c r="Q46" s="13"/>
      <c r="R46" s="12"/>
      <c r="S46" s="12"/>
      <c r="T46" s="188"/>
      <c r="U46" s="113"/>
    </row>
    <row r="47" spans="1:21" x14ac:dyDescent="0.25">
      <c r="B47" s="194"/>
      <c r="C47" s="15" t="s">
        <v>43</v>
      </c>
      <c r="D47" s="13"/>
      <c r="E47" s="13"/>
      <c r="F47" s="13"/>
      <c r="G47" s="13"/>
      <c r="H47" s="13"/>
      <c r="I47" s="13"/>
      <c r="J47" s="13"/>
      <c r="K47" s="13"/>
      <c r="L47" s="13"/>
      <c r="M47" s="13"/>
      <c r="N47" s="13"/>
      <c r="O47" s="13"/>
      <c r="P47" s="13"/>
      <c r="Q47" s="13"/>
      <c r="R47" s="12"/>
      <c r="S47" s="12"/>
      <c r="T47" s="188"/>
      <c r="U47" s="143"/>
    </row>
    <row r="48" spans="1:21" x14ac:dyDescent="0.25">
      <c r="B48" s="194"/>
      <c r="C48" s="13" t="s">
        <v>42</v>
      </c>
      <c r="D48" s="111"/>
      <c r="E48" s="144"/>
      <c r="F48" s="144"/>
      <c r="G48" s="144"/>
      <c r="H48" s="13"/>
      <c r="I48" s="13"/>
      <c r="J48" s="13"/>
      <c r="K48" s="13"/>
      <c r="L48" s="13"/>
      <c r="M48" s="13"/>
      <c r="N48" s="13"/>
      <c r="O48" s="13"/>
      <c r="P48" s="13"/>
      <c r="Q48" s="13"/>
      <c r="R48" s="12"/>
      <c r="S48" s="12"/>
      <c r="T48" s="188"/>
    </row>
    <row r="49" spans="2:20" x14ac:dyDescent="0.25">
      <c r="B49" s="194"/>
      <c r="C49" s="13" t="s">
        <v>40</v>
      </c>
      <c r="D49" s="13"/>
      <c r="E49" s="13"/>
      <c r="F49" s="13"/>
      <c r="G49" s="13"/>
      <c r="H49" s="13"/>
      <c r="I49" s="13"/>
      <c r="J49" s="13"/>
      <c r="K49" s="13"/>
      <c r="L49" s="13"/>
      <c r="M49" s="13"/>
      <c r="N49" s="13"/>
      <c r="O49" s="13"/>
      <c r="P49" s="13"/>
      <c r="Q49" s="13"/>
      <c r="R49" s="12"/>
      <c r="S49" s="12"/>
      <c r="T49" s="188"/>
    </row>
    <row r="50" spans="2:20" x14ac:dyDescent="0.25">
      <c r="B50" s="194"/>
      <c r="C50" s="13"/>
      <c r="D50" s="13"/>
      <c r="E50" s="13"/>
      <c r="F50" s="13"/>
      <c r="G50" s="13"/>
      <c r="H50" s="13"/>
      <c r="I50" s="13"/>
      <c r="J50" s="13"/>
      <c r="K50" s="13"/>
      <c r="L50" s="13"/>
      <c r="M50" s="13"/>
      <c r="N50" s="13"/>
      <c r="O50" s="13"/>
      <c r="P50" s="13"/>
      <c r="Q50" s="13"/>
      <c r="R50" s="111"/>
      <c r="S50" s="111"/>
      <c r="T50" s="196"/>
    </row>
    <row r="51" spans="2:20" x14ac:dyDescent="0.25">
      <c r="B51" s="190"/>
      <c r="C51" s="13" t="s">
        <v>38</v>
      </c>
      <c r="D51" s="14"/>
      <c r="E51" s="14"/>
      <c r="F51" s="14"/>
      <c r="G51" s="14"/>
      <c r="H51" s="14"/>
      <c r="I51" s="14"/>
      <c r="J51" s="14"/>
      <c r="K51" s="14"/>
      <c r="L51" s="14"/>
      <c r="M51" s="14"/>
      <c r="N51" s="14"/>
      <c r="O51" s="14"/>
      <c r="P51" s="14"/>
      <c r="Q51" s="14"/>
      <c r="R51" s="12"/>
      <c r="S51" s="12"/>
      <c r="T51" s="188"/>
    </row>
    <row r="52" spans="2:20" x14ac:dyDescent="0.25">
      <c r="B52" s="190"/>
      <c r="C52" s="13" t="s">
        <v>37</v>
      </c>
      <c r="D52" s="13"/>
      <c r="E52" s="13"/>
      <c r="F52" s="13"/>
      <c r="G52" s="13"/>
      <c r="H52" s="13"/>
      <c r="I52" s="13"/>
      <c r="J52" s="13"/>
      <c r="K52" s="13"/>
      <c r="L52" s="13"/>
      <c r="M52" s="13"/>
      <c r="N52" s="13"/>
      <c r="O52" s="13"/>
      <c r="P52" s="13"/>
      <c r="Q52" s="13"/>
      <c r="R52" s="12"/>
      <c r="S52" s="12"/>
      <c r="T52" s="188"/>
    </row>
    <row r="53" spans="2:20" x14ac:dyDescent="0.25">
      <c r="B53" s="190"/>
      <c r="C53" s="13" t="s">
        <v>36</v>
      </c>
      <c r="D53" s="13"/>
      <c r="E53" s="13"/>
      <c r="F53" s="13"/>
      <c r="G53" s="13"/>
      <c r="H53" s="13"/>
      <c r="I53" s="13"/>
      <c r="J53" s="13"/>
      <c r="K53" s="13"/>
      <c r="L53" s="13"/>
      <c r="M53" s="13"/>
      <c r="N53" s="13"/>
      <c r="O53" s="13"/>
      <c r="P53" s="13"/>
      <c r="Q53" s="13"/>
      <c r="R53" s="12"/>
      <c r="S53" s="12"/>
      <c r="T53" s="188"/>
    </row>
    <row r="54" spans="2:20" ht="15.75" thickBot="1" x14ac:dyDescent="0.3">
      <c r="B54" s="197"/>
      <c r="C54" s="198" t="s">
        <v>35</v>
      </c>
      <c r="D54" s="198"/>
      <c r="E54" s="198"/>
      <c r="F54" s="198"/>
      <c r="G54" s="198"/>
      <c r="H54" s="198"/>
      <c r="I54" s="198"/>
      <c r="J54" s="198"/>
      <c r="K54" s="198"/>
      <c r="L54" s="198"/>
      <c r="M54" s="198"/>
      <c r="N54" s="198"/>
      <c r="O54" s="198"/>
      <c r="P54" s="198"/>
      <c r="Q54" s="198"/>
      <c r="R54" s="199"/>
      <c r="S54" s="199"/>
      <c r="T54" s="200"/>
    </row>
  </sheetData>
  <mergeCells count="9">
    <mergeCell ref="S16:S18"/>
    <mergeCell ref="T16:T19"/>
    <mergeCell ref="Q18:Q19"/>
    <mergeCell ref="B20:R20"/>
    <mergeCell ref="B16:C16"/>
    <mergeCell ref="D16:O16"/>
    <mergeCell ref="Q16:Q17"/>
    <mergeCell ref="R16:R18"/>
    <mergeCell ref="B17:C17"/>
  </mergeCells>
  <pageMargins left="0.98425196850393704" right="0.39370078740157483" top="0.78740157480314965" bottom="0.98425196850393704" header="0.31496062992125984" footer="0.31496062992125984"/>
  <pageSetup paperSize="9" scale="51" fitToWidth="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88">
    <pageSetUpPr fitToPage="1"/>
  </sheetPr>
  <dimension ref="A5:U55"/>
  <sheetViews>
    <sheetView topLeftCell="A12" zoomScale="85" zoomScaleNormal="85" workbookViewId="0">
      <selection activeCell="O13" sqref="O13"/>
    </sheetView>
  </sheetViews>
  <sheetFormatPr baseColWidth="10" defaultColWidth="11.42578125" defaultRowHeight="14.25" x14ac:dyDescent="0.2"/>
  <cols>
    <col min="1" max="14" width="11.42578125" style="57"/>
    <col min="15" max="15" width="9.42578125" style="57" customWidth="1"/>
    <col min="16" max="16" width="10.42578125" style="57" customWidth="1"/>
    <col min="17" max="16384" width="11.42578125" style="57"/>
  </cols>
  <sheetData>
    <row r="5" spans="2:17" ht="15" x14ac:dyDescent="0.25">
      <c r="B5" s="43" t="s">
        <v>27</v>
      </c>
      <c r="C5" s="42"/>
      <c r="D5" s="42"/>
      <c r="E5" s="42"/>
      <c r="F5" s="42"/>
      <c r="G5" s="42"/>
      <c r="H5" s="42"/>
      <c r="I5" s="42"/>
      <c r="J5" s="41"/>
      <c r="K5" s="41"/>
      <c r="L5" s="41"/>
      <c r="M5" s="41"/>
      <c r="N5" s="41"/>
      <c r="O5" s="41"/>
      <c r="P5" s="41"/>
      <c r="Q5" s="40"/>
    </row>
    <row r="6" spans="2:17" x14ac:dyDescent="0.2">
      <c r="B6" s="38" t="s">
        <v>26</v>
      </c>
      <c r="C6" s="37"/>
      <c r="D6" s="37"/>
      <c r="E6" s="37"/>
      <c r="F6" s="37"/>
      <c r="G6" s="37"/>
      <c r="H6" s="37"/>
      <c r="I6" s="37"/>
      <c r="J6" s="37"/>
      <c r="K6" s="37"/>
      <c r="L6" s="37"/>
      <c r="M6" s="37"/>
      <c r="N6" s="37"/>
      <c r="O6" s="37"/>
      <c r="P6" s="37"/>
      <c r="Q6" s="36"/>
    </row>
    <row r="7" spans="2:17" x14ac:dyDescent="0.2">
      <c r="B7" s="38"/>
      <c r="C7" s="37"/>
      <c r="D7" s="37"/>
      <c r="E7" s="37"/>
      <c r="F7" s="37"/>
      <c r="G7" s="37"/>
      <c r="H7" s="37"/>
      <c r="I7" s="37"/>
      <c r="J7" s="37"/>
      <c r="K7" s="37"/>
      <c r="L7" s="37"/>
      <c r="M7" s="37"/>
      <c r="N7" s="37"/>
      <c r="O7" s="37"/>
      <c r="P7" s="37"/>
      <c r="Q7" s="36"/>
    </row>
    <row r="8" spans="2:17" x14ac:dyDescent="0.2">
      <c r="B8" s="38" t="s">
        <v>201</v>
      </c>
      <c r="C8" s="37"/>
      <c r="D8" s="37"/>
      <c r="E8" s="37"/>
      <c r="F8" s="37"/>
      <c r="G8" s="37"/>
      <c r="H8" s="37"/>
      <c r="I8" s="37"/>
      <c r="J8" s="37"/>
      <c r="K8" s="37"/>
      <c r="L8" s="37"/>
      <c r="M8" s="37"/>
      <c r="N8" s="37"/>
      <c r="O8" s="37"/>
      <c r="P8" s="37"/>
      <c r="Q8" s="36"/>
    </row>
    <row r="9" spans="2:17" x14ac:dyDescent="0.2">
      <c r="B9" s="38" t="s">
        <v>136</v>
      </c>
      <c r="C9" s="37"/>
      <c r="D9" s="37"/>
      <c r="E9" s="37"/>
      <c r="F9" s="37"/>
      <c r="G9" s="37"/>
      <c r="H9" s="37"/>
      <c r="I9" s="37"/>
      <c r="J9" s="37"/>
      <c r="K9" s="37"/>
      <c r="L9" s="37"/>
      <c r="M9" s="37"/>
      <c r="N9" s="37"/>
      <c r="O9" s="37"/>
      <c r="P9" s="37"/>
      <c r="Q9" s="36"/>
    </row>
    <row r="10" spans="2:17" x14ac:dyDescent="0.2">
      <c r="B10" s="38" t="s">
        <v>25</v>
      </c>
      <c r="C10" s="37"/>
      <c r="D10" s="37"/>
      <c r="E10" s="37"/>
      <c r="F10" s="37"/>
      <c r="G10" s="37"/>
      <c r="H10" s="37"/>
      <c r="I10" s="37"/>
      <c r="J10" s="37"/>
      <c r="K10" s="37"/>
      <c r="L10" s="37"/>
      <c r="M10" s="37"/>
      <c r="N10" s="37"/>
      <c r="O10" s="37"/>
      <c r="P10" s="37"/>
      <c r="Q10" s="36"/>
    </row>
    <row r="11" spans="2:17" x14ac:dyDescent="0.2">
      <c r="B11" s="38" t="s">
        <v>114</v>
      </c>
      <c r="C11" s="37"/>
      <c r="D11" s="37"/>
      <c r="E11" s="37"/>
      <c r="F11" s="37"/>
      <c r="G11" s="37"/>
      <c r="H11" s="37"/>
      <c r="I11" s="37"/>
      <c r="J11" s="37"/>
      <c r="K11" s="37"/>
      <c r="L11" s="37"/>
      <c r="M11" s="37"/>
      <c r="N11" s="37"/>
      <c r="O11" s="37"/>
      <c r="P11" s="37"/>
      <c r="Q11" s="36"/>
    </row>
    <row r="12" spans="2:17" x14ac:dyDescent="0.2">
      <c r="B12" s="38" t="s">
        <v>113</v>
      </c>
      <c r="C12" s="37"/>
      <c r="D12" s="37"/>
      <c r="E12" s="37"/>
      <c r="F12" s="37"/>
      <c r="G12" s="37"/>
      <c r="H12" s="37"/>
      <c r="I12" s="37"/>
      <c r="J12" s="37"/>
      <c r="K12" s="37"/>
      <c r="L12" s="37"/>
      <c r="M12" s="37"/>
      <c r="N12" s="37"/>
      <c r="O12" s="37"/>
      <c r="P12" s="37"/>
      <c r="Q12" s="36"/>
    </row>
    <row r="13" spans="2:17" x14ac:dyDescent="0.2">
      <c r="B13" s="38" t="s">
        <v>22</v>
      </c>
      <c r="C13" s="37"/>
      <c r="D13" s="37"/>
      <c r="E13" s="37"/>
      <c r="F13" s="37"/>
      <c r="G13" s="37"/>
      <c r="H13" s="37"/>
      <c r="I13" s="37"/>
      <c r="J13" s="37"/>
      <c r="K13" s="37"/>
      <c r="L13" s="37"/>
      <c r="M13" s="37"/>
      <c r="N13" s="37"/>
      <c r="O13" s="37"/>
      <c r="P13" s="37"/>
      <c r="Q13" s="36"/>
    </row>
    <row r="14" spans="2:17" x14ac:dyDescent="0.2">
      <c r="B14" s="38"/>
      <c r="C14" s="37"/>
      <c r="D14" s="37"/>
      <c r="E14" s="37"/>
      <c r="F14" s="37"/>
      <c r="G14" s="37"/>
      <c r="H14" s="37"/>
      <c r="I14" s="37"/>
      <c r="J14" s="37"/>
      <c r="K14" s="37"/>
      <c r="L14" s="37"/>
      <c r="M14" s="37"/>
      <c r="N14" s="37"/>
      <c r="O14" s="37"/>
      <c r="P14" s="37"/>
      <c r="Q14" s="36"/>
    </row>
    <row r="15" spans="2:17" x14ac:dyDescent="0.2">
      <c r="B15" s="38"/>
      <c r="C15" s="37"/>
      <c r="D15" s="37"/>
      <c r="E15" s="37"/>
      <c r="F15" s="37"/>
      <c r="G15" s="37"/>
      <c r="H15" s="37"/>
      <c r="I15" s="37"/>
      <c r="J15" s="37"/>
      <c r="K15" s="37"/>
      <c r="L15" s="37"/>
      <c r="M15" s="37"/>
      <c r="N15" s="37"/>
      <c r="O15" s="37"/>
      <c r="P15" s="37"/>
      <c r="Q15" s="36"/>
    </row>
    <row r="16" spans="2:17" x14ac:dyDescent="0.2">
      <c r="B16" s="38"/>
      <c r="C16" s="37"/>
      <c r="D16" s="37"/>
      <c r="E16" s="37"/>
      <c r="F16" s="37"/>
      <c r="G16" s="37"/>
      <c r="H16" s="37"/>
      <c r="I16" s="37"/>
      <c r="J16" s="37"/>
      <c r="K16" s="37"/>
      <c r="L16" s="37"/>
      <c r="M16" s="37"/>
      <c r="N16" s="37"/>
      <c r="O16" s="37"/>
      <c r="P16" s="37"/>
      <c r="Q16" s="36"/>
    </row>
    <row r="17" spans="1:21" x14ac:dyDescent="0.2">
      <c r="B17" s="38"/>
      <c r="C17" s="37"/>
      <c r="D17" s="37"/>
      <c r="E17" s="37"/>
      <c r="F17" s="37"/>
      <c r="G17" s="37"/>
      <c r="H17" s="37"/>
      <c r="I17" s="37"/>
      <c r="J17" s="37"/>
      <c r="K17" s="37"/>
      <c r="L17" s="37"/>
      <c r="M17" s="37"/>
      <c r="N17" s="37"/>
      <c r="O17" s="37"/>
      <c r="P17" s="37"/>
      <c r="Q17" s="36"/>
    </row>
    <row r="18" spans="1:21" x14ac:dyDescent="0.2">
      <c r="B18" s="38"/>
      <c r="C18" s="37"/>
      <c r="D18" s="37"/>
      <c r="E18" s="37"/>
      <c r="F18" s="37"/>
      <c r="G18" s="37"/>
      <c r="H18" s="37"/>
      <c r="I18" s="37"/>
      <c r="J18" s="37"/>
      <c r="K18" s="37"/>
      <c r="L18" s="37"/>
      <c r="M18" s="37"/>
      <c r="N18" s="37"/>
      <c r="O18" s="37"/>
      <c r="P18" s="37"/>
      <c r="Q18" s="36"/>
    </row>
    <row r="19" spans="1:21" ht="15" thickBot="1" x14ac:dyDescent="0.25">
      <c r="B19" s="38"/>
      <c r="C19" s="37"/>
      <c r="D19" s="37"/>
      <c r="E19" s="37"/>
      <c r="F19" s="37"/>
      <c r="G19" s="37"/>
      <c r="H19" s="37"/>
      <c r="I19" s="37"/>
      <c r="J19" s="37"/>
      <c r="K19" s="37"/>
      <c r="L19" s="37"/>
      <c r="M19" s="37"/>
      <c r="N19" s="37"/>
      <c r="O19" s="37"/>
      <c r="P19" s="37"/>
      <c r="Q19" s="36"/>
    </row>
    <row r="20" spans="1:21" ht="15" customHeight="1" thickBot="1" x14ac:dyDescent="0.25">
      <c r="B20" s="624" t="s">
        <v>21</v>
      </c>
      <c r="C20" s="622"/>
      <c r="D20" s="85"/>
      <c r="E20" s="85"/>
      <c r="F20" s="624" t="s">
        <v>20</v>
      </c>
      <c r="G20" s="616"/>
      <c r="H20" s="616"/>
      <c r="I20" s="616"/>
      <c r="J20" s="616"/>
      <c r="K20" s="85"/>
      <c r="L20" s="85"/>
      <c r="M20" s="71" t="s">
        <v>19</v>
      </c>
      <c r="N20" s="617" t="s">
        <v>18</v>
      </c>
      <c r="O20" s="608" t="s">
        <v>17</v>
      </c>
      <c r="P20" s="608" t="s">
        <v>16</v>
      </c>
      <c r="Q20" s="626" t="s">
        <v>15</v>
      </c>
    </row>
    <row r="21" spans="1:21" ht="39" thickBot="1" x14ac:dyDescent="0.25">
      <c r="B21" s="629" t="s">
        <v>202</v>
      </c>
      <c r="C21" s="612"/>
      <c r="D21" s="478" t="s">
        <v>213</v>
      </c>
      <c r="E21" s="478" t="s">
        <v>109</v>
      </c>
      <c r="F21" s="468" t="s">
        <v>112</v>
      </c>
      <c r="G21" s="468" t="s">
        <v>110</v>
      </c>
      <c r="H21" s="468" t="s">
        <v>111</v>
      </c>
      <c r="I21" s="468" t="s">
        <v>110</v>
      </c>
      <c r="J21" s="468" t="s">
        <v>112</v>
      </c>
      <c r="K21" s="468" t="s">
        <v>109</v>
      </c>
      <c r="L21" s="468" t="s">
        <v>101</v>
      </c>
      <c r="M21" s="468" t="s">
        <v>202</v>
      </c>
      <c r="N21" s="618"/>
      <c r="O21" s="609"/>
      <c r="P21" s="609"/>
      <c r="Q21" s="627"/>
    </row>
    <row r="22" spans="1:21" ht="15" customHeight="1" x14ac:dyDescent="0.2">
      <c r="B22" s="72" t="s">
        <v>7</v>
      </c>
      <c r="C22" s="3">
        <v>0</v>
      </c>
      <c r="D22" s="5">
        <v>3.3</v>
      </c>
      <c r="E22" s="5">
        <v>3.28</v>
      </c>
      <c r="F22" s="5">
        <v>4.79</v>
      </c>
      <c r="G22" s="3">
        <v>8.5399999999999991</v>
      </c>
      <c r="H22" s="3">
        <v>12.8</v>
      </c>
      <c r="I22" s="3">
        <v>12.07</v>
      </c>
      <c r="J22" s="3">
        <v>8.5399999999999991</v>
      </c>
      <c r="K22" s="3">
        <v>4.79</v>
      </c>
      <c r="L22" s="3">
        <v>3.28</v>
      </c>
      <c r="M22" s="3">
        <v>3.3</v>
      </c>
      <c r="N22" s="613">
        <f>SUM(C22:M22)</f>
        <v>64.69</v>
      </c>
      <c r="O22" s="609"/>
      <c r="P22" s="609"/>
      <c r="Q22" s="627"/>
    </row>
    <row r="23" spans="1:21" ht="39" thickBot="1" x14ac:dyDescent="0.25">
      <c r="B23" s="73" t="s">
        <v>6</v>
      </c>
      <c r="C23" s="2">
        <f>+C22</f>
        <v>0</v>
      </c>
      <c r="D23" s="2">
        <f t="shared" ref="D23:M23" si="0">C23+D22</f>
        <v>3.3</v>
      </c>
      <c r="E23" s="2">
        <f t="shared" si="0"/>
        <v>6.58</v>
      </c>
      <c r="F23" s="2">
        <f t="shared" si="0"/>
        <v>11.370000000000001</v>
      </c>
      <c r="G23" s="2">
        <f t="shared" si="0"/>
        <v>19.91</v>
      </c>
      <c r="H23" s="2">
        <f t="shared" si="0"/>
        <v>32.71</v>
      </c>
      <c r="I23" s="2">
        <f t="shared" si="0"/>
        <v>44.78</v>
      </c>
      <c r="J23" s="2">
        <f t="shared" si="0"/>
        <v>53.32</v>
      </c>
      <c r="K23" s="2">
        <f t="shared" si="0"/>
        <v>58.11</v>
      </c>
      <c r="L23" s="2">
        <f t="shared" si="0"/>
        <v>61.39</v>
      </c>
      <c r="M23" s="2">
        <f t="shared" si="0"/>
        <v>64.69</v>
      </c>
      <c r="N23" s="614"/>
      <c r="O23" s="610"/>
      <c r="P23" s="610"/>
      <c r="Q23" s="628"/>
    </row>
    <row r="24" spans="1:21" ht="16.5" thickBot="1" x14ac:dyDescent="0.25">
      <c r="B24" s="630" t="s">
        <v>5</v>
      </c>
      <c r="C24" s="606"/>
      <c r="D24" s="606"/>
      <c r="E24" s="606"/>
      <c r="F24" s="606"/>
      <c r="G24" s="606"/>
      <c r="H24" s="606"/>
      <c r="I24" s="606"/>
      <c r="J24" s="606"/>
      <c r="K24" s="606"/>
      <c r="L24" s="606"/>
      <c r="M24" s="606"/>
      <c r="N24" s="606"/>
      <c r="O24" s="606"/>
      <c r="P24" s="606"/>
      <c r="Q24" s="631"/>
    </row>
    <row r="25" spans="1:21" ht="21" hidden="1" customHeight="1" x14ac:dyDescent="0.2">
      <c r="B25" s="38"/>
      <c r="C25" s="37"/>
      <c r="D25" s="74">
        <v>8.3333333333333332E-3</v>
      </c>
      <c r="E25" s="74">
        <v>6.9444444444444441E-3</v>
      </c>
      <c r="F25" s="74">
        <v>1.0416666666666666E-2</v>
      </c>
      <c r="G25" s="74">
        <v>1.2499999999999999E-2</v>
      </c>
      <c r="H25" s="74">
        <v>1.3888888888888888E-2</v>
      </c>
      <c r="I25" s="74">
        <v>1.3888888888888888E-2</v>
      </c>
      <c r="J25" s="74">
        <v>1.2499999999999999E-2</v>
      </c>
      <c r="K25" s="74">
        <v>1.0416666666666666E-2</v>
      </c>
      <c r="L25" s="74">
        <v>6.9444444444444441E-3</v>
      </c>
      <c r="M25" s="74">
        <v>8.3333333333333332E-3</v>
      </c>
      <c r="N25" s="37"/>
      <c r="O25" s="74">
        <f>SUM(D25:M25)</f>
        <v>0.10416666666666666</v>
      </c>
      <c r="P25" s="37"/>
      <c r="Q25" s="75">
        <f>SUM(D25:M25)</f>
        <v>0.10416666666666666</v>
      </c>
      <c r="R25" s="65">
        <v>0.11805555555555557</v>
      </c>
      <c r="S25" s="65">
        <f>R25-Q25</f>
        <v>1.3888888888888909E-2</v>
      </c>
      <c r="T25" s="57">
        <v>64.3</v>
      </c>
      <c r="U25" s="57" t="s">
        <v>28</v>
      </c>
    </row>
    <row r="26" spans="1:21" ht="21" hidden="1" customHeight="1" x14ac:dyDescent="0.2">
      <c r="B26" s="38"/>
      <c r="C26" s="37"/>
      <c r="D26" s="48">
        <v>8.3333333333333332E-3</v>
      </c>
      <c r="E26" s="48">
        <v>6.9444444444444441E-3</v>
      </c>
      <c r="F26" s="48">
        <v>9.7222222222222224E-3</v>
      </c>
      <c r="G26" s="48">
        <v>1.0416666666666666E-2</v>
      </c>
      <c r="H26" s="48">
        <v>1.0416666666666666E-2</v>
      </c>
      <c r="I26" s="48">
        <v>1.0416666666666666E-2</v>
      </c>
      <c r="J26" s="48">
        <v>1.0416666666666666E-2</v>
      </c>
      <c r="K26" s="48">
        <v>9.7222222222222224E-3</v>
      </c>
      <c r="L26" s="48">
        <v>6.9444444444444441E-3</v>
      </c>
      <c r="M26" s="48">
        <v>8.3333333333333332E-3</v>
      </c>
      <c r="N26" s="37"/>
      <c r="O26" s="74">
        <f>SUM(D26:M26)</f>
        <v>9.1666666666666674E-2</v>
      </c>
      <c r="P26" s="37"/>
      <c r="Q26" s="75"/>
      <c r="R26" s="65"/>
      <c r="S26" s="65"/>
    </row>
    <row r="27" spans="1:21" ht="21" hidden="1" customHeight="1" x14ac:dyDescent="0.2">
      <c r="B27" s="38"/>
      <c r="C27" s="37"/>
      <c r="D27" s="48">
        <v>8.3333333333333332E-3</v>
      </c>
      <c r="E27" s="48">
        <v>6.9444444444444441E-3</v>
      </c>
      <c r="F27" s="48">
        <v>9.7222222222222224E-3</v>
      </c>
      <c r="G27" s="48">
        <v>1.1111111111111112E-2</v>
      </c>
      <c r="H27" s="48">
        <v>1.1805555555555555E-2</v>
      </c>
      <c r="I27" s="48">
        <v>1.1805555555555555E-2</v>
      </c>
      <c r="J27" s="48">
        <v>1.1111111111111112E-2</v>
      </c>
      <c r="K27" s="48">
        <v>9.7222222222222224E-3</v>
      </c>
      <c r="L27" s="48">
        <v>6.9444444444444441E-3</v>
      </c>
      <c r="M27" s="48">
        <v>8.3333333333333332E-3</v>
      </c>
      <c r="N27" s="37"/>
      <c r="O27" s="74">
        <f>SUM(D27:M27)</f>
        <v>9.5833333333333326E-2</v>
      </c>
      <c r="P27" s="37"/>
      <c r="Q27" s="75"/>
      <c r="R27" s="65"/>
      <c r="S27" s="65"/>
    </row>
    <row r="28" spans="1:21" x14ac:dyDescent="0.2">
      <c r="B28" s="33">
        <v>1</v>
      </c>
      <c r="C28" s="84">
        <v>0.20833333333333334</v>
      </c>
      <c r="D28" s="84">
        <f>C28+$D$26</f>
        <v>0.21666666666666667</v>
      </c>
      <c r="E28" s="84">
        <f>D28+$E$26</f>
        <v>0.22361111111111112</v>
      </c>
      <c r="F28" s="84">
        <f>E28+$F$26</f>
        <v>0.23333333333333334</v>
      </c>
      <c r="G28" s="84">
        <f>F28+$G$26</f>
        <v>0.24374999999999999</v>
      </c>
      <c r="H28" s="84">
        <f>G28+$H$26</f>
        <v>0.25416666666666665</v>
      </c>
      <c r="I28" s="84">
        <f>H28+$I$26</f>
        <v>0.26458333333333334</v>
      </c>
      <c r="J28" s="84">
        <f>I28+$J$26</f>
        <v>0.27500000000000002</v>
      </c>
      <c r="K28" s="84">
        <f>J28+$K$26</f>
        <v>0.28472222222222227</v>
      </c>
      <c r="L28" s="84">
        <f>K28+$L$26</f>
        <v>0.29166666666666669</v>
      </c>
      <c r="M28" s="84">
        <f>L28+$M$26</f>
        <v>0.30000000000000004</v>
      </c>
      <c r="N28" s="27">
        <f t="shared" ref="N28:N43" si="1">$N$22</f>
        <v>64.69</v>
      </c>
      <c r="O28" s="84">
        <f t="shared" ref="O28:O43" si="2">M28-C28</f>
        <v>9.1666666666666702E-2</v>
      </c>
      <c r="P28" s="27">
        <f t="shared" ref="P28:P43" si="3">(N28/(O28*24*60)*60)</f>
        <v>29.404545454545438</v>
      </c>
      <c r="Q28" s="34"/>
    </row>
    <row r="29" spans="1:21" x14ac:dyDescent="0.2">
      <c r="A29" s="65">
        <f t="shared" ref="A29:A45" si="4">C29-C28</f>
        <v>4.1666666666666657E-2</v>
      </c>
      <c r="B29" s="34">
        <v>2</v>
      </c>
      <c r="C29" s="84">
        <v>0.25</v>
      </c>
      <c r="D29" s="84">
        <f>C29+$D$27</f>
        <v>0.25833333333333336</v>
      </c>
      <c r="E29" s="84">
        <f>D29+$E$27</f>
        <v>0.26527777777777778</v>
      </c>
      <c r="F29" s="84">
        <f>E29+$F$27</f>
        <v>0.27500000000000002</v>
      </c>
      <c r="G29" s="84">
        <f>F29+$G$27</f>
        <v>0.28611111111111115</v>
      </c>
      <c r="H29" s="84">
        <f>G29+$H$27</f>
        <v>0.29791666666666672</v>
      </c>
      <c r="I29" s="84">
        <f>H29+$I$27</f>
        <v>0.30972222222222229</v>
      </c>
      <c r="J29" s="84">
        <f>I29+$J$27</f>
        <v>0.32083333333333341</v>
      </c>
      <c r="K29" s="84">
        <f>J29+$K$27</f>
        <v>0.33055555555555566</v>
      </c>
      <c r="L29" s="84">
        <f>K29+$L$27</f>
        <v>0.33750000000000008</v>
      </c>
      <c r="M29" s="84">
        <f>L29+$M$27</f>
        <v>0.34583333333333344</v>
      </c>
      <c r="N29" s="27">
        <f t="shared" si="1"/>
        <v>64.69</v>
      </c>
      <c r="O29" s="84">
        <f t="shared" si="2"/>
        <v>9.5833333333333437E-2</v>
      </c>
      <c r="P29" s="27">
        <f t="shared" si="3"/>
        <v>28.126086956521711</v>
      </c>
      <c r="Q29" s="34"/>
      <c r="S29" s="91"/>
    </row>
    <row r="30" spans="1:21" x14ac:dyDescent="0.2">
      <c r="A30" s="65">
        <f t="shared" si="4"/>
        <v>4.1666666666667018E-2</v>
      </c>
      <c r="B30" s="33">
        <v>3</v>
      </c>
      <c r="C30" s="84">
        <v>0.29166666666666702</v>
      </c>
      <c r="D30" s="84">
        <f>C30+D27</f>
        <v>0.30000000000000038</v>
      </c>
      <c r="E30" s="84">
        <f t="shared" ref="E30:M30" si="5">D30+E27</f>
        <v>0.3069444444444448</v>
      </c>
      <c r="F30" s="84">
        <f t="shared" si="5"/>
        <v>0.31666666666666704</v>
      </c>
      <c r="G30" s="84">
        <f t="shared" si="5"/>
        <v>0.32777777777777817</v>
      </c>
      <c r="H30" s="84">
        <f t="shared" si="5"/>
        <v>0.33958333333333374</v>
      </c>
      <c r="I30" s="84">
        <f t="shared" si="5"/>
        <v>0.35138888888888931</v>
      </c>
      <c r="J30" s="84">
        <f t="shared" si="5"/>
        <v>0.36250000000000043</v>
      </c>
      <c r="K30" s="84">
        <f t="shared" si="5"/>
        <v>0.37222222222222268</v>
      </c>
      <c r="L30" s="84">
        <f t="shared" si="5"/>
        <v>0.3791666666666671</v>
      </c>
      <c r="M30" s="84">
        <f t="shared" si="5"/>
        <v>0.38750000000000046</v>
      </c>
      <c r="N30" s="27">
        <f t="shared" si="1"/>
        <v>64.69</v>
      </c>
      <c r="O30" s="84">
        <f t="shared" si="2"/>
        <v>9.5833333333333437E-2</v>
      </c>
      <c r="P30" s="27">
        <f t="shared" si="3"/>
        <v>28.126086956521711</v>
      </c>
      <c r="Q30" s="34"/>
    </row>
    <row r="31" spans="1:21" x14ac:dyDescent="0.2">
      <c r="A31" s="65">
        <f t="shared" si="4"/>
        <v>3.4722222222221877E-2</v>
      </c>
      <c r="B31" s="34">
        <v>4</v>
      </c>
      <c r="C31" s="84">
        <v>0.3263888888888889</v>
      </c>
      <c r="D31" s="84">
        <f>C31+D27</f>
        <v>0.33472222222222225</v>
      </c>
      <c r="E31" s="84">
        <f t="shared" ref="E31:M31" si="6">D31+E27</f>
        <v>0.34166666666666667</v>
      </c>
      <c r="F31" s="84">
        <f t="shared" si="6"/>
        <v>0.35138888888888892</v>
      </c>
      <c r="G31" s="84">
        <f t="shared" si="6"/>
        <v>0.36250000000000004</v>
      </c>
      <c r="H31" s="84">
        <f t="shared" si="6"/>
        <v>0.37430555555555561</v>
      </c>
      <c r="I31" s="84">
        <f t="shared" si="6"/>
        <v>0.38611111111111118</v>
      </c>
      <c r="J31" s="84">
        <f t="shared" si="6"/>
        <v>0.39722222222222231</v>
      </c>
      <c r="K31" s="84">
        <f t="shared" si="6"/>
        <v>0.40694444444444455</v>
      </c>
      <c r="L31" s="84">
        <f t="shared" si="6"/>
        <v>0.41388888888888897</v>
      </c>
      <c r="M31" s="84">
        <f t="shared" si="6"/>
        <v>0.42222222222222233</v>
      </c>
      <c r="N31" s="27">
        <f t="shared" si="1"/>
        <v>64.69</v>
      </c>
      <c r="O31" s="84">
        <f t="shared" si="2"/>
        <v>9.5833333333333437E-2</v>
      </c>
      <c r="P31" s="27">
        <f t="shared" si="3"/>
        <v>28.126086956521711</v>
      </c>
      <c r="Q31" s="34"/>
    </row>
    <row r="32" spans="1:21" x14ac:dyDescent="0.2">
      <c r="A32" s="65">
        <f t="shared" si="4"/>
        <v>3.4722222222222099E-2</v>
      </c>
      <c r="B32" s="33">
        <v>5</v>
      </c>
      <c r="C32" s="84">
        <v>0.36111111111111099</v>
      </c>
      <c r="D32" s="84">
        <f>C32+D27</f>
        <v>0.36944444444444435</v>
      </c>
      <c r="E32" s="84">
        <f t="shared" ref="E32:M32" si="7">D32+E27</f>
        <v>0.37638888888888877</v>
      </c>
      <c r="F32" s="84">
        <f t="shared" si="7"/>
        <v>0.38611111111111102</v>
      </c>
      <c r="G32" s="84">
        <f t="shared" si="7"/>
        <v>0.39722222222222214</v>
      </c>
      <c r="H32" s="84">
        <f t="shared" si="7"/>
        <v>0.40902777777777771</v>
      </c>
      <c r="I32" s="84">
        <f t="shared" si="7"/>
        <v>0.42083333333333328</v>
      </c>
      <c r="J32" s="84">
        <f t="shared" si="7"/>
        <v>0.43194444444444441</v>
      </c>
      <c r="K32" s="84">
        <f t="shared" si="7"/>
        <v>0.44166666666666665</v>
      </c>
      <c r="L32" s="84">
        <f t="shared" si="7"/>
        <v>0.44861111111111107</v>
      </c>
      <c r="M32" s="84">
        <f t="shared" si="7"/>
        <v>0.45694444444444443</v>
      </c>
      <c r="N32" s="27">
        <f t="shared" si="1"/>
        <v>64.69</v>
      </c>
      <c r="O32" s="84">
        <f t="shared" si="2"/>
        <v>9.5833333333333437E-2</v>
      </c>
      <c r="P32" s="27">
        <f t="shared" si="3"/>
        <v>28.126086956521711</v>
      </c>
      <c r="Q32" s="34"/>
    </row>
    <row r="33" spans="1:17" x14ac:dyDescent="0.2">
      <c r="A33" s="65">
        <f t="shared" si="4"/>
        <v>3.4722222222221988E-2</v>
      </c>
      <c r="B33" s="34">
        <v>6</v>
      </c>
      <c r="C33" s="84">
        <v>0.39583333333333298</v>
      </c>
      <c r="D33" s="360">
        <f>C33+D26</f>
        <v>0.40416666666666634</v>
      </c>
      <c r="E33" s="360">
        <f t="shared" ref="E33:M33" si="8">D33+E26</f>
        <v>0.41111111111111076</v>
      </c>
      <c r="F33" s="360">
        <f t="shared" si="8"/>
        <v>0.420833333333333</v>
      </c>
      <c r="G33" s="360">
        <f t="shared" si="8"/>
        <v>0.43124999999999969</v>
      </c>
      <c r="H33" s="84">
        <f t="shared" si="8"/>
        <v>0.44166666666666637</v>
      </c>
      <c r="I33" s="360">
        <f t="shared" si="8"/>
        <v>0.45208333333333306</v>
      </c>
      <c r="J33" s="360">
        <f t="shared" si="8"/>
        <v>0.46249999999999974</v>
      </c>
      <c r="K33" s="360">
        <f t="shared" si="8"/>
        <v>0.47222222222222199</v>
      </c>
      <c r="L33" s="360">
        <f t="shared" si="8"/>
        <v>0.47916666666666641</v>
      </c>
      <c r="M33" s="360">
        <f t="shared" si="8"/>
        <v>0.48749999999999977</v>
      </c>
      <c r="N33" s="27">
        <f t="shared" si="1"/>
        <v>64.69</v>
      </c>
      <c r="O33" s="84">
        <f t="shared" si="2"/>
        <v>9.1666666666666785E-2</v>
      </c>
      <c r="P33" s="27">
        <f t="shared" si="3"/>
        <v>29.404545454545417</v>
      </c>
      <c r="Q33" s="34"/>
    </row>
    <row r="34" spans="1:17" x14ac:dyDescent="0.2">
      <c r="A34" s="65">
        <f t="shared" si="4"/>
        <v>4.1666666666667018E-2</v>
      </c>
      <c r="B34" s="33">
        <v>7</v>
      </c>
      <c r="C34" s="84">
        <v>0.4375</v>
      </c>
      <c r="D34" s="360">
        <f>C34+D26</f>
        <v>0.44583333333333336</v>
      </c>
      <c r="E34" s="360">
        <f t="shared" ref="E34:M34" si="9">D34+E26</f>
        <v>0.45277777777777778</v>
      </c>
      <c r="F34" s="360">
        <f t="shared" si="9"/>
        <v>0.46250000000000002</v>
      </c>
      <c r="G34" s="360">
        <f t="shared" si="9"/>
        <v>0.47291666666666671</v>
      </c>
      <c r="H34" s="84">
        <f t="shared" si="9"/>
        <v>0.48333333333333339</v>
      </c>
      <c r="I34" s="360">
        <f t="shared" si="9"/>
        <v>0.49375000000000008</v>
      </c>
      <c r="J34" s="360">
        <f t="shared" si="9"/>
        <v>0.50416666666666676</v>
      </c>
      <c r="K34" s="360">
        <f t="shared" si="9"/>
        <v>0.51388888888888895</v>
      </c>
      <c r="L34" s="360">
        <f t="shared" si="9"/>
        <v>0.52083333333333337</v>
      </c>
      <c r="M34" s="360">
        <f t="shared" si="9"/>
        <v>0.52916666666666667</v>
      </c>
      <c r="N34" s="27">
        <f t="shared" si="1"/>
        <v>64.69</v>
      </c>
      <c r="O34" s="84">
        <f t="shared" si="2"/>
        <v>9.1666666666666674E-2</v>
      </c>
      <c r="P34" s="27">
        <f t="shared" si="3"/>
        <v>29.404545454545453</v>
      </c>
      <c r="Q34" s="34"/>
    </row>
    <row r="35" spans="1:17" x14ac:dyDescent="0.2">
      <c r="A35" s="65">
        <f t="shared" si="4"/>
        <v>4.1666666666667018E-2</v>
      </c>
      <c r="B35" s="34">
        <v>8</v>
      </c>
      <c r="C35" s="84">
        <v>0.47916666666666702</v>
      </c>
      <c r="D35" s="360">
        <f>C35+D26</f>
        <v>0.48750000000000038</v>
      </c>
      <c r="E35" s="360">
        <f t="shared" ref="E35:M35" si="10">D35+E26</f>
        <v>0.4944444444444448</v>
      </c>
      <c r="F35" s="360">
        <f t="shared" si="10"/>
        <v>0.50416666666666698</v>
      </c>
      <c r="G35" s="360">
        <f t="shared" si="10"/>
        <v>0.51458333333333361</v>
      </c>
      <c r="H35" s="84">
        <f t="shared" si="10"/>
        <v>0.52500000000000024</v>
      </c>
      <c r="I35" s="360">
        <f t="shared" si="10"/>
        <v>0.53541666666666687</v>
      </c>
      <c r="J35" s="360">
        <f t="shared" si="10"/>
        <v>0.5458333333333335</v>
      </c>
      <c r="K35" s="360">
        <f t="shared" si="10"/>
        <v>0.55555555555555569</v>
      </c>
      <c r="L35" s="360">
        <f t="shared" si="10"/>
        <v>0.56250000000000011</v>
      </c>
      <c r="M35" s="360">
        <f t="shared" si="10"/>
        <v>0.57083333333333341</v>
      </c>
      <c r="N35" s="27">
        <f t="shared" si="1"/>
        <v>64.69</v>
      </c>
      <c r="O35" s="84">
        <f t="shared" si="2"/>
        <v>9.1666666666666397E-2</v>
      </c>
      <c r="P35" s="27">
        <f t="shared" si="3"/>
        <v>29.404545454545541</v>
      </c>
      <c r="Q35" s="34"/>
    </row>
    <row r="36" spans="1:17" x14ac:dyDescent="0.2">
      <c r="A36" s="65">
        <f t="shared" si="4"/>
        <v>4.8611111111110772E-2</v>
      </c>
      <c r="B36" s="33">
        <v>9</v>
      </c>
      <c r="C36" s="463">
        <v>0.52777777777777779</v>
      </c>
      <c r="D36" s="360">
        <f>C36+D26</f>
        <v>0.53611111111111109</v>
      </c>
      <c r="E36" s="360">
        <f t="shared" ref="E36:M36" si="11">D36+E26</f>
        <v>0.54305555555555551</v>
      </c>
      <c r="F36" s="360">
        <f t="shared" si="11"/>
        <v>0.5527777777777777</v>
      </c>
      <c r="G36" s="360">
        <f t="shared" si="11"/>
        <v>0.56319444444444433</v>
      </c>
      <c r="H36" s="84">
        <f t="shared" si="11"/>
        <v>0.57361111111111096</v>
      </c>
      <c r="I36" s="360">
        <f t="shared" si="11"/>
        <v>0.58402777777777759</v>
      </c>
      <c r="J36" s="360">
        <f t="shared" si="11"/>
        <v>0.59444444444444422</v>
      </c>
      <c r="K36" s="360">
        <f t="shared" si="11"/>
        <v>0.60416666666666641</v>
      </c>
      <c r="L36" s="360">
        <f t="shared" si="11"/>
        <v>0.61111111111111083</v>
      </c>
      <c r="M36" s="360">
        <f t="shared" si="11"/>
        <v>0.61944444444444413</v>
      </c>
      <c r="N36" s="27">
        <f t="shared" si="1"/>
        <v>64.69</v>
      </c>
      <c r="O36" s="84">
        <f t="shared" si="2"/>
        <v>9.1666666666666341E-2</v>
      </c>
      <c r="P36" s="27">
        <f t="shared" si="3"/>
        <v>29.404545454545556</v>
      </c>
      <c r="Q36" s="34"/>
    </row>
    <row r="37" spans="1:17" x14ac:dyDescent="0.2">
      <c r="A37" s="65">
        <f t="shared" si="4"/>
        <v>3.4722222222223209E-2</v>
      </c>
      <c r="B37" s="34">
        <v>10</v>
      </c>
      <c r="C37" s="84">
        <v>0.562500000000001</v>
      </c>
      <c r="D37" s="360">
        <f>C37+D27</f>
        <v>0.5708333333333343</v>
      </c>
      <c r="E37" s="360">
        <f t="shared" ref="E37:M37" si="12">D37+E27</f>
        <v>0.57777777777777872</v>
      </c>
      <c r="F37" s="360">
        <f t="shared" si="12"/>
        <v>0.58750000000000091</v>
      </c>
      <c r="G37" s="360">
        <f t="shared" si="12"/>
        <v>0.59861111111111198</v>
      </c>
      <c r="H37" s="84">
        <f t="shared" si="12"/>
        <v>0.6104166666666675</v>
      </c>
      <c r="I37" s="360">
        <f t="shared" si="12"/>
        <v>0.62222222222222301</v>
      </c>
      <c r="J37" s="360">
        <f t="shared" si="12"/>
        <v>0.63333333333333408</v>
      </c>
      <c r="K37" s="360">
        <f t="shared" si="12"/>
        <v>0.64305555555555627</v>
      </c>
      <c r="L37" s="360">
        <f t="shared" si="12"/>
        <v>0.65000000000000069</v>
      </c>
      <c r="M37" s="360">
        <f t="shared" si="12"/>
        <v>0.65833333333333399</v>
      </c>
      <c r="N37" s="27">
        <f t="shared" si="1"/>
        <v>64.69</v>
      </c>
      <c r="O37" s="84">
        <f t="shared" si="2"/>
        <v>9.5833333333332993E-2</v>
      </c>
      <c r="P37" s="27">
        <f t="shared" si="3"/>
        <v>28.126086956521835</v>
      </c>
      <c r="Q37" s="34"/>
    </row>
    <row r="38" spans="1:17" x14ac:dyDescent="0.2">
      <c r="A38" s="65">
        <f t="shared" si="4"/>
        <v>4.1666666666666963E-2</v>
      </c>
      <c r="B38" s="33">
        <v>11</v>
      </c>
      <c r="C38" s="84">
        <v>0.60416666666666796</v>
      </c>
      <c r="D38" s="360">
        <f>C38+D27</f>
        <v>0.61250000000000127</v>
      </c>
      <c r="E38" s="360">
        <f t="shared" ref="E38:M38" si="13">D38+E27</f>
        <v>0.61944444444444569</v>
      </c>
      <c r="F38" s="360">
        <f t="shared" si="13"/>
        <v>0.62916666666666787</v>
      </c>
      <c r="G38" s="360">
        <f t="shared" si="13"/>
        <v>0.64027777777777894</v>
      </c>
      <c r="H38" s="84">
        <f t="shared" si="13"/>
        <v>0.65208333333333446</v>
      </c>
      <c r="I38" s="360">
        <f t="shared" si="13"/>
        <v>0.66388888888888997</v>
      </c>
      <c r="J38" s="360">
        <f t="shared" si="13"/>
        <v>0.67500000000000104</v>
      </c>
      <c r="K38" s="360">
        <f t="shared" si="13"/>
        <v>0.68472222222222323</v>
      </c>
      <c r="L38" s="360">
        <f t="shared" si="13"/>
        <v>0.69166666666666765</v>
      </c>
      <c r="M38" s="360">
        <f t="shared" si="13"/>
        <v>0.70000000000000095</v>
      </c>
      <c r="N38" s="27">
        <f t="shared" si="1"/>
        <v>64.69</v>
      </c>
      <c r="O38" s="84">
        <f t="shared" si="2"/>
        <v>9.5833333333332993E-2</v>
      </c>
      <c r="P38" s="27">
        <f t="shared" si="3"/>
        <v>28.126086956521835</v>
      </c>
      <c r="Q38" s="34"/>
    </row>
    <row r="39" spans="1:17" x14ac:dyDescent="0.2">
      <c r="A39" s="65">
        <f t="shared" si="4"/>
        <v>4.1666666666667074E-2</v>
      </c>
      <c r="B39" s="34">
        <v>12</v>
      </c>
      <c r="C39" s="84">
        <v>0.64583333333333504</v>
      </c>
      <c r="D39" s="360">
        <f>C39+D27</f>
        <v>0.65416666666666834</v>
      </c>
      <c r="E39" s="360">
        <f t="shared" ref="E39:M39" si="14">D39+E27</f>
        <v>0.66111111111111276</v>
      </c>
      <c r="F39" s="360">
        <f t="shared" si="14"/>
        <v>0.67083333333333495</v>
      </c>
      <c r="G39" s="360">
        <f t="shared" si="14"/>
        <v>0.68194444444444602</v>
      </c>
      <c r="H39" s="84">
        <f t="shared" si="14"/>
        <v>0.69375000000000153</v>
      </c>
      <c r="I39" s="360">
        <f t="shared" si="14"/>
        <v>0.70555555555555705</v>
      </c>
      <c r="J39" s="360">
        <f t="shared" si="14"/>
        <v>0.71666666666666812</v>
      </c>
      <c r="K39" s="360">
        <f t="shared" si="14"/>
        <v>0.72638888888889031</v>
      </c>
      <c r="L39" s="360">
        <f t="shared" si="14"/>
        <v>0.73333333333333472</v>
      </c>
      <c r="M39" s="360">
        <f t="shared" si="14"/>
        <v>0.74166666666666803</v>
      </c>
      <c r="N39" s="27">
        <f t="shared" si="1"/>
        <v>64.69</v>
      </c>
      <c r="O39" s="84">
        <f t="shared" si="2"/>
        <v>9.5833333333332993E-2</v>
      </c>
      <c r="P39" s="27">
        <f t="shared" si="3"/>
        <v>28.126086956521835</v>
      </c>
      <c r="Q39" s="34"/>
    </row>
    <row r="40" spans="1:17" x14ac:dyDescent="0.2">
      <c r="A40" s="65">
        <f t="shared" si="4"/>
        <v>4.1666666666666963E-2</v>
      </c>
      <c r="B40" s="33">
        <v>13</v>
      </c>
      <c r="C40" s="84">
        <v>0.687500000000002</v>
      </c>
      <c r="D40" s="360">
        <f>C40+D27</f>
        <v>0.6958333333333353</v>
      </c>
      <c r="E40" s="360">
        <f t="shared" ref="E40:M40" si="15">D40+E27</f>
        <v>0.70277777777777972</v>
      </c>
      <c r="F40" s="360">
        <f t="shared" si="15"/>
        <v>0.71250000000000191</v>
      </c>
      <c r="G40" s="360">
        <f t="shared" si="15"/>
        <v>0.72361111111111298</v>
      </c>
      <c r="H40" s="84">
        <f t="shared" si="15"/>
        <v>0.73541666666666849</v>
      </c>
      <c r="I40" s="360">
        <f t="shared" si="15"/>
        <v>0.74722222222222401</v>
      </c>
      <c r="J40" s="360">
        <f t="shared" si="15"/>
        <v>0.75833333333333508</v>
      </c>
      <c r="K40" s="360">
        <f t="shared" si="15"/>
        <v>0.76805555555555727</v>
      </c>
      <c r="L40" s="360">
        <f t="shared" si="15"/>
        <v>0.77500000000000169</v>
      </c>
      <c r="M40" s="360">
        <f t="shared" si="15"/>
        <v>0.78333333333333499</v>
      </c>
      <c r="N40" s="27">
        <f t="shared" si="1"/>
        <v>64.69</v>
      </c>
      <c r="O40" s="84">
        <f t="shared" si="2"/>
        <v>9.5833333333332993E-2</v>
      </c>
      <c r="P40" s="27">
        <f t="shared" si="3"/>
        <v>28.126086956521835</v>
      </c>
      <c r="Q40" s="34"/>
    </row>
    <row r="41" spans="1:17" x14ac:dyDescent="0.2">
      <c r="A41" s="65">
        <f t="shared" si="4"/>
        <v>3.4722222222220211E-2</v>
      </c>
      <c r="B41" s="34">
        <v>14</v>
      </c>
      <c r="C41" s="84">
        <v>0.72222222222222221</v>
      </c>
      <c r="D41" s="84">
        <f>C41+$D$27</f>
        <v>0.73055555555555551</v>
      </c>
      <c r="E41" s="84">
        <f>D41+$E$27</f>
        <v>0.73749999999999993</v>
      </c>
      <c r="F41" s="84">
        <f>E41+$F$27</f>
        <v>0.74722222222222212</v>
      </c>
      <c r="G41" s="84">
        <f>F41+$G$27</f>
        <v>0.75833333333333319</v>
      </c>
      <c r="H41" s="84">
        <f>G41+$H$27</f>
        <v>0.77013888888888871</v>
      </c>
      <c r="I41" s="84">
        <f>H41+$I$27</f>
        <v>0.78194444444444422</v>
      </c>
      <c r="J41" s="84">
        <f>I41+$J$27</f>
        <v>0.79305555555555529</v>
      </c>
      <c r="K41" s="84">
        <f>J41+$K$27</f>
        <v>0.80277777777777748</v>
      </c>
      <c r="L41" s="84">
        <f>K41+$L$27</f>
        <v>0.8097222222222219</v>
      </c>
      <c r="M41" s="84">
        <f>L41+$M$27</f>
        <v>0.8180555555555552</v>
      </c>
      <c r="N41" s="27">
        <f t="shared" si="1"/>
        <v>64.69</v>
      </c>
      <c r="O41" s="84">
        <f t="shared" si="2"/>
        <v>9.5833333333332993E-2</v>
      </c>
      <c r="P41" s="27">
        <f t="shared" si="3"/>
        <v>28.126086956521835</v>
      </c>
      <c r="Q41" s="34"/>
    </row>
    <row r="42" spans="1:17" x14ac:dyDescent="0.2">
      <c r="A42" s="65">
        <f t="shared" si="4"/>
        <v>3.4722222222219767E-2</v>
      </c>
      <c r="B42" s="33">
        <v>15</v>
      </c>
      <c r="C42" s="84">
        <v>0.75694444444444198</v>
      </c>
      <c r="D42" s="84">
        <f>C42+$D$27</f>
        <v>0.76527777777777528</v>
      </c>
      <c r="E42" s="84">
        <f>D42+$E$27</f>
        <v>0.7722222222222197</v>
      </c>
      <c r="F42" s="84">
        <f>E42+$F$27</f>
        <v>0.78194444444444189</v>
      </c>
      <c r="G42" s="84">
        <f>F42+$G$27</f>
        <v>0.79305555555555296</v>
      </c>
      <c r="H42" s="84">
        <f>G42+$H$27</f>
        <v>0.80486111111110847</v>
      </c>
      <c r="I42" s="84">
        <f>H42+$I$27</f>
        <v>0.81666666666666399</v>
      </c>
      <c r="J42" s="84">
        <f>I42+$J$27</f>
        <v>0.82777777777777506</v>
      </c>
      <c r="K42" s="84">
        <f>J42+$K$27</f>
        <v>0.83749999999999725</v>
      </c>
      <c r="L42" s="84">
        <f>K42+$L$27</f>
        <v>0.84444444444444167</v>
      </c>
      <c r="M42" s="84">
        <f>L42+$M$27</f>
        <v>0.85277777777777497</v>
      </c>
      <c r="N42" s="27">
        <f t="shared" si="1"/>
        <v>64.69</v>
      </c>
      <c r="O42" s="84">
        <f t="shared" si="2"/>
        <v>9.5833333333332993E-2</v>
      </c>
      <c r="P42" s="27">
        <f t="shared" si="3"/>
        <v>28.126086956521835</v>
      </c>
      <c r="Q42" s="34"/>
    </row>
    <row r="43" spans="1:17" x14ac:dyDescent="0.2">
      <c r="A43" s="65">
        <f t="shared" si="4"/>
        <v>4.1666666666669183E-2</v>
      </c>
      <c r="B43" s="34">
        <v>16</v>
      </c>
      <c r="C43" s="84">
        <v>0.79861111111111116</v>
      </c>
      <c r="D43" s="84">
        <f>C43+$D$27</f>
        <v>0.80694444444444446</v>
      </c>
      <c r="E43" s="84">
        <f>D43+$E$27</f>
        <v>0.81388888888888888</v>
      </c>
      <c r="F43" s="84">
        <f>E43+$F$27</f>
        <v>0.82361111111111107</v>
      </c>
      <c r="G43" s="84">
        <f>F43+$G$27</f>
        <v>0.83472222222222214</v>
      </c>
      <c r="H43" s="84">
        <f>G43+$H$27</f>
        <v>0.84652777777777766</v>
      </c>
      <c r="I43" s="84">
        <f>H43+$I$27</f>
        <v>0.85833333333333317</v>
      </c>
      <c r="J43" s="84">
        <f>I43+$J$27</f>
        <v>0.86944444444444424</v>
      </c>
      <c r="K43" s="84">
        <f>J43+$K$27</f>
        <v>0.87916666666666643</v>
      </c>
      <c r="L43" s="84">
        <f>K43+$L$27</f>
        <v>0.88611111111111085</v>
      </c>
      <c r="M43" s="84">
        <f>L43+$M$27</f>
        <v>0.89444444444444415</v>
      </c>
      <c r="N43" s="27">
        <f t="shared" si="1"/>
        <v>64.69</v>
      </c>
      <c r="O43" s="84">
        <f t="shared" si="2"/>
        <v>9.5833333333332993E-2</v>
      </c>
      <c r="P43" s="27">
        <f t="shared" si="3"/>
        <v>28.126086956521835</v>
      </c>
      <c r="Q43" s="34"/>
    </row>
    <row r="44" spans="1:17" x14ac:dyDescent="0.2">
      <c r="A44" s="65" t="e">
        <f>C44-#REF!</f>
        <v>#REF!</v>
      </c>
      <c r="B44" s="33">
        <v>17</v>
      </c>
      <c r="C44" s="84">
        <v>0.84027777777778001</v>
      </c>
      <c r="D44" s="360">
        <f t="shared" ref="D44:M44" si="16">C44+D26</f>
        <v>0.84861111111111331</v>
      </c>
      <c r="E44" s="360">
        <f t="shared" si="16"/>
        <v>0.85555555555555773</v>
      </c>
      <c r="F44" s="360">
        <f t="shared" si="16"/>
        <v>0.86527777777777992</v>
      </c>
      <c r="G44" s="360">
        <f t="shared" si="16"/>
        <v>0.87569444444444655</v>
      </c>
      <c r="H44" s="84">
        <f t="shared" si="16"/>
        <v>0.88611111111111318</v>
      </c>
      <c r="I44" s="360">
        <f t="shared" si="16"/>
        <v>0.89652777777777981</v>
      </c>
      <c r="J44" s="360">
        <f t="shared" si="16"/>
        <v>0.90694444444444644</v>
      </c>
      <c r="K44" s="360">
        <f t="shared" si="16"/>
        <v>0.91666666666666863</v>
      </c>
      <c r="L44" s="360">
        <f t="shared" si="16"/>
        <v>0.92361111111111305</v>
      </c>
      <c r="M44" s="360">
        <f t="shared" si="16"/>
        <v>0.93194444444444635</v>
      </c>
      <c r="N44" s="273">
        <f>$N$22</f>
        <v>64.69</v>
      </c>
      <c r="O44" s="360">
        <f>M44-C44</f>
        <v>9.1666666666666341E-2</v>
      </c>
      <c r="P44" s="27">
        <f>(N44/(O44*24*60)*60)</f>
        <v>29.404545454545556</v>
      </c>
      <c r="Q44" s="34"/>
    </row>
    <row r="45" spans="1:17" x14ac:dyDescent="0.2">
      <c r="A45" s="65">
        <f t="shared" si="4"/>
        <v>6.9444444444442199E-2</v>
      </c>
      <c r="B45" s="34">
        <v>18</v>
      </c>
      <c r="C45" s="84">
        <v>0.90972222222222221</v>
      </c>
      <c r="D45" s="84">
        <f t="shared" ref="D45:M45" si="17">C45+D26</f>
        <v>0.91805555555555551</v>
      </c>
      <c r="E45" s="84">
        <f t="shared" si="17"/>
        <v>0.92499999999999993</v>
      </c>
      <c r="F45" s="84">
        <f t="shared" si="17"/>
        <v>0.93472222222222212</v>
      </c>
      <c r="G45" s="84">
        <f t="shared" si="17"/>
        <v>0.94513888888888875</v>
      </c>
      <c r="H45" s="84">
        <f t="shared" si="17"/>
        <v>0.95555555555555538</v>
      </c>
      <c r="I45" s="84">
        <f t="shared" si="17"/>
        <v>0.96597222222222201</v>
      </c>
      <c r="J45" s="84">
        <f t="shared" si="17"/>
        <v>0.97638888888888864</v>
      </c>
      <c r="K45" s="84">
        <f t="shared" si="17"/>
        <v>0.98611111111111083</v>
      </c>
      <c r="L45" s="84">
        <f t="shared" si="17"/>
        <v>0.99305555555555525</v>
      </c>
      <c r="M45" s="84">
        <f t="shared" si="17"/>
        <v>1.0013888888888887</v>
      </c>
      <c r="N45" s="27">
        <f>$N$22</f>
        <v>64.69</v>
      </c>
      <c r="O45" s="84">
        <f>M45-C45</f>
        <v>9.1666666666666452E-2</v>
      </c>
      <c r="P45" s="27">
        <f>(N45/(O45*24*60)*60)</f>
        <v>29.404545454545524</v>
      </c>
      <c r="Q45" s="34"/>
    </row>
    <row r="46" spans="1:17" x14ac:dyDescent="0.2">
      <c r="A46" s="38"/>
      <c r="B46" s="38"/>
      <c r="C46" s="37"/>
      <c r="D46" s="37"/>
      <c r="E46" s="37"/>
      <c r="H46" s="37"/>
      <c r="I46" s="37"/>
      <c r="J46" s="37"/>
      <c r="K46" s="37"/>
      <c r="L46" s="37"/>
      <c r="M46" s="37"/>
      <c r="N46" s="37"/>
      <c r="O46" s="37"/>
      <c r="P46" s="37"/>
      <c r="Q46" s="36"/>
    </row>
    <row r="47" spans="1:17" x14ac:dyDescent="0.2">
      <c r="A47" s="38"/>
      <c r="B47" s="38"/>
      <c r="C47" s="37"/>
      <c r="D47" s="37"/>
      <c r="E47" s="37"/>
      <c r="F47" s="37"/>
      <c r="G47" s="37"/>
      <c r="H47" s="37"/>
      <c r="I47" s="37"/>
      <c r="J47" s="37"/>
      <c r="K47" s="37"/>
      <c r="L47" s="37"/>
      <c r="M47" s="37"/>
      <c r="N47" s="37"/>
      <c r="O47" s="37"/>
      <c r="P47" s="37"/>
      <c r="Q47" s="36"/>
    </row>
    <row r="48" spans="1:17" x14ac:dyDescent="0.2">
      <c r="A48" s="38"/>
      <c r="B48" s="38"/>
      <c r="C48" s="37"/>
      <c r="D48" s="37"/>
      <c r="E48" s="37"/>
      <c r="F48" s="37"/>
      <c r="G48" s="37"/>
      <c r="H48" s="37"/>
      <c r="I48" s="37"/>
      <c r="J48" s="37"/>
      <c r="K48" s="37"/>
      <c r="L48" s="37"/>
      <c r="M48" s="37"/>
      <c r="N48" s="37"/>
      <c r="O48" s="37"/>
      <c r="P48" s="37"/>
      <c r="Q48" s="36"/>
    </row>
    <row r="49" spans="1:17" x14ac:dyDescent="0.2">
      <c r="A49" s="38"/>
      <c r="B49" s="38"/>
      <c r="C49" s="37"/>
      <c r="D49" s="37"/>
      <c r="E49" s="37"/>
      <c r="F49" s="37"/>
      <c r="G49" s="37"/>
      <c r="H49" s="37"/>
      <c r="I49" s="37"/>
      <c r="J49" s="37"/>
      <c r="K49" s="37"/>
      <c r="L49" s="37"/>
      <c r="M49" s="37"/>
      <c r="N49" s="37"/>
      <c r="O49" s="37"/>
      <c r="P49" s="37"/>
      <c r="Q49" s="36"/>
    </row>
    <row r="50" spans="1:17" x14ac:dyDescent="0.2">
      <c r="A50" s="38"/>
      <c r="B50" s="38"/>
      <c r="C50" s="37"/>
      <c r="D50" s="37"/>
      <c r="E50" s="37"/>
      <c r="F50" s="37"/>
      <c r="G50" s="37"/>
      <c r="H50" s="37"/>
      <c r="I50" s="37"/>
      <c r="J50" s="37"/>
      <c r="K50" s="37"/>
      <c r="L50" s="37"/>
      <c r="M50" s="37"/>
      <c r="N50" s="37"/>
      <c r="O50" s="37"/>
      <c r="P50" s="37"/>
      <c r="Q50" s="36"/>
    </row>
    <row r="51" spans="1:17" x14ac:dyDescent="0.2">
      <c r="B51" s="38"/>
      <c r="C51" s="37"/>
      <c r="D51" s="37"/>
      <c r="E51" s="37"/>
      <c r="F51" s="37"/>
      <c r="G51" s="37"/>
      <c r="H51" s="37"/>
      <c r="I51" s="37"/>
      <c r="J51" s="37"/>
      <c r="K51" s="37"/>
      <c r="L51" s="37"/>
      <c r="M51" s="37"/>
      <c r="N51" s="37"/>
      <c r="O51" s="37"/>
      <c r="P51" s="37"/>
      <c r="Q51" s="36"/>
    </row>
    <row r="52" spans="1:17" x14ac:dyDescent="0.2">
      <c r="B52" s="38"/>
      <c r="C52" s="37" t="s">
        <v>3</v>
      </c>
      <c r="D52" s="37"/>
      <c r="E52" s="37"/>
      <c r="F52" s="37"/>
      <c r="G52" s="37">
        <v>17</v>
      </c>
      <c r="H52" s="37"/>
      <c r="I52" s="37"/>
      <c r="J52" s="37"/>
      <c r="K52" s="37"/>
      <c r="L52" s="37"/>
      <c r="M52" s="37"/>
      <c r="N52" s="37"/>
      <c r="O52" s="37"/>
      <c r="P52" s="37"/>
      <c r="Q52" s="36"/>
    </row>
    <row r="53" spans="1:17" x14ac:dyDescent="0.2">
      <c r="B53" s="38"/>
      <c r="C53" s="37" t="s">
        <v>2</v>
      </c>
      <c r="D53" s="37"/>
      <c r="E53" s="37"/>
      <c r="F53" s="37"/>
      <c r="G53" s="37">
        <v>1</v>
      </c>
      <c r="H53" s="37"/>
      <c r="I53" s="37"/>
      <c r="J53" s="37"/>
      <c r="K53" s="37"/>
      <c r="L53" s="37"/>
      <c r="M53" s="37"/>
      <c r="N53" s="37"/>
      <c r="O53" s="37"/>
      <c r="P53" s="37"/>
      <c r="Q53" s="36"/>
    </row>
    <row r="54" spans="1:17" x14ac:dyDescent="0.2">
      <c r="B54" s="38"/>
      <c r="C54" s="37" t="s">
        <v>1</v>
      </c>
      <c r="D54" s="37"/>
      <c r="E54" s="37"/>
      <c r="F54" s="37"/>
      <c r="G54" s="37">
        <f>G52+G53</f>
        <v>18</v>
      </c>
      <c r="H54" s="37"/>
      <c r="I54" s="37"/>
      <c r="J54" s="37"/>
      <c r="K54" s="37"/>
      <c r="L54" s="37"/>
      <c r="M54" s="37"/>
      <c r="N54" s="37"/>
      <c r="O54" s="37"/>
      <c r="P54" s="37"/>
      <c r="Q54" s="36"/>
    </row>
    <row r="55" spans="1:17" x14ac:dyDescent="0.2">
      <c r="B55" s="67"/>
      <c r="C55" s="68" t="s">
        <v>0</v>
      </c>
      <c r="D55" s="68"/>
      <c r="E55" s="68"/>
      <c r="F55" s="68"/>
      <c r="G55" s="51">
        <v>64.510000000000005</v>
      </c>
      <c r="H55" s="68"/>
      <c r="I55" s="68"/>
      <c r="J55" s="68"/>
      <c r="K55" s="68"/>
      <c r="L55" s="68"/>
      <c r="M55" s="68"/>
      <c r="N55" s="68"/>
      <c r="O55" s="68"/>
      <c r="P55" s="68"/>
      <c r="Q55" s="69"/>
    </row>
  </sheetData>
  <mergeCells count="9">
    <mergeCell ref="Q20:Q23"/>
    <mergeCell ref="B21:C21"/>
    <mergeCell ref="N22:N23"/>
    <mergeCell ref="B24:Q24"/>
    <mergeCell ref="B20:C20"/>
    <mergeCell ref="F20:J20"/>
    <mergeCell ref="N20:N21"/>
    <mergeCell ref="O20:O23"/>
    <mergeCell ref="P20:P23"/>
  </mergeCells>
  <pageMargins left="0.98425196850393704" right="0.39370078740157483" top="0.78740157480314965" bottom="0.59055118110236227" header="0.31496062992125984" footer="0.31496062992125984"/>
  <pageSetup paperSize="9" scale="69" fitToWidth="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89">
    <pageSetUpPr fitToPage="1"/>
  </sheetPr>
  <dimension ref="A5:U48"/>
  <sheetViews>
    <sheetView topLeftCell="A14" zoomScale="85" zoomScaleNormal="85" workbookViewId="0">
      <selection activeCell="O13" sqref="O13"/>
    </sheetView>
  </sheetViews>
  <sheetFormatPr baseColWidth="10" defaultColWidth="11.42578125" defaultRowHeight="14.25" x14ac:dyDescent="0.2"/>
  <cols>
    <col min="1" max="10" width="11.42578125" style="57"/>
    <col min="11" max="11" width="12.85546875" style="57" bestFit="1" customWidth="1"/>
    <col min="12" max="14" width="11.42578125" style="57"/>
    <col min="15" max="15" width="9.42578125" style="57" customWidth="1"/>
    <col min="16" max="16" width="10.42578125" style="57" customWidth="1"/>
    <col min="17" max="16384" width="11.42578125" style="57"/>
  </cols>
  <sheetData>
    <row r="5" spans="2:17" ht="15" x14ac:dyDescent="0.25">
      <c r="B5" s="43" t="s">
        <v>27</v>
      </c>
      <c r="C5" s="42"/>
      <c r="D5" s="42"/>
      <c r="E5" s="42"/>
      <c r="F5" s="42"/>
      <c r="G5" s="42"/>
      <c r="H5" s="42"/>
      <c r="I5" s="42"/>
      <c r="J5" s="41"/>
      <c r="K5" s="41"/>
      <c r="L5" s="41"/>
      <c r="M5" s="41"/>
      <c r="N5" s="41"/>
      <c r="O5" s="41"/>
      <c r="P5" s="41"/>
      <c r="Q5" s="40"/>
    </row>
    <row r="6" spans="2:17" x14ac:dyDescent="0.2">
      <c r="B6" s="38" t="s">
        <v>26</v>
      </c>
      <c r="C6" s="37"/>
      <c r="D6" s="37"/>
      <c r="E6" s="37"/>
      <c r="F6" s="37"/>
      <c r="G6" s="37"/>
      <c r="H6" s="37"/>
      <c r="I6" s="37"/>
      <c r="J6" s="37"/>
      <c r="K6" s="37"/>
      <c r="L6" s="37"/>
      <c r="M6" s="37"/>
      <c r="N6" s="37"/>
      <c r="O6" s="37"/>
      <c r="P6" s="37"/>
      <c r="Q6" s="36"/>
    </row>
    <row r="7" spans="2:17" x14ac:dyDescent="0.2">
      <c r="B7" s="38"/>
      <c r="C7" s="37"/>
      <c r="D7" s="37"/>
      <c r="E7" s="37"/>
      <c r="F7" s="37"/>
      <c r="G7" s="37"/>
      <c r="H7" s="37"/>
      <c r="I7" s="37"/>
      <c r="J7" s="37"/>
      <c r="K7" s="37"/>
      <c r="L7" s="37"/>
      <c r="M7" s="37"/>
      <c r="N7" s="37"/>
      <c r="O7" s="37"/>
      <c r="P7" s="37"/>
      <c r="Q7" s="36"/>
    </row>
    <row r="8" spans="2:17" x14ac:dyDescent="0.2">
      <c r="B8" s="38" t="s">
        <v>201</v>
      </c>
      <c r="C8" s="37"/>
      <c r="D8" s="37"/>
      <c r="E8" s="37"/>
      <c r="F8" s="37"/>
      <c r="G8" s="37"/>
      <c r="H8" s="37"/>
      <c r="I8" s="37"/>
      <c r="J8" s="37"/>
      <c r="K8" s="37"/>
      <c r="L8" s="37"/>
      <c r="M8" s="37"/>
      <c r="N8" s="37"/>
      <c r="O8" s="37"/>
      <c r="P8" s="37"/>
      <c r="Q8" s="36"/>
    </row>
    <row r="9" spans="2:17" x14ac:dyDescent="0.2">
      <c r="B9" s="38" t="s">
        <v>179</v>
      </c>
      <c r="C9" s="37"/>
      <c r="D9" s="37"/>
      <c r="E9" s="37"/>
      <c r="F9" s="37"/>
      <c r="G9" s="37"/>
      <c r="H9" s="37"/>
      <c r="I9" s="37"/>
      <c r="J9" s="37"/>
      <c r="K9" s="37"/>
      <c r="L9" s="37"/>
      <c r="M9" s="37"/>
      <c r="N9" s="37"/>
      <c r="O9" s="37"/>
      <c r="P9" s="37"/>
      <c r="Q9" s="36"/>
    </row>
    <row r="10" spans="2:17" x14ac:dyDescent="0.2">
      <c r="B10" s="38" t="s">
        <v>25</v>
      </c>
      <c r="C10" s="37"/>
      <c r="D10" s="37"/>
      <c r="E10" s="37"/>
      <c r="F10" s="37"/>
      <c r="G10" s="37"/>
      <c r="H10" s="37"/>
      <c r="I10" s="37"/>
      <c r="J10" s="37"/>
      <c r="K10" s="37"/>
      <c r="L10" s="37"/>
      <c r="M10" s="37"/>
      <c r="N10" s="37"/>
      <c r="O10" s="37"/>
      <c r="P10" s="37"/>
      <c r="Q10" s="36"/>
    </row>
    <row r="11" spans="2:17" x14ac:dyDescent="0.2">
      <c r="B11" s="38" t="s">
        <v>114</v>
      </c>
      <c r="C11" s="37"/>
      <c r="D11" s="37"/>
      <c r="E11" s="37"/>
      <c r="F11" s="37"/>
      <c r="G11" s="37"/>
      <c r="H11" s="37"/>
      <c r="I11" s="37"/>
      <c r="J11" s="37"/>
      <c r="K11" s="37"/>
      <c r="L11" s="37"/>
      <c r="M11" s="37"/>
      <c r="N11" s="37"/>
      <c r="O11" s="37"/>
      <c r="P11" s="37"/>
      <c r="Q11" s="36"/>
    </row>
    <row r="12" spans="2:17" x14ac:dyDescent="0.2">
      <c r="B12" s="38" t="s">
        <v>113</v>
      </c>
      <c r="C12" s="37"/>
      <c r="D12" s="37"/>
      <c r="E12" s="37"/>
      <c r="F12" s="37"/>
      <c r="G12" s="37"/>
      <c r="H12" s="37"/>
      <c r="I12" s="37"/>
      <c r="J12" s="37"/>
      <c r="K12" s="37"/>
      <c r="L12" s="37"/>
      <c r="M12" s="37"/>
      <c r="N12" s="37"/>
      <c r="O12" s="37"/>
      <c r="P12" s="37"/>
      <c r="Q12" s="36"/>
    </row>
    <row r="13" spans="2:17" x14ac:dyDescent="0.2">
      <c r="B13" s="38" t="s">
        <v>22</v>
      </c>
      <c r="C13" s="37"/>
      <c r="D13" s="37"/>
      <c r="E13" s="37"/>
      <c r="F13" s="37"/>
      <c r="G13" s="37"/>
      <c r="H13" s="37"/>
      <c r="I13" s="37"/>
      <c r="J13" s="37"/>
      <c r="K13" s="37"/>
      <c r="L13" s="37"/>
      <c r="M13" s="37"/>
      <c r="N13" s="37"/>
      <c r="O13" s="37"/>
      <c r="P13" s="37"/>
      <c r="Q13" s="36"/>
    </row>
    <row r="14" spans="2:17" x14ac:dyDescent="0.2">
      <c r="B14" s="38"/>
      <c r="C14" s="37"/>
      <c r="D14" s="37"/>
      <c r="E14" s="37"/>
      <c r="F14" s="37"/>
      <c r="G14" s="37"/>
      <c r="H14" s="37"/>
      <c r="I14" s="37"/>
      <c r="J14" s="37"/>
      <c r="K14" s="37"/>
      <c r="L14" s="37"/>
      <c r="M14" s="37"/>
      <c r="N14" s="37"/>
      <c r="O14" s="37"/>
      <c r="P14" s="37"/>
      <c r="Q14" s="36"/>
    </row>
    <row r="15" spans="2:17" x14ac:dyDescent="0.2">
      <c r="B15" s="38"/>
      <c r="C15" s="37"/>
      <c r="D15" s="37"/>
      <c r="E15" s="37"/>
      <c r="F15" s="37"/>
      <c r="G15" s="37"/>
      <c r="H15" s="37"/>
      <c r="I15" s="37"/>
      <c r="J15" s="37"/>
      <c r="K15" s="37"/>
      <c r="L15" s="37"/>
      <c r="M15" s="37"/>
      <c r="N15" s="37"/>
      <c r="O15" s="37"/>
      <c r="P15" s="37"/>
      <c r="Q15" s="36"/>
    </row>
    <row r="16" spans="2:17" x14ac:dyDescent="0.2">
      <c r="B16" s="38"/>
      <c r="C16" s="37"/>
      <c r="D16" s="37"/>
      <c r="E16" s="37"/>
      <c r="F16" s="37"/>
      <c r="G16" s="37"/>
      <c r="H16" s="37"/>
      <c r="I16" s="37"/>
      <c r="J16" s="37"/>
      <c r="K16" s="37"/>
      <c r="L16" s="37"/>
      <c r="M16" s="37"/>
      <c r="N16" s="37"/>
      <c r="O16" s="37"/>
      <c r="P16" s="37"/>
      <c r="Q16" s="36"/>
    </row>
    <row r="17" spans="1:21" x14ac:dyDescent="0.2">
      <c r="B17" s="38"/>
      <c r="C17" s="37"/>
      <c r="D17" s="37"/>
      <c r="E17" s="37"/>
      <c r="F17" s="37"/>
      <c r="G17" s="37"/>
      <c r="H17" s="37"/>
      <c r="I17" s="37"/>
      <c r="J17" s="37"/>
      <c r="K17" s="37"/>
      <c r="L17" s="37"/>
      <c r="M17" s="37"/>
      <c r="N17" s="37"/>
      <c r="O17" s="37"/>
      <c r="P17" s="37"/>
      <c r="Q17" s="36"/>
    </row>
    <row r="18" spans="1:21" x14ac:dyDescent="0.2">
      <c r="B18" s="38"/>
      <c r="C18" s="37"/>
      <c r="D18" s="37"/>
      <c r="E18" s="37"/>
      <c r="F18" s="37"/>
      <c r="G18" s="37"/>
      <c r="H18" s="37"/>
      <c r="I18" s="37"/>
      <c r="J18" s="37"/>
      <c r="K18" s="37"/>
      <c r="L18" s="37"/>
      <c r="M18" s="37"/>
      <c r="N18" s="37"/>
      <c r="O18" s="37"/>
      <c r="P18" s="37"/>
      <c r="Q18" s="36"/>
    </row>
    <row r="19" spans="1:21" ht="15" thickBot="1" x14ac:dyDescent="0.25">
      <c r="B19" s="38"/>
      <c r="C19" s="37"/>
      <c r="D19" s="37"/>
      <c r="E19" s="37"/>
      <c r="F19" s="37"/>
      <c r="G19" s="37"/>
      <c r="H19" s="37"/>
      <c r="I19" s="37"/>
      <c r="J19" s="37"/>
      <c r="K19" s="37"/>
      <c r="L19" s="37"/>
      <c r="M19" s="37"/>
      <c r="N19" s="37"/>
      <c r="O19" s="37"/>
      <c r="P19" s="37"/>
      <c r="Q19" s="36"/>
    </row>
    <row r="20" spans="1:21" ht="15" customHeight="1" thickBot="1" x14ac:dyDescent="0.25">
      <c r="B20" s="624" t="s">
        <v>21</v>
      </c>
      <c r="C20" s="622"/>
      <c r="D20" s="85"/>
      <c r="E20" s="85"/>
      <c r="F20" s="624" t="s">
        <v>20</v>
      </c>
      <c r="G20" s="616"/>
      <c r="H20" s="616"/>
      <c r="I20" s="616"/>
      <c r="J20" s="616"/>
      <c r="K20" s="85"/>
      <c r="L20" s="85"/>
      <c r="M20" s="71" t="s">
        <v>19</v>
      </c>
      <c r="N20" s="617" t="s">
        <v>18</v>
      </c>
      <c r="O20" s="608" t="s">
        <v>17</v>
      </c>
      <c r="P20" s="608" t="s">
        <v>16</v>
      </c>
      <c r="Q20" s="626" t="s">
        <v>15</v>
      </c>
    </row>
    <row r="21" spans="1:21" ht="39" thickBot="1" x14ac:dyDescent="0.25">
      <c r="B21" s="629" t="s">
        <v>202</v>
      </c>
      <c r="C21" s="612"/>
      <c r="D21" s="478" t="s">
        <v>213</v>
      </c>
      <c r="E21" s="478" t="s">
        <v>109</v>
      </c>
      <c r="F21" s="468" t="s">
        <v>112</v>
      </c>
      <c r="G21" s="468" t="s">
        <v>110</v>
      </c>
      <c r="H21" s="468" t="s">
        <v>111</v>
      </c>
      <c r="I21" s="468" t="s">
        <v>110</v>
      </c>
      <c r="J21" s="468" t="s">
        <v>112</v>
      </c>
      <c r="K21" s="468" t="s">
        <v>109</v>
      </c>
      <c r="L21" s="468" t="s">
        <v>101</v>
      </c>
      <c r="M21" s="468" t="s">
        <v>202</v>
      </c>
      <c r="N21" s="618"/>
      <c r="O21" s="609"/>
      <c r="P21" s="609"/>
      <c r="Q21" s="627"/>
    </row>
    <row r="22" spans="1:21" ht="15" customHeight="1" x14ac:dyDescent="0.2">
      <c r="B22" s="72" t="s">
        <v>7</v>
      </c>
      <c r="C22" s="3">
        <v>0</v>
      </c>
      <c r="D22" s="5">
        <v>3.3</v>
      </c>
      <c r="E22" s="5">
        <v>3.28</v>
      </c>
      <c r="F22" s="5">
        <v>4.79</v>
      </c>
      <c r="G22" s="3">
        <v>8.5399999999999991</v>
      </c>
      <c r="H22" s="3">
        <v>12.8</v>
      </c>
      <c r="I22" s="3">
        <v>12.07</v>
      </c>
      <c r="J22" s="3">
        <v>8.5399999999999991</v>
      </c>
      <c r="K22" s="3">
        <v>4.79</v>
      </c>
      <c r="L22" s="3">
        <v>3.28</v>
      </c>
      <c r="M22" s="3">
        <v>3.3</v>
      </c>
      <c r="N22" s="613">
        <f>SUM(C22:M22)</f>
        <v>64.69</v>
      </c>
      <c r="O22" s="609"/>
      <c r="P22" s="609"/>
      <c r="Q22" s="627"/>
    </row>
    <row r="23" spans="1:21" ht="39" thickBot="1" x14ac:dyDescent="0.25">
      <c r="B23" s="73" t="s">
        <v>6</v>
      </c>
      <c r="C23" s="2">
        <f>+C22</f>
        <v>0</v>
      </c>
      <c r="D23" s="2">
        <f t="shared" ref="D23:M23" si="0">C23+D22</f>
        <v>3.3</v>
      </c>
      <c r="E23" s="2">
        <f t="shared" si="0"/>
        <v>6.58</v>
      </c>
      <c r="F23" s="2">
        <f t="shared" si="0"/>
        <v>11.370000000000001</v>
      </c>
      <c r="G23" s="2">
        <f t="shared" si="0"/>
        <v>19.91</v>
      </c>
      <c r="H23" s="2">
        <f t="shared" si="0"/>
        <v>32.71</v>
      </c>
      <c r="I23" s="2">
        <f t="shared" si="0"/>
        <v>44.78</v>
      </c>
      <c r="J23" s="2">
        <f t="shared" si="0"/>
        <v>53.32</v>
      </c>
      <c r="K23" s="2">
        <f t="shared" si="0"/>
        <v>58.11</v>
      </c>
      <c r="L23" s="2">
        <f t="shared" si="0"/>
        <v>61.39</v>
      </c>
      <c r="M23" s="2">
        <f t="shared" si="0"/>
        <v>64.69</v>
      </c>
      <c r="N23" s="614"/>
      <c r="O23" s="610"/>
      <c r="P23" s="610"/>
      <c r="Q23" s="628"/>
    </row>
    <row r="24" spans="1:21" ht="16.5" thickBot="1" x14ac:dyDescent="0.25">
      <c r="B24" s="630" t="s">
        <v>5</v>
      </c>
      <c r="C24" s="606"/>
      <c r="D24" s="606"/>
      <c r="E24" s="606"/>
      <c r="F24" s="606"/>
      <c r="G24" s="606"/>
      <c r="H24" s="606"/>
      <c r="I24" s="606"/>
      <c r="J24" s="606"/>
      <c r="K24" s="606"/>
      <c r="L24" s="606"/>
      <c r="M24" s="606"/>
      <c r="N24" s="606"/>
      <c r="O24" s="606"/>
      <c r="P24" s="606"/>
      <c r="Q24" s="631"/>
    </row>
    <row r="25" spans="1:21" ht="21" hidden="1" customHeight="1" x14ac:dyDescent="0.2">
      <c r="B25" s="38"/>
      <c r="C25" s="37"/>
      <c r="D25" s="74">
        <v>8.3333333333333332E-3</v>
      </c>
      <c r="E25" s="74">
        <v>6.9444444444444441E-3</v>
      </c>
      <c r="F25" s="74">
        <v>1.0416666666666666E-2</v>
      </c>
      <c r="G25" s="74">
        <v>1.2499999999999999E-2</v>
      </c>
      <c r="H25" s="74">
        <v>1.3888888888888888E-2</v>
      </c>
      <c r="I25" s="74">
        <v>1.3888888888888888E-2</v>
      </c>
      <c r="J25" s="74">
        <v>1.2499999999999999E-2</v>
      </c>
      <c r="K25" s="74">
        <v>1.0416666666666666E-2</v>
      </c>
      <c r="L25" s="74">
        <v>6.9444444444444441E-3</v>
      </c>
      <c r="M25" s="74">
        <v>8.3333333333333332E-3</v>
      </c>
      <c r="N25" s="37"/>
      <c r="O25" s="74">
        <f>SUM(D25:M25)</f>
        <v>0.10416666666666666</v>
      </c>
      <c r="P25" s="37"/>
      <c r="Q25" s="75">
        <f>SUM(D25:M25)</f>
        <v>0.10416666666666666</v>
      </c>
      <c r="R25" s="65">
        <v>0.11805555555555557</v>
      </c>
      <c r="S25" s="65">
        <f>R25-Q25</f>
        <v>1.3888888888888909E-2</v>
      </c>
      <c r="T25" s="57">
        <v>64.3</v>
      </c>
      <c r="U25" s="57" t="s">
        <v>28</v>
      </c>
    </row>
    <row r="26" spans="1:21" ht="21" hidden="1" customHeight="1" x14ac:dyDescent="0.2">
      <c r="B26" s="38"/>
      <c r="C26" s="37"/>
      <c r="D26" s="48">
        <v>8.3333333333333332E-3</v>
      </c>
      <c r="E26" s="48">
        <v>6.9444444444444441E-3</v>
      </c>
      <c r="F26" s="48">
        <v>9.7222222222222224E-3</v>
      </c>
      <c r="G26" s="48">
        <v>1.0416666666666666E-2</v>
      </c>
      <c r="H26" s="48">
        <v>1.0416666666666666E-2</v>
      </c>
      <c r="I26" s="48">
        <v>1.0416666666666666E-2</v>
      </c>
      <c r="J26" s="48">
        <v>1.0416666666666666E-2</v>
      </c>
      <c r="K26" s="48">
        <v>9.7222222222222224E-3</v>
      </c>
      <c r="L26" s="48">
        <v>6.9444444444444441E-3</v>
      </c>
      <c r="M26" s="48">
        <v>8.3333333333333332E-3</v>
      </c>
      <c r="N26" s="37"/>
      <c r="O26" s="74">
        <f>SUM(D26:M26)</f>
        <v>9.1666666666666674E-2</v>
      </c>
      <c r="P26" s="37"/>
      <c r="Q26" s="75"/>
      <c r="R26" s="65"/>
      <c r="S26" s="65"/>
    </row>
    <row r="27" spans="1:21" ht="21" hidden="1" customHeight="1" thickBot="1" x14ac:dyDescent="0.25">
      <c r="B27" s="38"/>
      <c r="C27" s="37"/>
      <c r="D27" s="236">
        <v>8.3333333333333332E-3</v>
      </c>
      <c r="E27" s="236">
        <v>6.9444444444444441E-3</v>
      </c>
      <c r="F27" s="236">
        <v>9.7222222222222224E-3</v>
      </c>
      <c r="G27" s="236">
        <v>1.1111111111111112E-2</v>
      </c>
      <c r="H27" s="236">
        <v>1.1805555555555555E-2</v>
      </c>
      <c r="I27" s="236">
        <v>1.1805555555555555E-2</v>
      </c>
      <c r="J27" s="236">
        <v>1.1111111111111112E-2</v>
      </c>
      <c r="K27" s="236">
        <v>9.7222222222222224E-3</v>
      </c>
      <c r="L27" s="236">
        <v>6.9444444444444441E-3</v>
      </c>
      <c r="M27" s="236">
        <v>8.3333333333333332E-3</v>
      </c>
      <c r="N27" s="37"/>
      <c r="O27" s="74">
        <f>SUM(D27:M27)</f>
        <v>9.5833333333333326E-2</v>
      </c>
      <c r="P27" s="37"/>
      <c r="Q27" s="75"/>
      <c r="R27" s="65"/>
      <c r="S27" s="65"/>
    </row>
    <row r="28" spans="1:21" x14ac:dyDescent="0.2">
      <c r="B28" s="259">
        <v>1</v>
      </c>
      <c r="C28" s="8">
        <v>0.20833333333333334</v>
      </c>
      <c r="D28" s="8">
        <f>C28+$D$26</f>
        <v>0.21666666666666667</v>
      </c>
      <c r="E28" s="8">
        <f>D28+$E$26</f>
        <v>0.22361111111111112</v>
      </c>
      <c r="F28" s="8">
        <f>E28+$F$26</f>
        <v>0.23333333333333334</v>
      </c>
      <c r="G28" s="8">
        <f>F28+$G$26</f>
        <v>0.24374999999999999</v>
      </c>
      <c r="H28" s="8">
        <f>G28+$H$26</f>
        <v>0.25416666666666665</v>
      </c>
      <c r="I28" s="8">
        <f>H28+$I$26</f>
        <v>0.26458333333333334</v>
      </c>
      <c r="J28" s="8">
        <f>I28+$J$26</f>
        <v>0.27500000000000002</v>
      </c>
      <c r="K28" s="8">
        <f>J28+$K$26</f>
        <v>0.28472222222222227</v>
      </c>
      <c r="L28" s="8">
        <f>K28+$L$26</f>
        <v>0.29166666666666669</v>
      </c>
      <c r="M28" s="8">
        <f>L28+$M$26</f>
        <v>0.30000000000000004</v>
      </c>
      <c r="N28" s="239">
        <f t="shared" ref="N28:N40" si="1">$N$22</f>
        <v>64.69</v>
      </c>
      <c r="O28" s="238">
        <f t="shared" ref="O28:O40" si="2">M28-C28</f>
        <v>9.1666666666666702E-2</v>
      </c>
      <c r="P28" s="239">
        <f t="shared" ref="P28:P40" si="3">(N28/(O28*24*60)*60)</f>
        <v>29.404545454545438</v>
      </c>
      <c r="Q28" s="240"/>
    </row>
    <row r="29" spans="1:21" x14ac:dyDescent="0.2">
      <c r="A29" s="65">
        <f t="shared" ref="A29:A40" si="4">C29-C28</f>
        <v>5.9027777777777762E-2</v>
      </c>
      <c r="B29" s="260">
        <v>2</v>
      </c>
      <c r="C29" s="8">
        <v>0.2673611111111111</v>
      </c>
      <c r="D29" s="8">
        <f t="shared" ref="D29:D36" si="5">C29+$D$26</f>
        <v>0.27569444444444446</v>
      </c>
      <c r="E29" s="8">
        <f t="shared" ref="E29:E36" si="6">D29+$E$26</f>
        <v>0.28263888888888888</v>
      </c>
      <c r="F29" s="8">
        <f t="shared" ref="F29:F36" si="7">E29+$F$26</f>
        <v>0.29236111111111113</v>
      </c>
      <c r="G29" s="8">
        <f t="shared" ref="G29:G36" si="8">F29+$G$26</f>
        <v>0.30277777777777781</v>
      </c>
      <c r="H29" s="8">
        <f t="shared" ref="H29:H36" si="9">G29+$H$26</f>
        <v>0.3131944444444445</v>
      </c>
      <c r="I29" s="8">
        <f t="shared" ref="I29:I36" si="10">H29+$I$26</f>
        <v>0.32361111111111118</v>
      </c>
      <c r="J29" s="8">
        <f t="shared" ref="J29:J36" si="11">I29+$J$26</f>
        <v>0.33402777777777787</v>
      </c>
      <c r="K29" s="8">
        <f t="shared" ref="K29:K36" si="12">J29+$K$26</f>
        <v>0.34375000000000011</v>
      </c>
      <c r="L29" s="8">
        <f t="shared" ref="L29:L36" si="13">K29+$L$26</f>
        <v>0.35069444444444453</v>
      </c>
      <c r="M29" s="8">
        <f t="shared" ref="M29:M36" si="14">L29+$M$26</f>
        <v>0.35902777777777789</v>
      </c>
      <c r="N29" s="27">
        <f t="shared" si="1"/>
        <v>64.69</v>
      </c>
      <c r="O29" s="84">
        <f t="shared" si="2"/>
        <v>9.1666666666666785E-2</v>
      </c>
      <c r="P29" s="27">
        <f t="shared" si="3"/>
        <v>29.404545454545417</v>
      </c>
      <c r="Q29" s="216"/>
      <c r="S29" s="91"/>
    </row>
    <row r="30" spans="1:21" x14ac:dyDescent="0.2">
      <c r="A30" s="65">
        <f t="shared" si="4"/>
        <v>5.9027777777777901E-2</v>
      </c>
      <c r="B30" s="260">
        <v>3</v>
      </c>
      <c r="C30" s="8">
        <v>0.32638888888888901</v>
      </c>
      <c r="D30" s="8">
        <f t="shared" si="5"/>
        <v>0.33472222222222237</v>
      </c>
      <c r="E30" s="8">
        <f t="shared" si="6"/>
        <v>0.34166666666666679</v>
      </c>
      <c r="F30" s="8">
        <f t="shared" si="7"/>
        <v>0.35138888888888903</v>
      </c>
      <c r="G30" s="8">
        <f t="shared" si="8"/>
        <v>0.36180555555555571</v>
      </c>
      <c r="H30" s="8">
        <f t="shared" si="9"/>
        <v>0.3722222222222224</v>
      </c>
      <c r="I30" s="8">
        <f t="shared" si="10"/>
        <v>0.38263888888888908</v>
      </c>
      <c r="J30" s="8">
        <f t="shared" si="11"/>
        <v>0.39305555555555577</v>
      </c>
      <c r="K30" s="8">
        <f t="shared" si="12"/>
        <v>0.40277777777777801</v>
      </c>
      <c r="L30" s="8">
        <f t="shared" si="13"/>
        <v>0.40972222222222243</v>
      </c>
      <c r="M30" s="8">
        <f t="shared" si="14"/>
        <v>0.41805555555555579</v>
      </c>
      <c r="N30" s="27">
        <f t="shared" si="1"/>
        <v>64.69</v>
      </c>
      <c r="O30" s="84">
        <f t="shared" si="2"/>
        <v>9.1666666666666785E-2</v>
      </c>
      <c r="P30" s="27">
        <f t="shared" si="3"/>
        <v>29.404545454545417</v>
      </c>
      <c r="Q30" s="216"/>
    </row>
    <row r="31" spans="1:21" x14ac:dyDescent="0.2">
      <c r="A31" s="65">
        <f t="shared" si="4"/>
        <v>5.9027777777777013E-2</v>
      </c>
      <c r="B31" s="333">
        <v>4</v>
      </c>
      <c r="C31" s="8">
        <v>0.38541666666666602</v>
      </c>
      <c r="D31" s="8">
        <f t="shared" si="5"/>
        <v>0.39374999999999938</v>
      </c>
      <c r="E31" s="8">
        <f t="shared" si="6"/>
        <v>0.4006944444444438</v>
      </c>
      <c r="F31" s="8">
        <f t="shared" si="7"/>
        <v>0.41041666666666604</v>
      </c>
      <c r="G31" s="8">
        <f t="shared" si="8"/>
        <v>0.42083333333333273</v>
      </c>
      <c r="H31" s="8">
        <f t="shared" si="9"/>
        <v>0.43124999999999941</v>
      </c>
      <c r="I31" s="8">
        <f t="shared" si="10"/>
        <v>0.4416666666666661</v>
      </c>
      <c r="J31" s="8">
        <f t="shared" si="11"/>
        <v>0.45208333333333278</v>
      </c>
      <c r="K31" s="8">
        <f t="shared" si="12"/>
        <v>0.46180555555555503</v>
      </c>
      <c r="L31" s="8">
        <f t="shared" si="13"/>
        <v>0.46874999999999944</v>
      </c>
      <c r="M31" s="8">
        <f t="shared" si="14"/>
        <v>0.4770833333333328</v>
      </c>
      <c r="N31" s="27">
        <f t="shared" si="1"/>
        <v>64.69</v>
      </c>
      <c r="O31" s="84">
        <f t="shared" si="2"/>
        <v>9.1666666666666785E-2</v>
      </c>
      <c r="P31" s="27">
        <f t="shared" si="3"/>
        <v>29.404545454545417</v>
      </c>
      <c r="Q31" s="216"/>
    </row>
    <row r="32" spans="1:21" x14ac:dyDescent="0.2">
      <c r="A32" s="65">
        <f t="shared" si="4"/>
        <v>5.9027777777777957E-2</v>
      </c>
      <c r="B32" s="260">
        <v>5</v>
      </c>
      <c r="C32" s="8">
        <v>0.44444444444444398</v>
      </c>
      <c r="D32" s="8">
        <f t="shared" si="5"/>
        <v>0.45277777777777733</v>
      </c>
      <c r="E32" s="8">
        <f t="shared" si="6"/>
        <v>0.45972222222222175</v>
      </c>
      <c r="F32" s="8">
        <f t="shared" si="7"/>
        <v>0.469444444444444</v>
      </c>
      <c r="G32" s="8">
        <f t="shared" si="8"/>
        <v>0.47986111111111068</v>
      </c>
      <c r="H32" s="8">
        <f t="shared" si="9"/>
        <v>0.49027777777777737</v>
      </c>
      <c r="I32" s="8">
        <f t="shared" si="10"/>
        <v>0.500694444444444</v>
      </c>
      <c r="J32" s="8">
        <f t="shared" si="11"/>
        <v>0.51111111111111063</v>
      </c>
      <c r="K32" s="8">
        <f t="shared" si="12"/>
        <v>0.52083333333333282</v>
      </c>
      <c r="L32" s="8">
        <f t="shared" si="13"/>
        <v>0.52777777777777724</v>
      </c>
      <c r="M32" s="8">
        <f t="shared" si="14"/>
        <v>0.53611111111111054</v>
      </c>
      <c r="N32" s="27">
        <f t="shared" si="1"/>
        <v>64.69</v>
      </c>
      <c r="O32" s="84">
        <f t="shared" si="2"/>
        <v>9.1666666666666563E-2</v>
      </c>
      <c r="P32" s="27">
        <f t="shared" si="3"/>
        <v>29.404545454545488</v>
      </c>
      <c r="Q32" s="216"/>
    </row>
    <row r="33" spans="1:17" x14ac:dyDescent="0.2">
      <c r="A33" s="65">
        <f t="shared" si="4"/>
        <v>5.9027777777778012E-2</v>
      </c>
      <c r="B33" s="260">
        <v>6</v>
      </c>
      <c r="C33" s="8">
        <v>0.50347222222222199</v>
      </c>
      <c r="D33" s="8">
        <f t="shared" si="5"/>
        <v>0.51180555555555529</v>
      </c>
      <c r="E33" s="8">
        <f t="shared" si="6"/>
        <v>0.51874999999999971</v>
      </c>
      <c r="F33" s="8">
        <f t="shared" si="7"/>
        <v>0.5284722222222219</v>
      </c>
      <c r="G33" s="8">
        <f t="shared" si="8"/>
        <v>0.53888888888888853</v>
      </c>
      <c r="H33" s="8">
        <f t="shared" si="9"/>
        <v>0.54930555555555516</v>
      </c>
      <c r="I33" s="8">
        <f t="shared" si="10"/>
        <v>0.55972222222222179</v>
      </c>
      <c r="J33" s="8">
        <f t="shared" si="11"/>
        <v>0.57013888888888842</v>
      </c>
      <c r="K33" s="8">
        <f t="shared" si="12"/>
        <v>0.57986111111111061</v>
      </c>
      <c r="L33" s="8">
        <f t="shared" si="13"/>
        <v>0.58680555555555503</v>
      </c>
      <c r="M33" s="8">
        <f t="shared" si="14"/>
        <v>0.59513888888888833</v>
      </c>
      <c r="N33" s="27">
        <f t="shared" si="1"/>
        <v>64.69</v>
      </c>
      <c r="O33" s="84">
        <f t="shared" si="2"/>
        <v>9.1666666666666341E-2</v>
      </c>
      <c r="P33" s="27">
        <f t="shared" si="3"/>
        <v>29.404545454545556</v>
      </c>
      <c r="Q33" s="216"/>
    </row>
    <row r="34" spans="1:17" x14ac:dyDescent="0.2">
      <c r="A34" s="65">
        <f t="shared" si="4"/>
        <v>5.9027777777778012E-2</v>
      </c>
      <c r="B34" s="333">
        <v>7</v>
      </c>
      <c r="C34" s="8">
        <v>0.5625</v>
      </c>
      <c r="D34" s="8">
        <f t="shared" si="5"/>
        <v>0.5708333333333333</v>
      </c>
      <c r="E34" s="8">
        <f t="shared" si="6"/>
        <v>0.57777777777777772</v>
      </c>
      <c r="F34" s="8">
        <f t="shared" si="7"/>
        <v>0.58749999999999991</v>
      </c>
      <c r="G34" s="8">
        <f t="shared" si="8"/>
        <v>0.59791666666666654</v>
      </c>
      <c r="H34" s="8">
        <f t="shared" si="9"/>
        <v>0.60833333333333317</v>
      </c>
      <c r="I34" s="8">
        <f t="shared" si="10"/>
        <v>0.6187499999999998</v>
      </c>
      <c r="J34" s="8">
        <f t="shared" si="11"/>
        <v>0.62916666666666643</v>
      </c>
      <c r="K34" s="8">
        <f t="shared" si="12"/>
        <v>0.63888888888888862</v>
      </c>
      <c r="L34" s="8">
        <f t="shared" si="13"/>
        <v>0.64583333333333304</v>
      </c>
      <c r="M34" s="8">
        <f t="shared" si="14"/>
        <v>0.65416666666666634</v>
      </c>
      <c r="N34" s="27">
        <f t="shared" si="1"/>
        <v>64.69</v>
      </c>
      <c r="O34" s="84">
        <f t="shared" si="2"/>
        <v>9.1666666666666341E-2</v>
      </c>
      <c r="P34" s="27">
        <f t="shared" si="3"/>
        <v>29.404545454545556</v>
      </c>
      <c r="Q34" s="216"/>
    </row>
    <row r="35" spans="1:17" x14ac:dyDescent="0.2">
      <c r="A35" s="65">
        <f t="shared" si="4"/>
        <v>5.9027777777777013E-2</v>
      </c>
      <c r="B35" s="260">
        <v>8</v>
      </c>
      <c r="C35" s="8">
        <v>0.62152777777777701</v>
      </c>
      <c r="D35" s="8">
        <f t="shared" si="5"/>
        <v>0.62986111111111032</v>
      </c>
      <c r="E35" s="8">
        <f t="shared" si="6"/>
        <v>0.63680555555555474</v>
      </c>
      <c r="F35" s="8">
        <f t="shared" si="7"/>
        <v>0.64652777777777692</v>
      </c>
      <c r="G35" s="8">
        <f t="shared" si="8"/>
        <v>0.65694444444444355</v>
      </c>
      <c r="H35" s="8">
        <f t="shared" si="9"/>
        <v>0.66736111111111018</v>
      </c>
      <c r="I35" s="8">
        <f t="shared" si="10"/>
        <v>0.67777777777777681</v>
      </c>
      <c r="J35" s="8">
        <f t="shared" si="11"/>
        <v>0.68819444444444344</v>
      </c>
      <c r="K35" s="8">
        <f t="shared" si="12"/>
        <v>0.69791666666666563</v>
      </c>
      <c r="L35" s="8">
        <f t="shared" si="13"/>
        <v>0.70486111111111005</v>
      </c>
      <c r="M35" s="8">
        <f t="shared" si="14"/>
        <v>0.71319444444444335</v>
      </c>
      <c r="N35" s="27">
        <f t="shared" si="1"/>
        <v>64.69</v>
      </c>
      <c r="O35" s="84">
        <f t="shared" si="2"/>
        <v>9.1666666666666341E-2</v>
      </c>
      <c r="P35" s="27">
        <f t="shared" si="3"/>
        <v>29.404545454545556</v>
      </c>
      <c r="Q35" s="216"/>
    </row>
    <row r="36" spans="1:17" x14ac:dyDescent="0.2">
      <c r="A36" s="65">
        <f t="shared" si="4"/>
        <v>5.9027777777778012E-2</v>
      </c>
      <c r="B36" s="260">
        <v>9</v>
      </c>
      <c r="C36" s="8">
        <v>0.68055555555555503</v>
      </c>
      <c r="D36" s="8">
        <f t="shared" si="5"/>
        <v>0.68888888888888833</v>
      </c>
      <c r="E36" s="8">
        <f t="shared" si="6"/>
        <v>0.69583333333333275</v>
      </c>
      <c r="F36" s="8">
        <f t="shared" si="7"/>
        <v>0.70555555555555494</v>
      </c>
      <c r="G36" s="8">
        <f t="shared" si="8"/>
        <v>0.71597222222222157</v>
      </c>
      <c r="H36" s="8">
        <f t="shared" si="9"/>
        <v>0.7263888888888882</v>
      </c>
      <c r="I36" s="8">
        <f t="shared" si="10"/>
        <v>0.73680555555555483</v>
      </c>
      <c r="J36" s="8">
        <f t="shared" si="11"/>
        <v>0.74722222222222145</v>
      </c>
      <c r="K36" s="8">
        <f t="shared" si="12"/>
        <v>0.75694444444444364</v>
      </c>
      <c r="L36" s="8">
        <f t="shared" si="13"/>
        <v>0.76388888888888806</v>
      </c>
      <c r="M36" s="8">
        <f t="shared" si="14"/>
        <v>0.77222222222222137</v>
      </c>
      <c r="N36" s="27">
        <f t="shared" si="1"/>
        <v>64.69</v>
      </c>
      <c r="O36" s="84">
        <f t="shared" si="2"/>
        <v>9.1666666666666341E-2</v>
      </c>
      <c r="P36" s="27">
        <f t="shared" si="3"/>
        <v>29.404545454545556</v>
      </c>
      <c r="Q36" s="216"/>
    </row>
    <row r="37" spans="1:17" x14ac:dyDescent="0.2">
      <c r="A37" s="65">
        <f t="shared" si="4"/>
        <v>5.9027777777778012E-2</v>
      </c>
      <c r="B37" s="333">
        <v>10</v>
      </c>
      <c r="C37" s="8">
        <v>0.73958333333333304</v>
      </c>
      <c r="D37" s="84">
        <f>C37+$D$26</f>
        <v>0.74791666666666634</v>
      </c>
      <c r="E37" s="84">
        <f>D37+$E$26</f>
        <v>0.75486111111111076</v>
      </c>
      <c r="F37" s="84">
        <f>E37+$F$26</f>
        <v>0.76458333333333295</v>
      </c>
      <c r="G37" s="84">
        <f>F37+$G$26</f>
        <v>0.77499999999999958</v>
      </c>
      <c r="H37" s="84">
        <f>G37+$H$26</f>
        <v>0.78541666666666621</v>
      </c>
      <c r="I37" s="84">
        <f>H37+$I$26</f>
        <v>0.79583333333333284</v>
      </c>
      <c r="J37" s="84">
        <f>I37+$J$26</f>
        <v>0.80624999999999947</v>
      </c>
      <c r="K37" s="84">
        <f>J37+$K$26</f>
        <v>0.81597222222222165</v>
      </c>
      <c r="L37" s="84">
        <f>K37+$L$26</f>
        <v>0.82291666666666607</v>
      </c>
      <c r="M37" s="84">
        <f>L37+$M$26</f>
        <v>0.83124999999999938</v>
      </c>
      <c r="N37" s="27">
        <f t="shared" si="1"/>
        <v>64.69</v>
      </c>
      <c r="O37" s="84">
        <f t="shared" si="2"/>
        <v>9.1666666666666341E-2</v>
      </c>
      <c r="P37" s="27">
        <f t="shared" si="3"/>
        <v>29.404545454545556</v>
      </c>
      <c r="Q37" s="216"/>
    </row>
    <row r="38" spans="1:17" x14ac:dyDescent="0.2">
      <c r="A38" s="65">
        <f t="shared" si="4"/>
        <v>5.9027777777778012E-2</v>
      </c>
      <c r="B38" s="260">
        <v>11</v>
      </c>
      <c r="C38" s="8">
        <v>0.79861111111111105</v>
      </c>
      <c r="D38" s="84">
        <f>C38+$D$26</f>
        <v>0.80694444444444435</v>
      </c>
      <c r="E38" s="84">
        <f>D38+$E$26</f>
        <v>0.81388888888888877</v>
      </c>
      <c r="F38" s="84">
        <f>E38+$F$26</f>
        <v>0.82361111111111096</v>
      </c>
      <c r="G38" s="84">
        <f>F38+$G$26</f>
        <v>0.83402777777777759</v>
      </c>
      <c r="H38" s="84">
        <f>G38+$H$26</f>
        <v>0.84444444444444422</v>
      </c>
      <c r="I38" s="84">
        <f>H38+$I$26</f>
        <v>0.85486111111111085</v>
      </c>
      <c r="J38" s="84">
        <f>I38+$J$26</f>
        <v>0.86527777777777748</v>
      </c>
      <c r="K38" s="84">
        <f>J38+$K$26</f>
        <v>0.87499999999999967</v>
      </c>
      <c r="L38" s="84">
        <f>K38+$L$26</f>
        <v>0.88194444444444409</v>
      </c>
      <c r="M38" s="84">
        <f>L38+$M$26</f>
        <v>0.89027777777777739</v>
      </c>
      <c r="N38" s="27">
        <f t="shared" si="1"/>
        <v>64.69</v>
      </c>
      <c r="O38" s="84">
        <f t="shared" si="2"/>
        <v>9.1666666666666341E-2</v>
      </c>
      <c r="P38" s="27">
        <f t="shared" si="3"/>
        <v>29.404545454545556</v>
      </c>
      <c r="Q38" s="216"/>
    </row>
    <row r="39" spans="1:17" x14ac:dyDescent="0.2">
      <c r="A39" s="65">
        <f t="shared" si="4"/>
        <v>5.9027777777776902E-2</v>
      </c>
      <c r="B39" s="260">
        <v>12</v>
      </c>
      <c r="C39" s="8">
        <v>0.85763888888888795</v>
      </c>
      <c r="D39" s="84">
        <f>C39+$D$26</f>
        <v>0.86597222222222126</v>
      </c>
      <c r="E39" s="84">
        <f>D39+$E$26</f>
        <v>0.87291666666666567</v>
      </c>
      <c r="F39" s="84">
        <f>E39+$F$26</f>
        <v>0.88263888888888786</v>
      </c>
      <c r="G39" s="84">
        <f>F39+$G$26</f>
        <v>0.89305555555555449</v>
      </c>
      <c r="H39" s="84">
        <f>G39+$H$26</f>
        <v>0.90347222222222112</v>
      </c>
      <c r="I39" s="84">
        <f>H39+$I$26</f>
        <v>0.91388888888888775</v>
      </c>
      <c r="J39" s="84">
        <f>I39+$J$26</f>
        <v>0.92430555555555438</v>
      </c>
      <c r="K39" s="84">
        <f>J39+$K$26</f>
        <v>0.93402777777777657</v>
      </c>
      <c r="L39" s="84">
        <f>K39+$L$26</f>
        <v>0.94097222222222099</v>
      </c>
      <c r="M39" s="84">
        <f>L39+$M$26</f>
        <v>0.94930555555555429</v>
      </c>
      <c r="N39" s="27">
        <f t="shared" si="1"/>
        <v>64.69</v>
      </c>
      <c r="O39" s="84">
        <f t="shared" si="2"/>
        <v>9.1666666666666341E-2</v>
      </c>
      <c r="P39" s="27">
        <f t="shared" si="3"/>
        <v>29.404545454545556</v>
      </c>
      <c r="Q39" s="216"/>
    </row>
    <row r="40" spans="1:17" x14ac:dyDescent="0.2">
      <c r="A40" s="65">
        <f t="shared" si="4"/>
        <v>4.1666666666667518E-2</v>
      </c>
      <c r="B40" s="362">
        <v>13</v>
      </c>
      <c r="C40" s="241">
        <v>0.89930555555555547</v>
      </c>
      <c r="D40" s="360">
        <f>C40+$D$26</f>
        <v>0.90763888888888877</v>
      </c>
      <c r="E40" s="360">
        <f>D40+$E$26</f>
        <v>0.91458333333333319</v>
      </c>
      <c r="F40" s="360">
        <f>E40+$F$26</f>
        <v>0.92430555555555538</v>
      </c>
      <c r="G40" s="360">
        <f>F40+$G$26</f>
        <v>0.93472222222222201</v>
      </c>
      <c r="H40" s="360">
        <f>G40+$H$26</f>
        <v>0.94513888888888864</v>
      </c>
      <c r="I40" s="360">
        <f>H40+$I$26</f>
        <v>0.95555555555555527</v>
      </c>
      <c r="J40" s="360">
        <f>I40+$J$26</f>
        <v>0.9659722222222219</v>
      </c>
      <c r="K40" s="360">
        <f>J40+$K$26</f>
        <v>0.97569444444444409</v>
      </c>
      <c r="L40" s="360">
        <f>K40+$L$26</f>
        <v>0.98263888888888851</v>
      </c>
      <c r="M40" s="360">
        <f>L40+$M$26</f>
        <v>0.99097222222222181</v>
      </c>
      <c r="N40" s="273">
        <f t="shared" si="1"/>
        <v>64.69</v>
      </c>
      <c r="O40" s="360">
        <f t="shared" si="2"/>
        <v>9.1666666666666341E-2</v>
      </c>
      <c r="P40" s="273">
        <f t="shared" si="3"/>
        <v>29.404545454545556</v>
      </c>
      <c r="Q40" s="323"/>
    </row>
    <row r="41" spans="1:17" x14ac:dyDescent="0.2">
      <c r="A41" s="37"/>
      <c r="B41" s="363"/>
      <c r="C41" s="313"/>
      <c r="D41" s="313"/>
      <c r="E41" s="313"/>
      <c r="F41" s="74"/>
      <c r="G41" s="37"/>
      <c r="H41" s="37"/>
      <c r="I41" s="37"/>
      <c r="J41" s="37"/>
      <c r="K41" s="313"/>
      <c r="L41" s="313"/>
      <c r="M41" s="313"/>
      <c r="N41" s="313"/>
      <c r="O41" s="313"/>
      <c r="P41" s="313"/>
      <c r="Q41" s="337"/>
    </row>
    <row r="42" spans="1:17" x14ac:dyDescent="0.2">
      <c r="A42" s="37"/>
      <c r="B42" s="363"/>
      <c r="C42" s="313"/>
      <c r="D42" s="313"/>
      <c r="E42" s="313"/>
      <c r="F42" s="313"/>
      <c r="G42" s="313"/>
      <c r="H42" s="313"/>
      <c r="I42" s="313"/>
      <c r="J42" s="313"/>
      <c r="K42" s="313"/>
      <c r="L42" s="313"/>
      <c r="M42" s="313"/>
      <c r="N42" s="313"/>
      <c r="O42" s="313"/>
      <c r="P42" s="313"/>
      <c r="Q42" s="337"/>
    </row>
    <row r="43" spans="1:17" x14ac:dyDescent="0.2">
      <c r="A43" s="37"/>
      <c r="B43" s="187"/>
      <c r="C43" s="37"/>
      <c r="D43" s="37"/>
      <c r="E43" s="37"/>
      <c r="F43" s="37"/>
      <c r="G43" s="37"/>
      <c r="H43" s="37"/>
      <c r="I43" s="37"/>
      <c r="J43" s="37"/>
      <c r="K43" s="37"/>
      <c r="L43" s="37"/>
      <c r="M43" s="37"/>
      <c r="N43" s="37"/>
      <c r="O43" s="37"/>
      <c r="P43" s="37"/>
      <c r="Q43" s="204"/>
    </row>
    <row r="44" spans="1:17" x14ac:dyDescent="0.2">
      <c r="B44" s="187"/>
      <c r="C44" s="37"/>
      <c r="D44" s="37"/>
      <c r="E44" s="37"/>
      <c r="F44" s="37"/>
      <c r="G44" s="37"/>
      <c r="H44" s="37"/>
      <c r="I44" s="37"/>
      <c r="J44" s="37"/>
      <c r="K44" s="37"/>
      <c r="L44" s="37"/>
      <c r="M44" s="37"/>
      <c r="N44" s="37"/>
      <c r="O44" s="37"/>
      <c r="P44" s="37"/>
      <c r="Q44" s="204"/>
    </row>
    <row r="45" spans="1:17" x14ac:dyDescent="0.2">
      <c r="B45" s="187"/>
      <c r="C45" s="37" t="s">
        <v>3</v>
      </c>
      <c r="D45" s="37"/>
      <c r="E45" s="37"/>
      <c r="F45" s="37"/>
      <c r="G45" s="37">
        <v>12</v>
      </c>
      <c r="H45" s="37"/>
      <c r="I45" s="37"/>
      <c r="J45" s="37"/>
      <c r="K45" s="37"/>
      <c r="L45" s="37"/>
      <c r="M45" s="37"/>
      <c r="N45" s="37"/>
      <c r="O45" s="37"/>
      <c r="P45" s="37"/>
      <c r="Q45" s="204"/>
    </row>
    <row r="46" spans="1:17" x14ac:dyDescent="0.2">
      <c r="B46" s="187"/>
      <c r="C46" s="37" t="s">
        <v>2</v>
      </c>
      <c r="D46" s="37"/>
      <c r="E46" s="37"/>
      <c r="F46" s="37"/>
      <c r="G46" s="37">
        <v>1</v>
      </c>
      <c r="H46" s="37"/>
      <c r="I46" s="37"/>
      <c r="J46" s="37"/>
      <c r="K46" s="37"/>
      <c r="L46" s="37"/>
      <c r="M46" s="37"/>
      <c r="N46" s="37"/>
      <c r="O46" s="37"/>
      <c r="P46" s="37"/>
      <c r="Q46" s="204"/>
    </row>
    <row r="47" spans="1:17" x14ac:dyDescent="0.2">
      <c r="B47" s="187"/>
      <c r="C47" s="37" t="s">
        <v>1</v>
      </c>
      <c r="D47" s="37"/>
      <c r="E47" s="37"/>
      <c r="F47" s="37"/>
      <c r="G47" s="37">
        <f>G45+G46</f>
        <v>13</v>
      </c>
      <c r="H47" s="37"/>
      <c r="I47" s="37"/>
      <c r="J47" s="37"/>
      <c r="K47" s="37"/>
      <c r="L47" s="37"/>
      <c r="M47" s="37"/>
      <c r="N47" s="37"/>
      <c r="O47" s="37"/>
      <c r="P47" s="37"/>
      <c r="Q47" s="204"/>
    </row>
    <row r="48" spans="1:17" ht="15" thickBot="1" x14ac:dyDescent="0.25">
      <c r="B48" s="217"/>
      <c r="C48" s="211" t="s">
        <v>0</v>
      </c>
      <c r="D48" s="211"/>
      <c r="E48" s="211"/>
      <c r="F48" s="211"/>
      <c r="G48" s="212">
        <v>64.510000000000005</v>
      </c>
      <c r="H48" s="211"/>
      <c r="I48" s="211"/>
      <c r="J48" s="211"/>
      <c r="K48" s="211"/>
      <c r="L48" s="211"/>
      <c r="M48" s="211"/>
      <c r="N48" s="211"/>
      <c r="O48" s="211"/>
      <c r="P48" s="211"/>
      <c r="Q48" s="218"/>
    </row>
  </sheetData>
  <mergeCells count="9">
    <mergeCell ref="Q20:Q23"/>
    <mergeCell ref="B21:C21"/>
    <mergeCell ref="N22:N23"/>
    <mergeCell ref="B24:Q24"/>
    <mergeCell ref="B20:C20"/>
    <mergeCell ref="F20:J20"/>
    <mergeCell ref="N20:N21"/>
    <mergeCell ref="O20:O23"/>
    <mergeCell ref="P20:P23"/>
  </mergeCells>
  <pageMargins left="0.98425196850393704" right="0.39370078740157483" top="0.78740157480314965" bottom="0.59055118110236227" header="0.31496062992125984" footer="0.31496062992125984"/>
  <pageSetup paperSize="5" scale="82"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0">
    <pageSetUpPr fitToPage="1"/>
  </sheetPr>
  <dimension ref="B4:Y86"/>
  <sheetViews>
    <sheetView zoomScale="60" zoomScaleNormal="60" workbookViewId="0">
      <selection activeCell="V20" sqref="V20"/>
    </sheetView>
  </sheetViews>
  <sheetFormatPr baseColWidth="10" defaultColWidth="11.42578125" defaultRowHeight="14.25" x14ac:dyDescent="0.2"/>
  <cols>
    <col min="1" max="3" width="11.42578125" style="57"/>
    <col min="4" max="14" width="11.42578125" style="57" customWidth="1"/>
    <col min="15" max="16" width="11.42578125" style="57"/>
    <col min="17" max="17" width="9.7109375" style="57" customWidth="1"/>
    <col min="18" max="18" width="9" style="57" customWidth="1"/>
    <col min="19" max="19" width="13.140625" style="57" bestFit="1" customWidth="1"/>
    <col min="20" max="16384" width="11.42578125" style="57"/>
  </cols>
  <sheetData>
    <row r="4" spans="2:19" x14ac:dyDescent="0.2">
      <c r="B4" s="43"/>
      <c r="C4" s="41"/>
      <c r="D4" s="41"/>
      <c r="E4" s="41"/>
      <c r="F4" s="41"/>
      <c r="G4" s="41"/>
      <c r="H4" s="41"/>
      <c r="I4" s="41"/>
      <c r="J4" s="41"/>
      <c r="K4" s="41"/>
      <c r="L4" s="41"/>
      <c r="M4" s="41"/>
      <c r="N4" s="41"/>
      <c r="O4" s="41"/>
      <c r="P4" s="41"/>
      <c r="Q4" s="41"/>
      <c r="R4" s="41"/>
      <c r="S4" s="40"/>
    </row>
    <row r="5" spans="2:19" ht="15" x14ac:dyDescent="0.25">
      <c r="B5" s="38" t="s">
        <v>27</v>
      </c>
      <c r="C5" s="58"/>
      <c r="D5" s="58"/>
      <c r="E5" s="58"/>
      <c r="F5" s="58"/>
      <c r="G5" s="58"/>
      <c r="H5" s="37"/>
      <c r="I5" s="37"/>
      <c r="J5" s="37"/>
      <c r="K5" s="37"/>
      <c r="L5" s="37"/>
      <c r="M5" s="37"/>
      <c r="N5" s="37"/>
      <c r="O5" s="37"/>
      <c r="P5" s="37"/>
      <c r="Q5" s="37"/>
      <c r="R5" s="37"/>
      <c r="S5" s="36"/>
    </row>
    <row r="6" spans="2:19" x14ac:dyDescent="0.2">
      <c r="B6" s="38" t="s">
        <v>26</v>
      </c>
      <c r="C6" s="37"/>
      <c r="D6" s="37"/>
      <c r="E6" s="37"/>
      <c r="F6" s="37"/>
      <c r="G6" s="37"/>
      <c r="H6" s="37"/>
      <c r="I6" s="37"/>
      <c r="J6" s="37"/>
      <c r="K6" s="37"/>
      <c r="L6" s="37"/>
      <c r="M6" s="37"/>
      <c r="N6" s="37"/>
      <c r="O6" s="37"/>
      <c r="P6" s="37"/>
      <c r="Q6" s="37"/>
      <c r="R6" s="37"/>
      <c r="S6" s="36"/>
    </row>
    <row r="7" spans="2:19" x14ac:dyDescent="0.2">
      <c r="B7" s="38"/>
      <c r="C7" s="37"/>
      <c r="D7" s="37"/>
      <c r="E7" s="37"/>
      <c r="F7" s="37"/>
      <c r="G7" s="37"/>
      <c r="H7" s="37"/>
      <c r="I7" s="37"/>
      <c r="J7" s="37"/>
      <c r="K7" s="37"/>
      <c r="L7" s="37"/>
      <c r="M7" s="37"/>
      <c r="N7" s="37"/>
      <c r="O7" s="37"/>
      <c r="P7" s="37"/>
      <c r="Q7" s="37"/>
      <c r="R7" s="37"/>
      <c r="S7" s="36"/>
    </row>
    <row r="8" spans="2:19" x14ac:dyDescent="0.2">
      <c r="B8" s="38" t="s">
        <v>201</v>
      </c>
      <c r="C8" s="37"/>
      <c r="D8" s="37"/>
      <c r="E8" s="37"/>
      <c r="F8" s="37"/>
      <c r="G8" s="37"/>
      <c r="H8" s="37"/>
      <c r="I8" s="37"/>
      <c r="J8" s="37"/>
      <c r="K8" s="37"/>
      <c r="L8" s="37"/>
      <c r="M8" s="37"/>
      <c r="N8" s="37"/>
      <c r="O8" s="37"/>
      <c r="P8" s="37"/>
      <c r="Q8" s="37"/>
      <c r="R8" s="37"/>
      <c r="S8" s="36"/>
    </row>
    <row r="9" spans="2:19" x14ac:dyDescent="0.2">
      <c r="B9" s="38" t="s">
        <v>136</v>
      </c>
      <c r="C9" s="37"/>
      <c r="D9" s="37"/>
      <c r="E9" s="37"/>
      <c r="F9" s="37"/>
      <c r="G9" s="37"/>
      <c r="H9" s="37"/>
      <c r="I9" s="37"/>
      <c r="J9" s="37"/>
      <c r="K9" s="37"/>
      <c r="L9" s="37"/>
      <c r="M9" s="37"/>
      <c r="N9" s="37"/>
      <c r="O9" s="37"/>
      <c r="P9" s="37"/>
      <c r="Q9" s="37"/>
      <c r="R9" s="37"/>
      <c r="S9" s="36"/>
    </row>
    <row r="10" spans="2:19" x14ac:dyDescent="0.2">
      <c r="B10" s="38" t="s">
        <v>25</v>
      </c>
      <c r="C10" s="37"/>
      <c r="D10" s="37"/>
      <c r="E10" s="37"/>
      <c r="F10" s="37"/>
      <c r="G10" s="37"/>
      <c r="H10" s="37"/>
      <c r="I10" s="37"/>
      <c r="J10" s="37"/>
      <c r="K10" s="37"/>
      <c r="L10" s="37"/>
      <c r="M10" s="37"/>
      <c r="N10" s="37"/>
      <c r="O10" s="37"/>
      <c r="P10" s="37"/>
      <c r="Q10" s="37"/>
      <c r="R10" s="37"/>
      <c r="S10" s="36"/>
    </row>
    <row r="11" spans="2:19" x14ac:dyDescent="0.2">
      <c r="B11" s="38" t="s">
        <v>175</v>
      </c>
      <c r="C11" s="37"/>
      <c r="D11" s="37"/>
      <c r="E11" s="37"/>
      <c r="F11" s="37"/>
      <c r="G11" s="37"/>
      <c r="H11" s="37"/>
      <c r="I11" s="37"/>
      <c r="J11" s="37"/>
      <c r="K11" s="37"/>
      <c r="L11" s="37"/>
      <c r="M11" s="37"/>
      <c r="N11" s="37"/>
      <c r="O11" s="37"/>
      <c r="P11" s="37"/>
      <c r="Q11" s="37"/>
      <c r="R11" s="37"/>
      <c r="S11" s="36"/>
    </row>
    <row r="12" spans="2:19" x14ac:dyDescent="0.2">
      <c r="B12" s="38" t="s">
        <v>174</v>
      </c>
      <c r="C12" s="37"/>
      <c r="D12" s="37"/>
      <c r="E12" s="37"/>
      <c r="F12" s="37"/>
      <c r="G12" s="37"/>
      <c r="H12" s="37"/>
      <c r="I12" s="37"/>
      <c r="J12" s="37"/>
      <c r="K12" s="37"/>
      <c r="L12" s="37"/>
      <c r="M12" s="37"/>
      <c r="N12" s="37"/>
      <c r="O12" s="37"/>
      <c r="P12" s="37"/>
      <c r="Q12" s="37"/>
      <c r="R12" s="37"/>
      <c r="S12" s="36"/>
    </row>
    <row r="13" spans="2:19" x14ac:dyDescent="0.2">
      <c r="B13" s="38" t="s">
        <v>173</v>
      </c>
      <c r="C13" s="37"/>
      <c r="D13" s="37"/>
      <c r="E13" s="37"/>
      <c r="F13" s="37"/>
      <c r="G13" s="37"/>
      <c r="H13" s="37"/>
      <c r="I13" s="37"/>
      <c r="J13" s="37"/>
      <c r="K13" s="37"/>
      <c r="L13" s="37"/>
      <c r="M13" s="37"/>
      <c r="N13" s="37"/>
      <c r="O13" s="37"/>
      <c r="P13" s="37"/>
      <c r="Q13" s="37"/>
      <c r="R13" s="37"/>
      <c r="S13" s="36"/>
    </row>
    <row r="14" spans="2:19" x14ac:dyDescent="0.2">
      <c r="B14" s="38"/>
      <c r="C14" s="37"/>
      <c r="D14" s="37"/>
      <c r="E14" s="37"/>
      <c r="F14" s="37"/>
      <c r="G14" s="37"/>
      <c r="H14" s="37"/>
      <c r="I14" s="37"/>
      <c r="J14" s="37"/>
      <c r="K14" s="37"/>
      <c r="L14" s="37"/>
      <c r="M14" s="37"/>
      <c r="N14" s="37"/>
      <c r="O14" s="37"/>
      <c r="P14" s="37"/>
      <c r="Q14" s="37"/>
      <c r="R14" s="37"/>
      <c r="S14" s="36"/>
    </row>
    <row r="15" spans="2:19" x14ac:dyDescent="0.2">
      <c r="B15" s="38"/>
      <c r="C15" s="37"/>
      <c r="D15" s="37"/>
      <c r="E15" s="37"/>
      <c r="F15" s="37"/>
      <c r="G15" s="37"/>
      <c r="H15" s="37"/>
      <c r="I15" s="37"/>
      <c r="J15" s="37"/>
      <c r="K15" s="37"/>
      <c r="L15" s="37"/>
      <c r="M15" s="37"/>
      <c r="N15" s="37"/>
      <c r="O15" s="37"/>
      <c r="P15" s="37"/>
      <c r="Q15" s="37"/>
      <c r="R15" s="37"/>
      <c r="S15" s="36"/>
    </row>
    <row r="16" spans="2:19" x14ac:dyDescent="0.2">
      <c r="B16" s="38"/>
      <c r="C16" s="37"/>
      <c r="D16" s="37"/>
      <c r="E16" s="37"/>
      <c r="F16" s="37"/>
      <c r="G16" s="37"/>
      <c r="H16" s="37"/>
      <c r="I16" s="37"/>
      <c r="J16" s="37"/>
      <c r="K16" s="37"/>
      <c r="L16" s="37"/>
      <c r="M16" s="37"/>
      <c r="N16" s="37"/>
      <c r="O16" s="37"/>
      <c r="P16" s="37"/>
      <c r="Q16" s="37"/>
      <c r="R16" s="37"/>
      <c r="S16" s="36"/>
    </row>
    <row r="17" spans="2:25" x14ac:dyDescent="0.2">
      <c r="B17" s="38"/>
      <c r="C17" s="37"/>
      <c r="D17" s="37"/>
      <c r="E17" s="37"/>
      <c r="F17" s="37"/>
      <c r="G17" s="37"/>
      <c r="H17" s="37"/>
      <c r="I17" s="37"/>
      <c r="J17" s="37"/>
      <c r="K17" s="37"/>
      <c r="L17" s="37"/>
      <c r="M17" s="37"/>
      <c r="N17" s="37"/>
      <c r="O17" s="37"/>
      <c r="P17" s="37"/>
      <c r="Q17" s="37"/>
      <c r="R17" s="37"/>
      <c r="S17" s="36"/>
    </row>
    <row r="18" spans="2:25" x14ac:dyDescent="0.2">
      <c r="B18" s="38"/>
      <c r="C18" s="37"/>
      <c r="D18" s="37"/>
      <c r="E18" s="37"/>
      <c r="F18" s="37"/>
      <c r="G18" s="37"/>
      <c r="H18" s="37"/>
      <c r="I18" s="37"/>
      <c r="J18" s="37"/>
      <c r="K18" s="37"/>
      <c r="L18" s="37"/>
      <c r="M18" s="37"/>
      <c r="N18" s="37"/>
      <c r="O18" s="37"/>
      <c r="P18" s="37"/>
      <c r="Q18" s="37"/>
      <c r="R18" s="37"/>
      <c r="S18" s="36"/>
    </row>
    <row r="19" spans="2:25" ht="15" thickBot="1" x14ac:dyDescent="0.25">
      <c r="B19" s="38"/>
      <c r="C19" s="37"/>
      <c r="D19" s="37"/>
      <c r="E19" s="37"/>
      <c r="F19" s="37"/>
      <c r="G19" s="37"/>
      <c r="H19" s="37"/>
      <c r="I19" s="37"/>
      <c r="J19" s="37"/>
      <c r="K19" s="37"/>
      <c r="L19" s="37"/>
      <c r="M19" s="37"/>
      <c r="N19" s="37"/>
      <c r="O19" s="37"/>
      <c r="P19" s="37"/>
      <c r="Q19" s="37"/>
      <c r="R19" s="37"/>
      <c r="S19" s="36"/>
    </row>
    <row r="20" spans="2:25" ht="15" customHeight="1" thickBot="1" x14ac:dyDescent="0.25">
      <c r="B20" s="624" t="s">
        <v>21</v>
      </c>
      <c r="C20" s="616"/>
      <c r="D20" s="615" t="s">
        <v>20</v>
      </c>
      <c r="E20" s="616"/>
      <c r="F20" s="616"/>
      <c r="G20" s="616"/>
      <c r="H20" s="616"/>
      <c r="I20" s="616"/>
      <c r="J20" s="616"/>
      <c r="K20" s="616"/>
      <c r="L20" s="616"/>
      <c r="M20" s="616"/>
      <c r="N20" s="619"/>
      <c r="O20" s="172" t="s">
        <v>19</v>
      </c>
      <c r="P20" s="617" t="s">
        <v>18</v>
      </c>
      <c r="Q20" s="608" t="s">
        <v>17</v>
      </c>
      <c r="R20" s="608" t="s">
        <v>16</v>
      </c>
      <c r="S20" s="626" t="s">
        <v>15</v>
      </c>
    </row>
    <row r="21" spans="2:25" ht="39" thickBot="1" x14ac:dyDescent="0.25">
      <c r="B21" s="629" t="s">
        <v>202</v>
      </c>
      <c r="C21" s="612"/>
      <c r="D21" s="468" t="s">
        <v>165</v>
      </c>
      <c r="E21" s="468" t="s">
        <v>166</v>
      </c>
      <c r="F21" s="468" t="s">
        <v>172</v>
      </c>
      <c r="G21" s="468" t="s">
        <v>133</v>
      </c>
      <c r="H21" s="468" t="s">
        <v>168</v>
      </c>
      <c r="I21" s="469" t="s">
        <v>203</v>
      </c>
      <c r="J21" s="468" t="s">
        <v>165</v>
      </c>
      <c r="K21" s="468" t="s">
        <v>166</v>
      </c>
      <c r="L21" s="468" t="s">
        <v>172</v>
      </c>
      <c r="M21" s="468" t="s">
        <v>133</v>
      </c>
      <c r="N21" s="468" t="s">
        <v>168</v>
      </c>
      <c r="O21" s="468" t="s">
        <v>202</v>
      </c>
      <c r="P21" s="618"/>
      <c r="Q21" s="609"/>
      <c r="R21" s="609"/>
      <c r="S21" s="627"/>
    </row>
    <row r="22" spans="2:25" x14ac:dyDescent="0.2">
      <c r="B22" s="72" t="s">
        <v>7</v>
      </c>
      <c r="C22" s="3">
        <v>0</v>
      </c>
      <c r="D22" s="5">
        <v>3.16</v>
      </c>
      <c r="E22" s="3">
        <v>5.95</v>
      </c>
      <c r="F22" s="3">
        <v>2.5</v>
      </c>
      <c r="G22" s="3">
        <v>2.1</v>
      </c>
      <c r="H22" s="3">
        <v>2.35</v>
      </c>
      <c r="I22" s="3">
        <v>2.38</v>
      </c>
      <c r="J22" s="5">
        <v>3.74</v>
      </c>
      <c r="K22" s="3">
        <v>5.95</v>
      </c>
      <c r="L22" s="3">
        <v>2.5</v>
      </c>
      <c r="M22" s="3">
        <v>2.1</v>
      </c>
      <c r="N22" s="3">
        <v>2.35</v>
      </c>
      <c r="O22" s="3">
        <v>2.38</v>
      </c>
      <c r="P22" s="613">
        <v>37.46</v>
      </c>
      <c r="Q22" s="609"/>
      <c r="R22" s="609"/>
      <c r="S22" s="627"/>
    </row>
    <row r="23" spans="2:25" ht="39" thickBot="1" x14ac:dyDescent="0.25">
      <c r="B23" s="73" t="s">
        <v>6</v>
      </c>
      <c r="C23" s="2">
        <v>0</v>
      </c>
      <c r="D23" s="2">
        <v>3.16</v>
      </c>
      <c r="E23" s="2">
        <f t="shared" ref="E23:O23" si="0">D23+E22</f>
        <v>9.11</v>
      </c>
      <c r="F23" s="2">
        <f t="shared" si="0"/>
        <v>11.61</v>
      </c>
      <c r="G23" s="2">
        <f t="shared" si="0"/>
        <v>13.709999999999999</v>
      </c>
      <c r="H23" s="2">
        <f t="shared" si="0"/>
        <v>16.059999999999999</v>
      </c>
      <c r="I23" s="2">
        <f t="shared" si="0"/>
        <v>18.439999999999998</v>
      </c>
      <c r="J23" s="2">
        <f t="shared" si="0"/>
        <v>22.18</v>
      </c>
      <c r="K23" s="2">
        <f t="shared" si="0"/>
        <v>28.13</v>
      </c>
      <c r="L23" s="2">
        <f t="shared" si="0"/>
        <v>30.63</v>
      </c>
      <c r="M23" s="2">
        <f t="shared" si="0"/>
        <v>32.729999999999997</v>
      </c>
      <c r="N23" s="2">
        <f t="shared" si="0"/>
        <v>35.08</v>
      </c>
      <c r="O23" s="2">
        <f t="shared" si="0"/>
        <v>37.46</v>
      </c>
      <c r="P23" s="614"/>
      <c r="Q23" s="610"/>
      <c r="R23" s="610"/>
      <c r="S23" s="628"/>
    </row>
    <row r="24" spans="2:25" ht="16.5" thickBot="1" x14ac:dyDescent="0.25">
      <c r="B24" s="630" t="s">
        <v>5</v>
      </c>
      <c r="C24" s="606"/>
      <c r="D24" s="606"/>
      <c r="E24" s="606"/>
      <c r="F24" s="606"/>
      <c r="G24" s="606"/>
      <c r="H24" s="606"/>
      <c r="I24" s="606"/>
      <c r="J24" s="606"/>
      <c r="K24" s="606"/>
      <c r="L24" s="606"/>
      <c r="M24" s="606"/>
      <c r="N24" s="606"/>
      <c r="O24" s="606"/>
      <c r="P24" s="606"/>
      <c r="Q24" s="606"/>
      <c r="R24" s="606"/>
      <c r="S24" s="631"/>
    </row>
    <row r="25" spans="2:25" ht="18" hidden="1" customHeight="1" x14ac:dyDescent="0.2">
      <c r="B25" s="38"/>
      <c r="C25" s="37"/>
      <c r="D25" s="401">
        <v>8.3333333333333332E-3</v>
      </c>
      <c r="E25" s="236">
        <v>1.1805555555555555E-2</v>
      </c>
      <c r="F25" s="236">
        <v>7.6388888888888886E-3</v>
      </c>
      <c r="G25" s="236">
        <v>5.5555555555555558E-3</v>
      </c>
      <c r="H25" s="236">
        <v>4.1666666666666666E-3</v>
      </c>
      <c r="I25" s="236">
        <v>4.1666666666666666E-3</v>
      </c>
      <c r="J25" s="236">
        <v>8.3333333333333332E-3</v>
      </c>
      <c r="K25" s="236">
        <v>1.1805555555555555E-2</v>
      </c>
      <c r="L25" s="236">
        <v>7.6388888888888886E-3</v>
      </c>
      <c r="M25" s="236">
        <v>5.5555555555555558E-3</v>
      </c>
      <c r="N25" s="236">
        <v>4.1666666666666666E-3</v>
      </c>
      <c r="O25" s="236">
        <v>4.1666666666666666E-3</v>
      </c>
      <c r="P25" s="37"/>
      <c r="Q25" s="37"/>
      <c r="R25" s="37"/>
      <c r="S25" s="75">
        <v>8.3333333333333329E-2</v>
      </c>
      <c r="V25" s="168"/>
    </row>
    <row r="26" spans="2:25" ht="18" hidden="1" customHeight="1" thickBot="1" x14ac:dyDescent="0.25">
      <c r="B26" s="38"/>
      <c r="C26" s="37"/>
      <c r="D26" s="65">
        <v>7.6388888888888886E-3</v>
      </c>
      <c r="E26" s="65">
        <v>9.7222222222222224E-3</v>
      </c>
      <c r="F26" s="65">
        <v>6.9444444444444441E-3</v>
      </c>
      <c r="G26" s="65">
        <v>4.8611111111111112E-3</v>
      </c>
      <c r="H26" s="65">
        <v>4.1666666666666666E-3</v>
      </c>
      <c r="I26" s="65">
        <v>4.1666666666666666E-3</v>
      </c>
      <c r="J26" s="65">
        <v>7.6388888888888886E-3</v>
      </c>
      <c r="K26" s="65">
        <v>9.7222222222222224E-3</v>
      </c>
      <c r="L26" s="65">
        <v>7.6388888888888886E-3</v>
      </c>
      <c r="M26" s="65">
        <v>5.5555555555555558E-3</v>
      </c>
      <c r="N26" s="65">
        <v>4.1666666666666666E-3</v>
      </c>
      <c r="O26" s="65">
        <v>4.1666666666666666E-3</v>
      </c>
      <c r="Q26" s="37"/>
      <c r="R26" s="37"/>
      <c r="S26" s="74">
        <f>SUM(D26:O26)</f>
        <v>7.6388888888888881E-2</v>
      </c>
      <c r="V26" s="168"/>
    </row>
    <row r="27" spans="2:25" ht="18.75" thickBot="1" x14ac:dyDescent="0.3">
      <c r="B27" s="338">
        <v>1</v>
      </c>
      <c r="C27" s="339">
        <v>0.22222222222222221</v>
      </c>
      <c r="D27" s="250">
        <f>C27+$D$25</f>
        <v>0.23055555555555554</v>
      </c>
      <c r="E27" s="250">
        <f>D27+$E$25</f>
        <v>0.24236111111111108</v>
      </c>
      <c r="F27" s="250">
        <f>E27+$F$25</f>
        <v>0.24999999999999997</v>
      </c>
      <c r="G27" s="250">
        <f>F27+$G$25</f>
        <v>0.25555555555555554</v>
      </c>
      <c r="H27" s="250">
        <f>G27+$H$25</f>
        <v>0.25972222222222219</v>
      </c>
      <c r="I27" s="250">
        <f>H27+$I$25</f>
        <v>0.26388888888888884</v>
      </c>
      <c r="J27" s="250">
        <f>I27+$J$25</f>
        <v>0.2722222222222222</v>
      </c>
      <c r="K27" s="250">
        <f>J27+$K$25</f>
        <v>0.28402777777777777</v>
      </c>
      <c r="L27" s="250">
        <f>K27+$L$25</f>
        <v>0.29166666666666663</v>
      </c>
      <c r="M27" s="250">
        <f>L27+$M$25</f>
        <v>0.29722222222222217</v>
      </c>
      <c r="N27" s="250">
        <f>M27+$N$25</f>
        <v>0.30138888888888882</v>
      </c>
      <c r="O27" s="250">
        <f>N27+$O$25</f>
        <v>0.30555555555555547</v>
      </c>
      <c r="P27" s="244">
        <v>37.46</v>
      </c>
      <c r="Q27" s="243">
        <f>O27-C27</f>
        <v>8.3333333333333259E-2</v>
      </c>
      <c r="R27" s="245">
        <f t="shared" ref="R27:R60" si="1">(P27/(Q27*24*60)*60)</f>
        <v>18.730000000000018</v>
      </c>
      <c r="S27" s="242"/>
    </row>
    <row r="28" spans="2:25" ht="18.75" thickBot="1" x14ac:dyDescent="0.3">
      <c r="B28" s="338">
        <v>2</v>
      </c>
      <c r="C28" s="253">
        <v>0.23611111111111113</v>
      </c>
      <c r="D28" s="250">
        <f t="shared" ref="D28:D74" si="2">C28+$D$25</f>
        <v>0.24444444444444446</v>
      </c>
      <c r="E28" s="250">
        <f t="shared" ref="E28:E74" si="3">D28+$E$25</f>
        <v>0.25625000000000003</v>
      </c>
      <c r="F28" s="250">
        <f t="shared" ref="F28:F74" si="4">E28+$F$25</f>
        <v>0.2638888888888889</v>
      </c>
      <c r="G28" s="250">
        <f t="shared" ref="G28:G74" si="5">F28+$G$25</f>
        <v>0.26944444444444443</v>
      </c>
      <c r="H28" s="250">
        <f t="shared" ref="H28:H74" si="6">G28+$H$25</f>
        <v>0.27361111111111108</v>
      </c>
      <c r="I28" s="250">
        <f t="shared" ref="I28:I74" si="7">H28+$I$25</f>
        <v>0.27777777777777773</v>
      </c>
      <c r="J28" s="250">
        <f t="shared" ref="J28:J74" si="8">I28+$J$25</f>
        <v>0.28611111111111109</v>
      </c>
      <c r="K28" s="250">
        <f t="shared" ref="K28:K74" si="9">J28+$K$25</f>
        <v>0.29791666666666666</v>
      </c>
      <c r="L28" s="250">
        <f t="shared" ref="L28:L74" si="10">K28+$L$25</f>
        <v>0.30555555555555552</v>
      </c>
      <c r="M28" s="250">
        <f t="shared" ref="M28:M74" si="11">L28+$M$25</f>
        <v>0.31111111111111106</v>
      </c>
      <c r="N28" s="250">
        <f t="shared" ref="N28:N74" si="12">M28+$N$25</f>
        <v>0.31527777777777771</v>
      </c>
      <c r="O28" s="250">
        <f t="shared" ref="O28:O74" si="13">N28+$O$25</f>
        <v>0.31944444444444436</v>
      </c>
      <c r="P28" s="402">
        <v>37.46</v>
      </c>
      <c r="Q28" s="56">
        <f t="shared" ref="Q28:Q78" si="14">O28-C28</f>
        <v>8.3333333333333232E-2</v>
      </c>
      <c r="R28" s="247">
        <f t="shared" si="1"/>
        <v>18.730000000000022</v>
      </c>
      <c r="S28" s="242"/>
    </row>
    <row r="29" spans="2:25" ht="18.75" thickBot="1" x14ac:dyDescent="0.3">
      <c r="B29" s="338">
        <v>3</v>
      </c>
      <c r="C29" s="249">
        <v>0.25</v>
      </c>
      <c r="D29" s="250">
        <f t="shared" si="2"/>
        <v>0.25833333333333336</v>
      </c>
      <c r="E29" s="250">
        <f t="shared" si="3"/>
        <v>0.27013888888888893</v>
      </c>
      <c r="F29" s="250">
        <f t="shared" si="4"/>
        <v>0.27777777777777779</v>
      </c>
      <c r="G29" s="250">
        <f t="shared" si="5"/>
        <v>0.28333333333333333</v>
      </c>
      <c r="H29" s="250">
        <f t="shared" si="6"/>
        <v>0.28749999999999998</v>
      </c>
      <c r="I29" s="250">
        <f t="shared" si="7"/>
        <v>0.29166666666666663</v>
      </c>
      <c r="J29" s="250">
        <f t="shared" si="8"/>
        <v>0.3</v>
      </c>
      <c r="K29" s="250">
        <f t="shared" si="9"/>
        <v>0.31180555555555556</v>
      </c>
      <c r="L29" s="250">
        <f t="shared" si="10"/>
        <v>0.31944444444444442</v>
      </c>
      <c r="M29" s="250">
        <f t="shared" si="11"/>
        <v>0.32499999999999996</v>
      </c>
      <c r="N29" s="250">
        <f t="shared" si="12"/>
        <v>0.32916666666666661</v>
      </c>
      <c r="O29" s="250">
        <f t="shared" si="13"/>
        <v>0.33333333333333326</v>
      </c>
      <c r="P29" s="246">
        <v>37.46</v>
      </c>
      <c r="Q29" s="56">
        <f t="shared" si="14"/>
        <v>8.3333333333333259E-2</v>
      </c>
      <c r="R29" s="247">
        <f t="shared" si="1"/>
        <v>18.730000000000018</v>
      </c>
      <c r="S29" s="242"/>
    </row>
    <row r="30" spans="2:25" ht="18.75" thickBot="1" x14ac:dyDescent="0.3">
      <c r="B30" s="338">
        <v>4</v>
      </c>
      <c r="C30" s="253">
        <v>0.27083333333333331</v>
      </c>
      <c r="D30" s="250">
        <f t="shared" si="2"/>
        <v>0.27916666666666667</v>
      </c>
      <c r="E30" s="250">
        <f t="shared" si="3"/>
        <v>0.29097222222222224</v>
      </c>
      <c r="F30" s="250">
        <f t="shared" si="4"/>
        <v>0.2986111111111111</v>
      </c>
      <c r="G30" s="250">
        <f t="shared" si="5"/>
        <v>0.30416666666666664</v>
      </c>
      <c r="H30" s="250">
        <f t="shared" si="6"/>
        <v>0.30833333333333329</v>
      </c>
      <c r="I30" s="250">
        <f t="shared" si="7"/>
        <v>0.31249999999999994</v>
      </c>
      <c r="J30" s="250">
        <f t="shared" si="8"/>
        <v>0.3208333333333333</v>
      </c>
      <c r="K30" s="250">
        <f t="shared" si="9"/>
        <v>0.33263888888888887</v>
      </c>
      <c r="L30" s="250">
        <f t="shared" si="10"/>
        <v>0.34027777777777773</v>
      </c>
      <c r="M30" s="250">
        <f t="shared" si="11"/>
        <v>0.34583333333333327</v>
      </c>
      <c r="N30" s="250">
        <f t="shared" si="12"/>
        <v>0.34999999999999992</v>
      </c>
      <c r="O30" s="250">
        <f t="shared" si="13"/>
        <v>0.35416666666666657</v>
      </c>
      <c r="P30" s="246">
        <v>37.46</v>
      </c>
      <c r="Q30" s="56">
        <f t="shared" si="14"/>
        <v>8.3333333333333259E-2</v>
      </c>
      <c r="R30" s="247">
        <f t="shared" si="1"/>
        <v>18.730000000000018</v>
      </c>
      <c r="S30" s="242"/>
    </row>
    <row r="31" spans="2:25" ht="18.75" thickBot="1" x14ac:dyDescent="0.3">
      <c r="B31" s="338">
        <v>5</v>
      </c>
      <c r="C31" s="249">
        <v>0.28472222222222221</v>
      </c>
      <c r="D31" s="250">
        <f t="shared" si="2"/>
        <v>0.29305555555555557</v>
      </c>
      <c r="E31" s="250">
        <f t="shared" si="3"/>
        <v>0.30486111111111114</v>
      </c>
      <c r="F31" s="250">
        <f t="shared" si="4"/>
        <v>0.3125</v>
      </c>
      <c r="G31" s="250">
        <f t="shared" si="5"/>
        <v>0.31805555555555554</v>
      </c>
      <c r="H31" s="250">
        <f t="shared" si="6"/>
        <v>0.32222222222222219</v>
      </c>
      <c r="I31" s="250">
        <f t="shared" si="7"/>
        <v>0.32638888888888884</v>
      </c>
      <c r="J31" s="250">
        <f t="shared" si="8"/>
        <v>0.3347222222222222</v>
      </c>
      <c r="K31" s="250">
        <f t="shared" si="9"/>
        <v>0.34652777777777777</v>
      </c>
      <c r="L31" s="250">
        <f t="shared" si="10"/>
        <v>0.35416666666666663</v>
      </c>
      <c r="M31" s="250">
        <f t="shared" si="11"/>
        <v>0.35972222222222217</v>
      </c>
      <c r="N31" s="250">
        <f t="shared" si="12"/>
        <v>0.36388888888888882</v>
      </c>
      <c r="O31" s="250">
        <f t="shared" si="13"/>
        <v>0.36805555555555547</v>
      </c>
      <c r="P31" s="246">
        <v>37.46</v>
      </c>
      <c r="Q31" s="56">
        <f t="shared" si="14"/>
        <v>8.3333333333333259E-2</v>
      </c>
      <c r="R31" s="247">
        <f t="shared" si="1"/>
        <v>18.730000000000018</v>
      </c>
      <c r="S31" s="242"/>
    </row>
    <row r="32" spans="2:25" ht="18.75" thickBot="1" x14ac:dyDescent="0.3">
      <c r="B32" s="338">
        <v>6</v>
      </c>
      <c r="C32" s="253">
        <v>0.2986111111111111</v>
      </c>
      <c r="D32" s="250">
        <f t="shared" si="2"/>
        <v>0.30694444444444446</v>
      </c>
      <c r="E32" s="250">
        <f t="shared" si="3"/>
        <v>0.31875000000000003</v>
      </c>
      <c r="F32" s="250">
        <f t="shared" si="4"/>
        <v>0.3263888888888889</v>
      </c>
      <c r="G32" s="250">
        <f t="shared" si="5"/>
        <v>0.33194444444444443</v>
      </c>
      <c r="H32" s="250">
        <f t="shared" si="6"/>
        <v>0.33611111111111108</v>
      </c>
      <c r="I32" s="250">
        <f t="shared" si="7"/>
        <v>0.34027777777777773</v>
      </c>
      <c r="J32" s="250">
        <f t="shared" si="8"/>
        <v>0.34861111111111109</v>
      </c>
      <c r="K32" s="250">
        <f t="shared" si="9"/>
        <v>0.36041666666666666</v>
      </c>
      <c r="L32" s="250">
        <f t="shared" si="10"/>
        <v>0.36805555555555552</v>
      </c>
      <c r="M32" s="250">
        <f t="shared" si="11"/>
        <v>0.37361111111111106</v>
      </c>
      <c r="N32" s="250">
        <f t="shared" si="12"/>
        <v>0.37777777777777771</v>
      </c>
      <c r="O32" s="250">
        <f t="shared" si="13"/>
        <v>0.38194444444444436</v>
      </c>
      <c r="P32" s="246">
        <v>37.46</v>
      </c>
      <c r="Q32" s="56">
        <f t="shared" si="14"/>
        <v>8.3333333333333259E-2</v>
      </c>
      <c r="R32" s="247">
        <f t="shared" si="1"/>
        <v>18.730000000000018</v>
      </c>
      <c r="S32" s="242"/>
      <c r="T32" s="65"/>
      <c r="U32" s="65"/>
      <c r="V32" s="65"/>
      <c r="W32" s="65"/>
      <c r="X32" s="65"/>
      <c r="Y32" s="65"/>
    </row>
    <row r="33" spans="2:25" ht="18.75" thickBot="1" x14ac:dyDescent="0.3">
      <c r="B33" s="338">
        <v>7</v>
      </c>
      <c r="C33" s="253">
        <v>0.30555555555555552</v>
      </c>
      <c r="D33" s="250">
        <f t="shared" si="2"/>
        <v>0.31388888888888888</v>
      </c>
      <c r="E33" s="250">
        <f t="shared" si="3"/>
        <v>0.32569444444444445</v>
      </c>
      <c r="F33" s="250">
        <f t="shared" si="4"/>
        <v>0.33333333333333331</v>
      </c>
      <c r="G33" s="250">
        <f t="shared" si="5"/>
        <v>0.33888888888888885</v>
      </c>
      <c r="H33" s="250">
        <f t="shared" si="6"/>
        <v>0.3430555555555555</v>
      </c>
      <c r="I33" s="250">
        <f t="shared" si="7"/>
        <v>0.34722222222222215</v>
      </c>
      <c r="J33" s="250">
        <f t="shared" si="8"/>
        <v>0.35555555555555551</v>
      </c>
      <c r="K33" s="250">
        <f t="shared" si="9"/>
        <v>0.36736111111111108</v>
      </c>
      <c r="L33" s="250">
        <f t="shared" si="10"/>
        <v>0.37499999999999994</v>
      </c>
      <c r="M33" s="250">
        <f t="shared" si="11"/>
        <v>0.38055555555555548</v>
      </c>
      <c r="N33" s="250">
        <f t="shared" si="12"/>
        <v>0.38472222222222213</v>
      </c>
      <c r="O33" s="250">
        <f t="shared" si="13"/>
        <v>0.38888888888888878</v>
      </c>
      <c r="P33" s="246">
        <v>37.46</v>
      </c>
      <c r="Q33" s="56">
        <f t="shared" ref="Q33" si="15">O33-C33</f>
        <v>8.3333333333333259E-2</v>
      </c>
      <c r="R33" s="247">
        <f t="shared" ref="R33" si="16">(P33/(Q33*24*60)*60)</f>
        <v>18.730000000000018</v>
      </c>
      <c r="S33" s="242"/>
      <c r="T33" s="65"/>
      <c r="U33" s="65"/>
      <c r="V33" s="65"/>
      <c r="W33" s="65"/>
      <c r="X33" s="65"/>
      <c r="Y33" s="65"/>
    </row>
    <row r="34" spans="2:25" ht="18.75" thickBot="1" x14ac:dyDescent="0.3">
      <c r="B34" s="338">
        <v>8</v>
      </c>
      <c r="C34" s="249">
        <v>0.30902777777777779</v>
      </c>
      <c r="D34" s="250">
        <f t="shared" si="2"/>
        <v>0.31736111111111115</v>
      </c>
      <c r="E34" s="250">
        <f t="shared" si="3"/>
        <v>0.32916666666666672</v>
      </c>
      <c r="F34" s="250">
        <f t="shared" si="4"/>
        <v>0.33680555555555558</v>
      </c>
      <c r="G34" s="250">
        <f t="shared" si="5"/>
        <v>0.34236111111111112</v>
      </c>
      <c r="H34" s="250">
        <f t="shared" si="6"/>
        <v>0.34652777777777777</v>
      </c>
      <c r="I34" s="250">
        <f t="shared" si="7"/>
        <v>0.35069444444444442</v>
      </c>
      <c r="J34" s="250">
        <f t="shared" si="8"/>
        <v>0.35902777777777778</v>
      </c>
      <c r="K34" s="250">
        <f t="shared" si="9"/>
        <v>0.37083333333333335</v>
      </c>
      <c r="L34" s="250">
        <f t="shared" si="10"/>
        <v>0.37847222222222221</v>
      </c>
      <c r="M34" s="250">
        <f t="shared" si="11"/>
        <v>0.38402777777777775</v>
      </c>
      <c r="N34" s="250">
        <f t="shared" si="12"/>
        <v>0.3881944444444444</v>
      </c>
      <c r="O34" s="250">
        <f t="shared" si="13"/>
        <v>0.39236111111111105</v>
      </c>
      <c r="P34" s="246">
        <v>37.46</v>
      </c>
      <c r="Q34" s="56">
        <f t="shared" si="14"/>
        <v>8.3333333333333259E-2</v>
      </c>
      <c r="R34" s="247">
        <f t="shared" si="1"/>
        <v>18.730000000000018</v>
      </c>
      <c r="S34" s="242"/>
    </row>
    <row r="35" spans="2:25" ht="18.75" thickBot="1" x14ac:dyDescent="0.3">
      <c r="B35" s="338">
        <v>9</v>
      </c>
      <c r="C35" s="249">
        <v>0.31944444444444448</v>
      </c>
      <c r="D35" s="250">
        <f t="shared" si="2"/>
        <v>0.32777777777777783</v>
      </c>
      <c r="E35" s="250">
        <f t="shared" si="3"/>
        <v>0.3395833333333334</v>
      </c>
      <c r="F35" s="250">
        <f t="shared" si="4"/>
        <v>0.34722222222222227</v>
      </c>
      <c r="G35" s="250">
        <f t="shared" si="5"/>
        <v>0.3527777777777778</v>
      </c>
      <c r="H35" s="250">
        <f t="shared" si="6"/>
        <v>0.35694444444444445</v>
      </c>
      <c r="I35" s="250">
        <f t="shared" si="7"/>
        <v>0.3611111111111111</v>
      </c>
      <c r="J35" s="250">
        <f t="shared" si="8"/>
        <v>0.36944444444444446</v>
      </c>
      <c r="K35" s="250">
        <f t="shared" si="9"/>
        <v>0.38125000000000003</v>
      </c>
      <c r="L35" s="250">
        <f t="shared" si="10"/>
        <v>0.3888888888888889</v>
      </c>
      <c r="M35" s="250">
        <f t="shared" si="11"/>
        <v>0.39444444444444443</v>
      </c>
      <c r="N35" s="250">
        <f t="shared" si="12"/>
        <v>0.39861111111111108</v>
      </c>
      <c r="O35" s="250">
        <f t="shared" si="13"/>
        <v>0.40277777777777773</v>
      </c>
      <c r="P35" s="246">
        <v>37.46</v>
      </c>
      <c r="Q35" s="56">
        <f t="shared" ref="Q35" si="17">O35-C35</f>
        <v>8.3333333333333259E-2</v>
      </c>
      <c r="R35" s="247">
        <f t="shared" ref="R35" si="18">(P35/(Q35*24*60)*60)</f>
        <v>18.730000000000018</v>
      </c>
      <c r="S35" s="242"/>
    </row>
    <row r="36" spans="2:25" ht="18.75" thickBot="1" x14ac:dyDescent="0.3">
      <c r="B36" s="338">
        <v>10</v>
      </c>
      <c r="C36" s="253">
        <v>0.33333333333333331</v>
      </c>
      <c r="D36" s="250">
        <f t="shared" si="2"/>
        <v>0.34166666666666667</v>
      </c>
      <c r="E36" s="250">
        <f t="shared" si="3"/>
        <v>0.35347222222222224</v>
      </c>
      <c r="F36" s="250">
        <f t="shared" si="4"/>
        <v>0.3611111111111111</v>
      </c>
      <c r="G36" s="250">
        <f t="shared" si="5"/>
        <v>0.36666666666666664</v>
      </c>
      <c r="H36" s="250">
        <f t="shared" si="6"/>
        <v>0.37083333333333329</v>
      </c>
      <c r="I36" s="250">
        <f t="shared" si="7"/>
        <v>0.37499999999999994</v>
      </c>
      <c r="J36" s="250">
        <f t="shared" si="8"/>
        <v>0.3833333333333333</v>
      </c>
      <c r="K36" s="250">
        <f t="shared" si="9"/>
        <v>0.39513888888888887</v>
      </c>
      <c r="L36" s="250">
        <f t="shared" si="10"/>
        <v>0.40277777777777773</v>
      </c>
      <c r="M36" s="250">
        <f t="shared" si="11"/>
        <v>0.40833333333333327</v>
      </c>
      <c r="N36" s="250">
        <f t="shared" si="12"/>
        <v>0.41249999999999992</v>
      </c>
      <c r="O36" s="250">
        <f t="shared" si="13"/>
        <v>0.41666666666666657</v>
      </c>
      <c r="P36" s="246">
        <v>37.46</v>
      </c>
      <c r="Q36" s="56">
        <f t="shared" si="14"/>
        <v>8.3333333333333259E-2</v>
      </c>
      <c r="R36" s="247">
        <f t="shared" si="1"/>
        <v>18.730000000000018</v>
      </c>
      <c r="S36" s="242"/>
    </row>
    <row r="37" spans="2:25" ht="18.75" thickBot="1" x14ac:dyDescent="0.3">
      <c r="B37" s="338">
        <v>11</v>
      </c>
      <c r="C37" s="249">
        <v>0.35416666666666669</v>
      </c>
      <c r="D37" s="250">
        <f t="shared" si="2"/>
        <v>0.36250000000000004</v>
      </c>
      <c r="E37" s="250">
        <f t="shared" si="3"/>
        <v>0.37430555555555561</v>
      </c>
      <c r="F37" s="250">
        <f t="shared" si="4"/>
        <v>0.38194444444444448</v>
      </c>
      <c r="G37" s="250">
        <f t="shared" si="5"/>
        <v>0.38750000000000001</v>
      </c>
      <c r="H37" s="250">
        <f t="shared" si="6"/>
        <v>0.39166666666666666</v>
      </c>
      <c r="I37" s="250">
        <f t="shared" si="7"/>
        <v>0.39583333333333331</v>
      </c>
      <c r="J37" s="250">
        <f t="shared" si="8"/>
        <v>0.40416666666666667</v>
      </c>
      <c r="K37" s="250">
        <f t="shared" si="9"/>
        <v>0.41597222222222224</v>
      </c>
      <c r="L37" s="250">
        <f t="shared" si="10"/>
        <v>0.4236111111111111</v>
      </c>
      <c r="M37" s="250">
        <f t="shared" si="11"/>
        <v>0.42916666666666664</v>
      </c>
      <c r="N37" s="250">
        <f t="shared" si="12"/>
        <v>0.43333333333333329</v>
      </c>
      <c r="O37" s="250">
        <f t="shared" si="13"/>
        <v>0.43749999999999994</v>
      </c>
      <c r="P37" s="246">
        <v>37.46</v>
      </c>
      <c r="Q37" s="56">
        <f t="shared" si="14"/>
        <v>8.3333333333333259E-2</v>
      </c>
      <c r="R37" s="247">
        <f t="shared" si="1"/>
        <v>18.730000000000018</v>
      </c>
      <c r="S37" s="242"/>
    </row>
    <row r="38" spans="2:25" ht="18.75" thickBot="1" x14ac:dyDescent="0.3">
      <c r="B38" s="338">
        <v>12</v>
      </c>
      <c r="C38" s="253">
        <v>0.36805555555555558</v>
      </c>
      <c r="D38" s="250">
        <f t="shared" si="2"/>
        <v>0.37638888888888894</v>
      </c>
      <c r="E38" s="250">
        <f t="shared" si="3"/>
        <v>0.38819444444444451</v>
      </c>
      <c r="F38" s="250">
        <f t="shared" si="4"/>
        <v>0.39583333333333337</v>
      </c>
      <c r="G38" s="250">
        <f t="shared" si="5"/>
        <v>0.40138888888888891</v>
      </c>
      <c r="H38" s="250">
        <f t="shared" si="6"/>
        <v>0.40555555555555556</v>
      </c>
      <c r="I38" s="250">
        <f t="shared" si="7"/>
        <v>0.40972222222222221</v>
      </c>
      <c r="J38" s="250">
        <f t="shared" si="8"/>
        <v>0.41805555555555557</v>
      </c>
      <c r="K38" s="250">
        <f t="shared" si="9"/>
        <v>0.42986111111111114</v>
      </c>
      <c r="L38" s="250">
        <f t="shared" si="10"/>
        <v>0.4375</v>
      </c>
      <c r="M38" s="250">
        <f t="shared" si="11"/>
        <v>0.44305555555555554</v>
      </c>
      <c r="N38" s="250">
        <f t="shared" si="12"/>
        <v>0.44722222222222219</v>
      </c>
      <c r="O38" s="250">
        <f t="shared" si="13"/>
        <v>0.45138888888888884</v>
      </c>
      <c r="P38" s="246">
        <v>37.46</v>
      </c>
      <c r="Q38" s="56">
        <f t="shared" si="14"/>
        <v>8.3333333333333259E-2</v>
      </c>
      <c r="R38" s="247">
        <f t="shared" si="1"/>
        <v>18.730000000000018</v>
      </c>
      <c r="S38" s="242"/>
    </row>
    <row r="39" spans="2:25" ht="18.75" thickBot="1" x14ac:dyDescent="0.3">
      <c r="B39" s="338">
        <v>13</v>
      </c>
      <c r="C39" s="249">
        <v>0.38194444444444442</v>
      </c>
      <c r="D39" s="250">
        <f t="shared" si="2"/>
        <v>0.39027777777777778</v>
      </c>
      <c r="E39" s="250">
        <f t="shared" si="3"/>
        <v>0.40208333333333335</v>
      </c>
      <c r="F39" s="250">
        <f t="shared" si="4"/>
        <v>0.40972222222222221</v>
      </c>
      <c r="G39" s="250">
        <f t="shared" si="5"/>
        <v>0.41527777777777775</v>
      </c>
      <c r="H39" s="250">
        <f t="shared" si="6"/>
        <v>0.4194444444444444</v>
      </c>
      <c r="I39" s="250">
        <f t="shared" si="7"/>
        <v>0.42361111111111105</v>
      </c>
      <c r="J39" s="250">
        <f t="shared" si="8"/>
        <v>0.43194444444444441</v>
      </c>
      <c r="K39" s="250">
        <f t="shared" si="9"/>
        <v>0.44374999999999998</v>
      </c>
      <c r="L39" s="250">
        <f t="shared" si="10"/>
        <v>0.45138888888888884</v>
      </c>
      <c r="M39" s="250">
        <f t="shared" si="11"/>
        <v>0.45694444444444438</v>
      </c>
      <c r="N39" s="250">
        <f t="shared" si="12"/>
        <v>0.46111111111111103</v>
      </c>
      <c r="O39" s="250">
        <f t="shared" si="13"/>
        <v>0.46527777777777768</v>
      </c>
      <c r="P39" s="246">
        <v>37.46</v>
      </c>
      <c r="Q39" s="56">
        <f t="shared" si="14"/>
        <v>8.3333333333333259E-2</v>
      </c>
      <c r="R39" s="247">
        <f t="shared" si="1"/>
        <v>18.730000000000018</v>
      </c>
      <c r="S39" s="242"/>
    </row>
    <row r="40" spans="2:25" ht="18.75" thickBot="1" x14ac:dyDescent="0.3">
      <c r="B40" s="338">
        <v>14</v>
      </c>
      <c r="C40" s="253">
        <v>0.3888888888888889</v>
      </c>
      <c r="D40" s="250">
        <f t="shared" si="2"/>
        <v>0.39722222222222225</v>
      </c>
      <c r="E40" s="250">
        <f t="shared" si="3"/>
        <v>0.40902777777777782</v>
      </c>
      <c r="F40" s="250">
        <f t="shared" si="4"/>
        <v>0.41666666666666669</v>
      </c>
      <c r="G40" s="250">
        <f t="shared" si="5"/>
        <v>0.42222222222222222</v>
      </c>
      <c r="H40" s="250">
        <f t="shared" si="6"/>
        <v>0.42638888888888887</v>
      </c>
      <c r="I40" s="250">
        <f t="shared" si="7"/>
        <v>0.43055555555555552</v>
      </c>
      <c r="J40" s="250">
        <f t="shared" si="8"/>
        <v>0.43888888888888888</v>
      </c>
      <c r="K40" s="250">
        <f t="shared" si="9"/>
        <v>0.45069444444444445</v>
      </c>
      <c r="L40" s="250">
        <f t="shared" si="10"/>
        <v>0.45833333333333331</v>
      </c>
      <c r="M40" s="250">
        <f t="shared" si="11"/>
        <v>0.46388888888888885</v>
      </c>
      <c r="N40" s="250">
        <f t="shared" si="12"/>
        <v>0.4680555555555555</v>
      </c>
      <c r="O40" s="250">
        <f t="shared" si="13"/>
        <v>0.47222222222222215</v>
      </c>
      <c r="P40" s="246">
        <v>37.46</v>
      </c>
      <c r="Q40" s="56">
        <f t="shared" si="14"/>
        <v>8.3333333333333259E-2</v>
      </c>
      <c r="R40" s="247">
        <f t="shared" si="1"/>
        <v>18.730000000000018</v>
      </c>
      <c r="S40" s="242"/>
    </row>
    <row r="41" spans="2:25" ht="18.75" thickBot="1" x14ac:dyDescent="0.3">
      <c r="B41" s="338">
        <v>15</v>
      </c>
      <c r="C41" s="249">
        <v>0.40277777777777773</v>
      </c>
      <c r="D41" s="250">
        <f t="shared" si="2"/>
        <v>0.41111111111111109</v>
      </c>
      <c r="E41" s="250">
        <f t="shared" si="3"/>
        <v>0.42291666666666666</v>
      </c>
      <c r="F41" s="250">
        <f t="shared" si="4"/>
        <v>0.43055555555555552</v>
      </c>
      <c r="G41" s="250">
        <f t="shared" si="5"/>
        <v>0.43611111111111106</v>
      </c>
      <c r="H41" s="250">
        <f t="shared" si="6"/>
        <v>0.44027777777777771</v>
      </c>
      <c r="I41" s="250">
        <f t="shared" si="7"/>
        <v>0.44444444444444436</v>
      </c>
      <c r="J41" s="250">
        <f t="shared" si="8"/>
        <v>0.45277777777777772</v>
      </c>
      <c r="K41" s="250">
        <f t="shared" si="9"/>
        <v>0.46458333333333329</v>
      </c>
      <c r="L41" s="250">
        <f t="shared" si="10"/>
        <v>0.47222222222222215</v>
      </c>
      <c r="M41" s="250">
        <f t="shared" si="11"/>
        <v>0.47777777777777769</v>
      </c>
      <c r="N41" s="250">
        <f t="shared" si="12"/>
        <v>0.48194444444444434</v>
      </c>
      <c r="O41" s="250">
        <f t="shared" si="13"/>
        <v>0.48611111111111099</v>
      </c>
      <c r="P41" s="246">
        <v>37.46</v>
      </c>
      <c r="Q41" s="56">
        <f t="shared" si="14"/>
        <v>8.3333333333333259E-2</v>
      </c>
      <c r="R41" s="247">
        <f t="shared" si="1"/>
        <v>18.730000000000018</v>
      </c>
      <c r="S41" s="242"/>
    </row>
    <row r="42" spans="2:25" ht="18.75" thickBot="1" x14ac:dyDescent="0.3">
      <c r="B42" s="338">
        <v>16</v>
      </c>
      <c r="C42" s="253">
        <v>0.41666666666666669</v>
      </c>
      <c r="D42" s="250">
        <f t="shared" si="2"/>
        <v>0.42500000000000004</v>
      </c>
      <c r="E42" s="250">
        <f t="shared" si="3"/>
        <v>0.43680555555555561</v>
      </c>
      <c r="F42" s="250">
        <f t="shared" si="4"/>
        <v>0.44444444444444448</v>
      </c>
      <c r="G42" s="250">
        <f t="shared" si="5"/>
        <v>0.45</v>
      </c>
      <c r="H42" s="250">
        <f t="shared" si="6"/>
        <v>0.45416666666666666</v>
      </c>
      <c r="I42" s="250">
        <f t="shared" si="7"/>
        <v>0.45833333333333331</v>
      </c>
      <c r="J42" s="250">
        <f t="shared" si="8"/>
        <v>0.46666666666666667</v>
      </c>
      <c r="K42" s="250">
        <f t="shared" si="9"/>
        <v>0.47847222222222224</v>
      </c>
      <c r="L42" s="250">
        <f t="shared" si="10"/>
        <v>0.4861111111111111</v>
      </c>
      <c r="M42" s="250">
        <f t="shared" si="11"/>
        <v>0.49166666666666664</v>
      </c>
      <c r="N42" s="250">
        <f t="shared" si="12"/>
        <v>0.49583333333333329</v>
      </c>
      <c r="O42" s="250">
        <f t="shared" si="13"/>
        <v>0.49999999999999994</v>
      </c>
      <c r="P42" s="246">
        <v>37.46</v>
      </c>
      <c r="Q42" s="56">
        <f t="shared" si="14"/>
        <v>8.3333333333333259E-2</v>
      </c>
      <c r="R42" s="247">
        <f t="shared" si="1"/>
        <v>18.730000000000018</v>
      </c>
      <c r="S42" s="242"/>
    </row>
    <row r="43" spans="2:25" ht="18.75" thickBot="1" x14ac:dyDescent="0.3">
      <c r="B43" s="338">
        <v>17</v>
      </c>
      <c r="C43" s="249">
        <v>0.4375</v>
      </c>
      <c r="D43" s="250">
        <f t="shared" si="2"/>
        <v>0.44583333333333336</v>
      </c>
      <c r="E43" s="250">
        <f t="shared" si="3"/>
        <v>0.45763888888888893</v>
      </c>
      <c r="F43" s="250">
        <f t="shared" si="4"/>
        <v>0.46527777777777779</v>
      </c>
      <c r="G43" s="250">
        <f t="shared" si="5"/>
        <v>0.47083333333333333</v>
      </c>
      <c r="H43" s="250">
        <f t="shared" si="6"/>
        <v>0.47499999999999998</v>
      </c>
      <c r="I43" s="250">
        <f t="shared" si="7"/>
        <v>0.47916666666666663</v>
      </c>
      <c r="J43" s="250">
        <f t="shared" si="8"/>
        <v>0.48749999999999999</v>
      </c>
      <c r="K43" s="250">
        <f t="shared" si="9"/>
        <v>0.49930555555555556</v>
      </c>
      <c r="L43" s="250">
        <f t="shared" si="10"/>
        <v>0.50694444444444442</v>
      </c>
      <c r="M43" s="250">
        <f t="shared" si="11"/>
        <v>0.51249999999999996</v>
      </c>
      <c r="N43" s="250">
        <f t="shared" si="12"/>
        <v>0.51666666666666661</v>
      </c>
      <c r="O43" s="250">
        <f t="shared" si="13"/>
        <v>0.52083333333333326</v>
      </c>
      <c r="P43" s="246">
        <v>37.46</v>
      </c>
      <c r="Q43" s="56">
        <f t="shared" si="14"/>
        <v>8.3333333333333259E-2</v>
      </c>
      <c r="R43" s="247">
        <f t="shared" si="1"/>
        <v>18.730000000000018</v>
      </c>
      <c r="S43" s="242"/>
    </row>
    <row r="44" spans="2:25" ht="18.75" thickBot="1" x14ac:dyDescent="0.3">
      <c r="B44" s="338">
        <v>18</v>
      </c>
      <c r="C44" s="253">
        <v>0.4513888888888889</v>
      </c>
      <c r="D44" s="250">
        <f t="shared" si="2"/>
        <v>0.45972222222222225</v>
      </c>
      <c r="E44" s="250">
        <f t="shared" si="3"/>
        <v>0.47152777777777782</v>
      </c>
      <c r="F44" s="250">
        <f t="shared" si="4"/>
        <v>0.47916666666666669</v>
      </c>
      <c r="G44" s="250">
        <f t="shared" si="5"/>
        <v>0.48472222222222222</v>
      </c>
      <c r="H44" s="250">
        <f t="shared" si="6"/>
        <v>0.48888888888888887</v>
      </c>
      <c r="I44" s="250">
        <f t="shared" si="7"/>
        <v>0.49305555555555552</v>
      </c>
      <c r="J44" s="250">
        <f t="shared" si="8"/>
        <v>0.50138888888888888</v>
      </c>
      <c r="K44" s="250">
        <f t="shared" si="9"/>
        <v>0.5131944444444444</v>
      </c>
      <c r="L44" s="250">
        <f t="shared" si="10"/>
        <v>0.52083333333333326</v>
      </c>
      <c r="M44" s="250">
        <f t="shared" si="11"/>
        <v>0.5263888888888888</v>
      </c>
      <c r="N44" s="250">
        <f t="shared" si="12"/>
        <v>0.53055555555555545</v>
      </c>
      <c r="O44" s="250">
        <f t="shared" si="13"/>
        <v>0.5347222222222221</v>
      </c>
      <c r="P44" s="246">
        <v>37.46</v>
      </c>
      <c r="Q44" s="56">
        <f t="shared" si="14"/>
        <v>8.3333333333333204E-2</v>
      </c>
      <c r="R44" s="247">
        <f t="shared" si="1"/>
        <v>18.730000000000029</v>
      </c>
      <c r="S44" s="242"/>
    </row>
    <row r="45" spans="2:25" ht="18.75" thickBot="1" x14ac:dyDescent="0.3">
      <c r="B45" s="338">
        <v>19</v>
      </c>
      <c r="C45" s="249">
        <v>0.46527777777777773</v>
      </c>
      <c r="D45" s="250">
        <f t="shared" si="2"/>
        <v>0.47361111111111109</v>
      </c>
      <c r="E45" s="250">
        <f t="shared" si="3"/>
        <v>0.48541666666666666</v>
      </c>
      <c r="F45" s="250">
        <f t="shared" si="4"/>
        <v>0.49305555555555552</v>
      </c>
      <c r="G45" s="250">
        <f t="shared" si="5"/>
        <v>0.49861111111111106</v>
      </c>
      <c r="H45" s="250">
        <f t="shared" si="6"/>
        <v>0.50277777777777777</v>
      </c>
      <c r="I45" s="250">
        <f t="shared" si="7"/>
        <v>0.50694444444444442</v>
      </c>
      <c r="J45" s="250">
        <f t="shared" si="8"/>
        <v>0.51527777777777772</v>
      </c>
      <c r="K45" s="250">
        <f t="shared" si="9"/>
        <v>0.52708333333333324</v>
      </c>
      <c r="L45" s="250">
        <f t="shared" si="10"/>
        <v>0.5347222222222221</v>
      </c>
      <c r="M45" s="250">
        <f t="shared" si="11"/>
        <v>0.54027777777777763</v>
      </c>
      <c r="N45" s="250">
        <f t="shared" si="12"/>
        <v>0.54444444444444429</v>
      </c>
      <c r="O45" s="250">
        <f t="shared" si="13"/>
        <v>0.54861111111111094</v>
      </c>
      <c r="P45" s="246">
        <v>37.46</v>
      </c>
      <c r="Q45" s="56">
        <f t="shared" si="14"/>
        <v>8.3333333333333204E-2</v>
      </c>
      <c r="R45" s="247">
        <f t="shared" si="1"/>
        <v>18.730000000000029</v>
      </c>
      <c r="S45" s="242"/>
    </row>
    <row r="46" spans="2:25" ht="18.75" thickBot="1" x14ac:dyDescent="0.3">
      <c r="B46" s="338">
        <v>20</v>
      </c>
      <c r="C46" s="253">
        <v>0.47222222222222227</v>
      </c>
      <c r="D46" s="250">
        <f t="shared" si="2"/>
        <v>0.48055555555555562</v>
      </c>
      <c r="E46" s="250">
        <f t="shared" si="3"/>
        <v>0.49236111111111119</v>
      </c>
      <c r="F46" s="250">
        <f t="shared" si="4"/>
        <v>0.50000000000000011</v>
      </c>
      <c r="G46" s="250">
        <f t="shared" si="5"/>
        <v>0.50555555555555565</v>
      </c>
      <c r="H46" s="250">
        <f t="shared" si="6"/>
        <v>0.5097222222222223</v>
      </c>
      <c r="I46" s="250">
        <f t="shared" si="7"/>
        <v>0.51388888888888895</v>
      </c>
      <c r="J46" s="250">
        <f t="shared" si="8"/>
        <v>0.52222222222222225</v>
      </c>
      <c r="K46" s="250">
        <f t="shared" si="9"/>
        <v>0.53402777777777777</v>
      </c>
      <c r="L46" s="250">
        <f t="shared" si="10"/>
        <v>0.54166666666666663</v>
      </c>
      <c r="M46" s="250">
        <f t="shared" si="11"/>
        <v>0.54722222222222217</v>
      </c>
      <c r="N46" s="250">
        <f t="shared" si="12"/>
        <v>0.55138888888888882</v>
      </c>
      <c r="O46" s="250">
        <f t="shared" si="13"/>
        <v>0.55555555555555547</v>
      </c>
      <c r="P46" s="246">
        <v>37.46</v>
      </c>
      <c r="Q46" s="56">
        <f t="shared" si="14"/>
        <v>8.3333333333333204E-2</v>
      </c>
      <c r="R46" s="247">
        <f t="shared" si="1"/>
        <v>18.730000000000029</v>
      </c>
      <c r="S46" s="242"/>
    </row>
    <row r="47" spans="2:25" ht="18.75" thickBot="1" x14ac:dyDescent="0.3">
      <c r="B47" s="338">
        <v>21</v>
      </c>
      <c r="C47" s="249">
        <v>0.4861111111111111</v>
      </c>
      <c r="D47" s="250">
        <f t="shared" si="2"/>
        <v>0.49444444444444446</v>
      </c>
      <c r="E47" s="250">
        <f t="shared" si="3"/>
        <v>0.50624999999999998</v>
      </c>
      <c r="F47" s="250">
        <f t="shared" si="4"/>
        <v>0.51388888888888884</v>
      </c>
      <c r="G47" s="250">
        <f t="shared" si="5"/>
        <v>0.51944444444444438</v>
      </c>
      <c r="H47" s="250">
        <f t="shared" si="6"/>
        <v>0.52361111111111103</v>
      </c>
      <c r="I47" s="250">
        <f t="shared" si="7"/>
        <v>0.52777777777777768</v>
      </c>
      <c r="J47" s="250">
        <f t="shared" si="8"/>
        <v>0.53611111111111098</v>
      </c>
      <c r="K47" s="250">
        <f t="shared" si="9"/>
        <v>0.5479166666666665</v>
      </c>
      <c r="L47" s="250">
        <f t="shared" si="10"/>
        <v>0.55555555555555536</v>
      </c>
      <c r="M47" s="250">
        <f t="shared" si="11"/>
        <v>0.56111111111111089</v>
      </c>
      <c r="N47" s="250">
        <f t="shared" si="12"/>
        <v>0.56527777777777755</v>
      </c>
      <c r="O47" s="250">
        <f t="shared" si="13"/>
        <v>0.5694444444444442</v>
      </c>
      <c r="P47" s="246">
        <v>37.46</v>
      </c>
      <c r="Q47" s="56">
        <f t="shared" si="14"/>
        <v>8.3333333333333093E-2</v>
      </c>
      <c r="R47" s="247">
        <f t="shared" si="1"/>
        <v>18.730000000000054</v>
      </c>
      <c r="S47" s="242"/>
    </row>
    <row r="48" spans="2:25" ht="18.75" thickBot="1" x14ac:dyDescent="0.3">
      <c r="B48" s="338">
        <v>22</v>
      </c>
      <c r="C48" s="253">
        <v>0.5</v>
      </c>
      <c r="D48" s="250">
        <f t="shared" si="2"/>
        <v>0.5083333333333333</v>
      </c>
      <c r="E48" s="250">
        <f t="shared" si="3"/>
        <v>0.52013888888888882</v>
      </c>
      <c r="F48" s="250">
        <f t="shared" si="4"/>
        <v>0.52777777777777768</v>
      </c>
      <c r="G48" s="250">
        <f t="shared" si="5"/>
        <v>0.53333333333333321</v>
      </c>
      <c r="H48" s="250">
        <f t="shared" si="6"/>
        <v>0.53749999999999987</v>
      </c>
      <c r="I48" s="250">
        <f t="shared" si="7"/>
        <v>0.54166666666666652</v>
      </c>
      <c r="J48" s="250">
        <f t="shared" si="8"/>
        <v>0.54999999999999982</v>
      </c>
      <c r="K48" s="250">
        <f t="shared" si="9"/>
        <v>0.56180555555555534</v>
      </c>
      <c r="L48" s="250">
        <f t="shared" si="10"/>
        <v>0.5694444444444442</v>
      </c>
      <c r="M48" s="250">
        <f t="shared" si="11"/>
        <v>0.57499999999999973</v>
      </c>
      <c r="N48" s="250">
        <f t="shared" si="12"/>
        <v>0.57916666666666639</v>
      </c>
      <c r="O48" s="250">
        <f t="shared" si="13"/>
        <v>0.58333333333333304</v>
      </c>
      <c r="P48" s="246">
        <v>37.46</v>
      </c>
      <c r="Q48" s="56">
        <f t="shared" si="14"/>
        <v>8.3333333333333037E-2</v>
      </c>
      <c r="R48" s="247">
        <f t="shared" si="1"/>
        <v>18.730000000000064</v>
      </c>
      <c r="S48" s="242"/>
    </row>
    <row r="49" spans="2:19" ht="18.75" thickBot="1" x14ac:dyDescent="0.3">
      <c r="B49" s="338">
        <v>23</v>
      </c>
      <c r="C49" s="249">
        <v>0.52083333333333337</v>
      </c>
      <c r="D49" s="250">
        <f t="shared" si="2"/>
        <v>0.52916666666666667</v>
      </c>
      <c r="E49" s="250">
        <f t="shared" si="3"/>
        <v>0.54097222222222219</v>
      </c>
      <c r="F49" s="250">
        <f t="shared" si="4"/>
        <v>0.54861111111111105</v>
      </c>
      <c r="G49" s="250">
        <f t="shared" si="5"/>
        <v>0.55416666666666659</v>
      </c>
      <c r="H49" s="250">
        <f t="shared" si="6"/>
        <v>0.55833333333333324</v>
      </c>
      <c r="I49" s="250">
        <f t="shared" si="7"/>
        <v>0.56249999999999989</v>
      </c>
      <c r="J49" s="250">
        <f t="shared" si="8"/>
        <v>0.57083333333333319</v>
      </c>
      <c r="K49" s="250">
        <f t="shared" si="9"/>
        <v>0.58263888888888871</v>
      </c>
      <c r="L49" s="250">
        <f t="shared" si="10"/>
        <v>0.59027777777777757</v>
      </c>
      <c r="M49" s="250">
        <f t="shared" si="11"/>
        <v>0.5958333333333331</v>
      </c>
      <c r="N49" s="250">
        <f t="shared" si="12"/>
        <v>0.59999999999999976</v>
      </c>
      <c r="O49" s="250">
        <f t="shared" si="13"/>
        <v>0.60416666666666641</v>
      </c>
      <c r="P49" s="246">
        <v>37.46</v>
      </c>
      <c r="Q49" s="56">
        <f t="shared" si="14"/>
        <v>8.3333333333333037E-2</v>
      </c>
      <c r="R49" s="247">
        <f t="shared" si="1"/>
        <v>18.730000000000064</v>
      </c>
      <c r="S49" s="242"/>
    </row>
    <row r="50" spans="2:19" ht="18.75" thickBot="1" x14ac:dyDescent="0.3">
      <c r="B50" s="338">
        <v>24</v>
      </c>
      <c r="C50" s="253">
        <v>0.53472222222222221</v>
      </c>
      <c r="D50" s="250">
        <f t="shared" si="2"/>
        <v>0.54305555555555551</v>
      </c>
      <c r="E50" s="250">
        <f t="shared" si="3"/>
        <v>0.55486111111111103</v>
      </c>
      <c r="F50" s="250">
        <f t="shared" si="4"/>
        <v>0.56249999999999989</v>
      </c>
      <c r="G50" s="250">
        <f t="shared" si="5"/>
        <v>0.56805555555555542</v>
      </c>
      <c r="H50" s="250">
        <f t="shared" si="6"/>
        <v>0.57222222222222208</v>
      </c>
      <c r="I50" s="250">
        <f t="shared" si="7"/>
        <v>0.57638888888888873</v>
      </c>
      <c r="J50" s="250">
        <f t="shared" si="8"/>
        <v>0.58472222222222203</v>
      </c>
      <c r="K50" s="250">
        <f t="shared" si="9"/>
        <v>0.59652777777777755</v>
      </c>
      <c r="L50" s="250">
        <f t="shared" si="10"/>
        <v>0.60416666666666641</v>
      </c>
      <c r="M50" s="250">
        <f t="shared" si="11"/>
        <v>0.60972222222222194</v>
      </c>
      <c r="N50" s="250">
        <f t="shared" si="12"/>
        <v>0.6138888888888886</v>
      </c>
      <c r="O50" s="250">
        <f t="shared" si="13"/>
        <v>0.61805555555555525</v>
      </c>
      <c r="P50" s="246">
        <v>37.46</v>
      </c>
      <c r="Q50" s="56">
        <f t="shared" si="14"/>
        <v>8.3333333333333037E-2</v>
      </c>
      <c r="R50" s="247">
        <f t="shared" si="1"/>
        <v>18.730000000000064</v>
      </c>
      <c r="S50" s="242"/>
    </row>
    <row r="51" spans="2:19" ht="18.75" thickBot="1" x14ac:dyDescent="0.3">
      <c r="B51" s="338">
        <v>25</v>
      </c>
      <c r="C51" s="249">
        <v>0.54861111111111105</v>
      </c>
      <c r="D51" s="250">
        <f t="shared" si="2"/>
        <v>0.55694444444444435</v>
      </c>
      <c r="E51" s="250">
        <f t="shared" si="3"/>
        <v>0.56874999999999987</v>
      </c>
      <c r="F51" s="250">
        <f t="shared" si="4"/>
        <v>0.57638888888888873</v>
      </c>
      <c r="G51" s="250">
        <f t="shared" si="5"/>
        <v>0.58194444444444426</v>
      </c>
      <c r="H51" s="250">
        <f t="shared" si="6"/>
        <v>0.58611111111111092</v>
      </c>
      <c r="I51" s="250">
        <f t="shared" si="7"/>
        <v>0.59027777777777757</v>
      </c>
      <c r="J51" s="250">
        <f t="shared" si="8"/>
        <v>0.59861111111111087</v>
      </c>
      <c r="K51" s="250">
        <f t="shared" si="9"/>
        <v>0.61041666666666639</v>
      </c>
      <c r="L51" s="250">
        <f t="shared" si="10"/>
        <v>0.61805555555555525</v>
      </c>
      <c r="M51" s="250">
        <f t="shared" si="11"/>
        <v>0.62361111111111078</v>
      </c>
      <c r="N51" s="250">
        <f t="shared" si="12"/>
        <v>0.62777777777777743</v>
      </c>
      <c r="O51" s="250">
        <f t="shared" si="13"/>
        <v>0.63194444444444409</v>
      </c>
      <c r="P51" s="246">
        <v>37.46</v>
      </c>
      <c r="Q51" s="56">
        <f t="shared" si="14"/>
        <v>8.3333333333333037E-2</v>
      </c>
      <c r="R51" s="247">
        <f t="shared" si="1"/>
        <v>18.730000000000064</v>
      </c>
      <c r="S51" s="242"/>
    </row>
    <row r="52" spans="2:19" ht="18.75" thickBot="1" x14ac:dyDescent="0.3">
      <c r="B52" s="338">
        <v>26</v>
      </c>
      <c r="C52" s="253">
        <v>0.55555555555555558</v>
      </c>
      <c r="D52" s="250">
        <f t="shared" si="2"/>
        <v>0.56388888888888888</v>
      </c>
      <c r="E52" s="250">
        <f t="shared" si="3"/>
        <v>0.5756944444444444</v>
      </c>
      <c r="F52" s="250">
        <f t="shared" si="4"/>
        <v>0.58333333333333326</v>
      </c>
      <c r="G52" s="250">
        <f t="shared" si="5"/>
        <v>0.5888888888888888</v>
      </c>
      <c r="H52" s="250">
        <f t="shared" si="6"/>
        <v>0.59305555555555545</v>
      </c>
      <c r="I52" s="250">
        <f t="shared" si="7"/>
        <v>0.5972222222222221</v>
      </c>
      <c r="J52" s="250">
        <f t="shared" si="8"/>
        <v>0.6055555555555554</v>
      </c>
      <c r="K52" s="250">
        <f t="shared" si="9"/>
        <v>0.61736111111111092</v>
      </c>
      <c r="L52" s="250">
        <f t="shared" si="10"/>
        <v>0.62499999999999978</v>
      </c>
      <c r="M52" s="250">
        <f t="shared" si="11"/>
        <v>0.63055555555555531</v>
      </c>
      <c r="N52" s="250">
        <f t="shared" si="12"/>
        <v>0.63472222222222197</v>
      </c>
      <c r="O52" s="250">
        <f t="shared" si="13"/>
        <v>0.63888888888888862</v>
      </c>
      <c r="P52" s="246">
        <v>37.46</v>
      </c>
      <c r="Q52" s="56">
        <f t="shared" si="14"/>
        <v>8.3333333333333037E-2</v>
      </c>
      <c r="R52" s="247">
        <f t="shared" si="1"/>
        <v>18.730000000000064</v>
      </c>
      <c r="S52" s="242"/>
    </row>
    <row r="53" spans="2:19" ht="18.75" thickBot="1" x14ac:dyDescent="0.3">
      <c r="B53" s="338">
        <v>27</v>
      </c>
      <c r="C53" s="249">
        <v>0.56944444444444442</v>
      </c>
      <c r="D53" s="250">
        <f t="shared" si="2"/>
        <v>0.57777777777777772</v>
      </c>
      <c r="E53" s="250">
        <f t="shared" si="3"/>
        <v>0.58958333333333324</v>
      </c>
      <c r="F53" s="250">
        <f t="shared" si="4"/>
        <v>0.5972222222222221</v>
      </c>
      <c r="G53" s="250">
        <f t="shared" si="5"/>
        <v>0.60277777777777763</v>
      </c>
      <c r="H53" s="250">
        <f t="shared" si="6"/>
        <v>0.60694444444444429</v>
      </c>
      <c r="I53" s="250">
        <f t="shared" si="7"/>
        <v>0.61111111111111094</v>
      </c>
      <c r="J53" s="250">
        <f t="shared" si="8"/>
        <v>0.61944444444444424</v>
      </c>
      <c r="K53" s="250">
        <f t="shared" si="9"/>
        <v>0.63124999999999976</v>
      </c>
      <c r="L53" s="250">
        <f t="shared" si="10"/>
        <v>0.63888888888888862</v>
      </c>
      <c r="M53" s="250">
        <f t="shared" si="11"/>
        <v>0.64444444444444415</v>
      </c>
      <c r="N53" s="250">
        <f t="shared" si="12"/>
        <v>0.64861111111111081</v>
      </c>
      <c r="O53" s="250">
        <f t="shared" si="13"/>
        <v>0.65277777777777746</v>
      </c>
      <c r="P53" s="246">
        <v>37.46</v>
      </c>
      <c r="Q53" s="56">
        <f t="shared" si="14"/>
        <v>8.3333333333333037E-2</v>
      </c>
      <c r="R53" s="247">
        <f t="shared" si="1"/>
        <v>18.730000000000064</v>
      </c>
      <c r="S53" s="242"/>
    </row>
    <row r="54" spans="2:19" ht="18.75" thickBot="1" x14ac:dyDescent="0.3">
      <c r="B54" s="338">
        <v>28</v>
      </c>
      <c r="C54" s="253">
        <v>0.58333333333333337</v>
      </c>
      <c r="D54" s="250">
        <f t="shared" si="2"/>
        <v>0.59166666666666667</v>
      </c>
      <c r="E54" s="250">
        <f t="shared" si="3"/>
        <v>0.60347222222222219</v>
      </c>
      <c r="F54" s="250">
        <f t="shared" si="4"/>
        <v>0.61111111111111105</v>
      </c>
      <c r="G54" s="250">
        <f t="shared" si="5"/>
        <v>0.61666666666666659</v>
      </c>
      <c r="H54" s="250">
        <f t="shared" si="6"/>
        <v>0.62083333333333324</v>
      </c>
      <c r="I54" s="250">
        <f t="shared" si="7"/>
        <v>0.62499999999999989</v>
      </c>
      <c r="J54" s="250">
        <f t="shared" si="8"/>
        <v>0.63333333333333319</v>
      </c>
      <c r="K54" s="250">
        <f t="shared" si="9"/>
        <v>0.64513888888888871</v>
      </c>
      <c r="L54" s="250">
        <f t="shared" si="10"/>
        <v>0.65277777777777757</v>
      </c>
      <c r="M54" s="250">
        <f t="shared" si="11"/>
        <v>0.6583333333333331</v>
      </c>
      <c r="N54" s="250">
        <f t="shared" si="12"/>
        <v>0.66249999999999976</v>
      </c>
      <c r="O54" s="250">
        <f t="shared" si="13"/>
        <v>0.66666666666666641</v>
      </c>
      <c r="P54" s="246">
        <v>37.46</v>
      </c>
      <c r="Q54" s="56">
        <f t="shared" si="14"/>
        <v>8.3333333333333037E-2</v>
      </c>
      <c r="R54" s="247">
        <f t="shared" si="1"/>
        <v>18.730000000000064</v>
      </c>
      <c r="S54" s="242"/>
    </row>
    <row r="55" spans="2:19" ht="18.75" thickBot="1" x14ac:dyDescent="0.3">
      <c r="B55" s="338">
        <v>29</v>
      </c>
      <c r="C55" s="249">
        <v>0.60416666666666663</v>
      </c>
      <c r="D55" s="250">
        <f t="shared" si="2"/>
        <v>0.61249999999999993</v>
      </c>
      <c r="E55" s="250">
        <f t="shared" si="3"/>
        <v>0.62430555555555545</v>
      </c>
      <c r="F55" s="250">
        <f t="shared" si="4"/>
        <v>0.63194444444444431</v>
      </c>
      <c r="G55" s="250">
        <f t="shared" si="5"/>
        <v>0.63749999999999984</v>
      </c>
      <c r="H55" s="250">
        <f t="shared" si="6"/>
        <v>0.6416666666666665</v>
      </c>
      <c r="I55" s="250">
        <f t="shared" si="7"/>
        <v>0.64583333333333315</v>
      </c>
      <c r="J55" s="250">
        <f t="shared" si="8"/>
        <v>0.65416666666666645</v>
      </c>
      <c r="K55" s="250">
        <f t="shared" si="9"/>
        <v>0.66597222222222197</v>
      </c>
      <c r="L55" s="250">
        <f t="shared" si="10"/>
        <v>0.67361111111111083</v>
      </c>
      <c r="M55" s="250">
        <f t="shared" si="11"/>
        <v>0.67916666666666636</v>
      </c>
      <c r="N55" s="250">
        <f t="shared" si="12"/>
        <v>0.68333333333333302</v>
      </c>
      <c r="O55" s="250">
        <f t="shared" si="13"/>
        <v>0.68749999999999967</v>
      </c>
      <c r="P55" s="246">
        <v>37.46</v>
      </c>
      <c r="Q55" s="56">
        <f t="shared" si="14"/>
        <v>8.3333333333333037E-2</v>
      </c>
      <c r="R55" s="247">
        <f t="shared" si="1"/>
        <v>18.730000000000064</v>
      </c>
      <c r="S55" s="242"/>
    </row>
    <row r="56" spans="2:19" ht="18.75" thickBot="1" x14ac:dyDescent="0.3">
      <c r="B56" s="338">
        <v>30</v>
      </c>
      <c r="C56" s="253">
        <v>0.61805555555555558</v>
      </c>
      <c r="D56" s="250">
        <f t="shared" si="2"/>
        <v>0.62638888888888888</v>
      </c>
      <c r="E56" s="250">
        <f t="shared" si="3"/>
        <v>0.6381944444444444</v>
      </c>
      <c r="F56" s="250">
        <f t="shared" si="4"/>
        <v>0.64583333333333326</v>
      </c>
      <c r="G56" s="250">
        <f t="shared" si="5"/>
        <v>0.6513888888888888</v>
      </c>
      <c r="H56" s="250">
        <f t="shared" si="6"/>
        <v>0.65555555555555545</v>
      </c>
      <c r="I56" s="250">
        <f t="shared" si="7"/>
        <v>0.6597222222222221</v>
      </c>
      <c r="J56" s="250">
        <f t="shared" si="8"/>
        <v>0.6680555555555554</v>
      </c>
      <c r="K56" s="250">
        <f t="shared" si="9"/>
        <v>0.67986111111111092</v>
      </c>
      <c r="L56" s="250">
        <f t="shared" si="10"/>
        <v>0.68749999999999978</v>
      </c>
      <c r="M56" s="250">
        <f t="shared" si="11"/>
        <v>0.69305555555555531</v>
      </c>
      <c r="N56" s="250">
        <f t="shared" si="12"/>
        <v>0.69722222222222197</v>
      </c>
      <c r="O56" s="250">
        <f t="shared" si="13"/>
        <v>0.70138888888888862</v>
      </c>
      <c r="P56" s="246">
        <v>37.46</v>
      </c>
      <c r="Q56" s="56">
        <f t="shared" si="14"/>
        <v>8.3333333333333037E-2</v>
      </c>
      <c r="R56" s="247">
        <f t="shared" si="1"/>
        <v>18.730000000000064</v>
      </c>
      <c r="S56" s="242"/>
    </row>
    <row r="57" spans="2:19" ht="18.75" thickBot="1" x14ac:dyDescent="0.3">
      <c r="B57" s="338">
        <v>31</v>
      </c>
      <c r="C57" s="249">
        <v>0.63194444444444442</v>
      </c>
      <c r="D57" s="250">
        <f t="shared" si="2"/>
        <v>0.64027777777777772</v>
      </c>
      <c r="E57" s="250">
        <f t="shared" si="3"/>
        <v>0.65208333333333324</v>
      </c>
      <c r="F57" s="250">
        <f t="shared" si="4"/>
        <v>0.6597222222222221</v>
      </c>
      <c r="G57" s="250">
        <f t="shared" si="5"/>
        <v>0.66527777777777763</v>
      </c>
      <c r="H57" s="250">
        <f t="shared" si="6"/>
        <v>0.66944444444444429</v>
      </c>
      <c r="I57" s="250">
        <f t="shared" si="7"/>
        <v>0.67361111111111094</v>
      </c>
      <c r="J57" s="250">
        <f t="shared" si="8"/>
        <v>0.68194444444444424</v>
      </c>
      <c r="K57" s="250">
        <f t="shared" si="9"/>
        <v>0.69374999999999976</v>
      </c>
      <c r="L57" s="250">
        <f t="shared" si="10"/>
        <v>0.70138888888888862</v>
      </c>
      <c r="M57" s="250">
        <f t="shared" si="11"/>
        <v>0.70694444444444415</v>
      </c>
      <c r="N57" s="250">
        <f t="shared" si="12"/>
        <v>0.71111111111111081</v>
      </c>
      <c r="O57" s="250">
        <f t="shared" si="13"/>
        <v>0.71527777777777746</v>
      </c>
      <c r="P57" s="246">
        <v>37.46</v>
      </c>
      <c r="Q57" s="56">
        <f t="shared" si="14"/>
        <v>8.3333333333333037E-2</v>
      </c>
      <c r="R57" s="247">
        <f t="shared" si="1"/>
        <v>18.730000000000064</v>
      </c>
      <c r="S57" s="242"/>
    </row>
    <row r="58" spans="2:19" ht="18.75" thickBot="1" x14ac:dyDescent="0.3">
      <c r="B58" s="338">
        <v>32</v>
      </c>
      <c r="C58" s="253">
        <v>0.63888888888888895</v>
      </c>
      <c r="D58" s="250">
        <f t="shared" si="2"/>
        <v>0.64722222222222225</v>
      </c>
      <c r="E58" s="250">
        <f t="shared" si="3"/>
        <v>0.65902777777777777</v>
      </c>
      <c r="F58" s="250">
        <f t="shared" si="4"/>
        <v>0.66666666666666663</v>
      </c>
      <c r="G58" s="250">
        <f t="shared" si="5"/>
        <v>0.67222222222222217</v>
      </c>
      <c r="H58" s="250">
        <f t="shared" si="6"/>
        <v>0.67638888888888882</v>
      </c>
      <c r="I58" s="250">
        <f t="shared" si="7"/>
        <v>0.68055555555555547</v>
      </c>
      <c r="J58" s="250">
        <f t="shared" si="8"/>
        <v>0.68888888888888877</v>
      </c>
      <c r="K58" s="250">
        <f t="shared" si="9"/>
        <v>0.70069444444444429</v>
      </c>
      <c r="L58" s="250">
        <f t="shared" si="10"/>
        <v>0.70833333333333315</v>
      </c>
      <c r="M58" s="250">
        <f t="shared" si="11"/>
        <v>0.71388888888888868</v>
      </c>
      <c r="N58" s="250">
        <f t="shared" si="12"/>
        <v>0.71805555555555534</v>
      </c>
      <c r="O58" s="250">
        <f t="shared" si="13"/>
        <v>0.72222222222222199</v>
      </c>
      <c r="P58" s="246">
        <v>37.46</v>
      </c>
      <c r="Q58" s="56">
        <f t="shared" si="14"/>
        <v>8.3333333333333037E-2</v>
      </c>
      <c r="R58" s="247">
        <f t="shared" si="1"/>
        <v>18.730000000000064</v>
      </c>
      <c r="S58" s="242"/>
    </row>
    <row r="59" spans="2:19" ht="18.75" thickBot="1" x14ac:dyDescent="0.3">
      <c r="B59" s="338">
        <v>33</v>
      </c>
      <c r="C59" s="249">
        <v>0.65277777777777779</v>
      </c>
      <c r="D59" s="250">
        <f t="shared" si="2"/>
        <v>0.66111111111111109</v>
      </c>
      <c r="E59" s="250">
        <f t="shared" si="3"/>
        <v>0.67291666666666661</v>
      </c>
      <c r="F59" s="250">
        <f t="shared" si="4"/>
        <v>0.68055555555555547</v>
      </c>
      <c r="G59" s="250">
        <f t="shared" si="5"/>
        <v>0.68611111111111101</v>
      </c>
      <c r="H59" s="250">
        <f t="shared" si="6"/>
        <v>0.69027777777777766</v>
      </c>
      <c r="I59" s="250">
        <f t="shared" si="7"/>
        <v>0.69444444444444431</v>
      </c>
      <c r="J59" s="250">
        <f t="shared" si="8"/>
        <v>0.70277777777777761</v>
      </c>
      <c r="K59" s="250">
        <f t="shared" si="9"/>
        <v>0.71458333333333313</v>
      </c>
      <c r="L59" s="250">
        <f t="shared" si="10"/>
        <v>0.72222222222222199</v>
      </c>
      <c r="M59" s="250">
        <f t="shared" si="11"/>
        <v>0.72777777777777752</v>
      </c>
      <c r="N59" s="250">
        <f t="shared" si="12"/>
        <v>0.73194444444444418</v>
      </c>
      <c r="O59" s="250">
        <f t="shared" si="13"/>
        <v>0.73611111111111083</v>
      </c>
      <c r="P59" s="246">
        <v>37.46</v>
      </c>
      <c r="Q59" s="56">
        <f t="shared" si="14"/>
        <v>8.3333333333333037E-2</v>
      </c>
      <c r="R59" s="247">
        <f t="shared" si="1"/>
        <v>18.730000000000064</v>
      </c>
      <c r="S59" s="242"/>
    </row>
    <row r="60" spans="2:19" ht="18.75" thickBot="1" x14ac:dyDescent="0.3">
      <c r="B60" s="338">
        <v>34</v>
      </c>
      <c r="C60" s="253">
        <v>0.66666666666666663</v>
      </c>
      <c r="D60" s="250">
        <f t="shared" si="2"/>
        <v>0.67499999999999993</v>
      </c>
      <c r="E60" s="250">
        <f t="shared" si="3"/>
        <v>0.68680555555555545</v>
      </c>
      <c r="F60" s="250">
        <f t="shared" si="4"/>
        <v>0.69444444444444431</v>
      </c>
      <c r="G60" s="250">
        <f t="shared" si="5"/>
        <v>0.69999999999999984</v>
      </c>
      <c r="H60" s="250">
        <f t="shared" si="6"/>
        <v>0.7041666666666665</v>
      </c>
      <c r="I60" s="250">
        <f t="shared" si="7"/>
        <v>0.70833333333333315</v>
      </c>
      <c r="J60" s="250">
        <f t="shared" si="8"/>
        <v>0.71666666666666645</v>
      </c>
      <c r="K60" s="250">
        <f t="shared" si="9"/>
        <v>0.72847222222222197</v>
      </c>
      <c r="L60" s="250">
        <f t="shared" si="10"/>
        <v>0.73611111111111083</v>
      </c>
      <c r="M60" s="250">
        <f t="shared" si="11"/>
        <v>0.74166666666666636</v>
      </c>
      <c r="N60" s="250">
        <f t="shared" si="12"/>
        <v>0.74583333333333302</v>
      </c>
      <c r="O60" s="250">
        <f t="shared" si="13"/>
        <v>0.74999999999999967</v>
      </c>
      <c r="P60" s="246">
        <v>37.46</v>
      </c>
      <c r="Q60" s="56">
        <f t="shared" si="14"/>
        <v>8.3333333333333037E-2</v>
      </c>
      <c r="R60" s="247">
        <f t="shared" si="1"/>
        <v>18.730000000000064</v>
      </c>
      <c r="S60" s="242"/>
    </row>
    <row r="61" spans="2:19" ht="18.75" thickBot="1" x14ac:dyDescent="0.3">
      <c r="B61" s="338">
        <v>35</v>
      </c>
      <c r="C61" s="249">
        <v>0.6875</v>
      </c>
      <c r="D61" s="250">
        <f t="shared" si="2"/>
        <v>0.6958333333333333</v>
      </c>
      <c r="E61" s="250">
        <f t="shared" si="3"/>
        <v>0.70763888888888882</v>
      </c>
      <c r="F61" s="250">
        <f t="shared" si="4"/>
        <v>0.71527777777777768</v>
      </c>
      <c r="G61" s="250">
        <f t="shared" si="5"/>
        <v>0.72083333333333321</v>
      </c>
      <c r="H61" s="250">
        <f t="shared" si="6"/>
        <v>0.72499999999999987</v>
      </c>
      <c r="I61" s="250">
        <f t="shared" si="7"/>
        <v>0.72916666666666652</v>
      </c>
      <c r="J61" s="250">
        <f t="shared" si="8"/>
        <v>0.73749999999999982</v>
      </c>
      <c r="K61" s="250">
        <f t="shared" si="9"/>
        <v>0.74930555555555534</v>
      </c>
      <c r="L61" s="250">
        <f t="shared" si="10"/>
        <v>0.7569444444444442</v>
      </c>
      <c r="M61" s="250">
        <f t="shared" si="11"/>
        <v>0.76249999999999973</v>
      </c>
      <c r="N61" s="250">
        <f t="shared" si="12"/>
        <v>0.76666666666666639</v>
      </c>
      <c r="O61" s="250">
        <f t="shared" si="13"/>
        <v>0.77083333333333304</v>
      </c>
      <c r="P61" s="246">
        <v>37.46</v>
      </c>
      <c r="Q61" s="56">
        <f t="shared" si="14"/>
        <v>8.3333333333333037E-2</v>
      </c>
      <c r="R61" s="247">
        <f t="shared" ref="R61:R73" si="19">(P61/(Q61*24*60)*60)</f>
        <v>18.730000000000064</v>
      </c>
      <c r="S61" s="242"/>
    </row>
    <row r="62" spans="2:19" ht="18.75" thickBot="1" x14ac:dyDescent="0.3">
      <c r="B62" s="338">
        <v>36</v>
      </c>
      <c r="C62" s="253">
        <v>0.70138888888888884</v>
      </c>
      <c r="D62" s="250">
        <f t="shared" si="2"/>
        <v>0.70972222222222214</v>
      </c>
      <c r="E62" s="250">
        <f t="shared" si="3"/>
        <v>0.72152777777777766</v>
      </c>
      <c r="F62" s="250">
        <f t="shared" si="4"/>
        <v>0.72916666666666652</v>
      </c>
      <c r="G62" s="250">
        <f t="shared" si="5"/>
        <v>0.73472222222222205</v>
      </c>
      <c r="H62" s="250">
        <f t="shared" si="6"/>
        <v>0.73888888888888871</v>
      </c>
      <c r="I62" s="250">
        <f t="shared" si="7"/>
        <v>0.74305555555555536</v>
      </c>
      <c r="J62" s="250">
        <f t="shared" si="8"/>
        <v>0.75138888888888866</v>
      </c>
      <c r="K62" s="250">
        <f t="shared" si="9"/>
        <v>0.76319444444444418</v>
      </c>
      <c r="L62" s="250">
        <f t="shared" si="10"/>
        <v>0.77083333333333304</v>
      </c>
      <c r="M62" s="250">
        <f t="shared" si="11"/>
        <v>0.77638888888888857</v>
      </c>
      <c r="N62" s="250">
        <f t="shared" si="12"/>
        <v>0.78055555555555522</v>
      </c>
      <c r="O62" s="250">
        <f t="shared" si="13"/>
        <v>0.78472222222222188</v>
      </c>
      <c r="P62" s="246">
        <v>37.46</v>
      </c>
      <c r="Q62" s="56">
        <f t="shared" si="14"/>
        <v>8.3333333333333037E-2</v>
      </c>
      <c r="R62" s="247">
        <f t="shared" si="19"/>
        <v>18.730000000000064</v>
      </c>
      <c r="S62" s="242"/>
    </row>
    <row r="63" spans="2:19" ht="18.75" thickBot="1" x14ac:dyDescent="0.3">
      <c r="B63" s="338">
        <v>37</v>
      </c>
      <c r="C63" s="249">
        <v>0.71527777777777779</v>
      </c>
      <c r="D63" s="250">
        <f t="shared" si="2"/>
        <v>0.72361111111111109</v>
      </c>
      <c r="E63" s="250">
        <f t="shared" si="3"/>
        <v>0.73541666666666661</v>
      </c>
      <c r="F63" s="250">
        <f t="shared" si="4"/>
        <v>0.74305555555555547</v>
      </c>
      <c r="G63" s="250">
        <f t="shared" si="5"/>
        <v>0.74861111111111101</v>
      </c>
      <c r="H63" s="250">
        <f t="shared" si="6"/>
        <v>0.75277777777777766</v>
      </c>
      <c r="I63" s="250">
        <f t="shared" si="7"/>
        <v>0.75694444444444431</v>
      </c>
      <c r="J63" s="250">
        <f t="shared" si="8"/>
        <v>0.76527777777777761</v>
      </c>
      <c r="K63" s="250">
        <f t="shared" si="9"/>
        <v>0.77708333333333313</v>
      </c>
      <c r="L63" s="250">
        <f t="shared" si="10"/>
        <v>0.78472222222222199</v>
      </c>
      <c r="M63" s="250">
        <f t="shared" si="11"/>
        <v>0.79027777777777752</v>
      </c>
      <c r="N63" s="250">
        <f t="shared" si="12"/>
        <v>0.79444444444444418</v>
      </c>
      <c r="O63" s="250">
        <f t="shared" si="13"/>
        <v>0.79861111111111083</v>
      </c>
      <c r="P63" s="246">
        <v>37.46</v>
      </c>
      <c r="Q63" s="56">
        <f t="shared" si="14"/>
        <v>8.3333333333333037E-2</v>
      </c>
      <c r="R63" s="247">
        <f t="shared" si="19"/>
        <v>18.730000000000064</v>
      </c>
      <c r="S63" s="242"/>
    </row>
    <row r="64" spans="2:19" ht="18.75" thickBot="1" x14ac:dyDescent="0.3">
      <c r="B64" s="338">
        <v>38</v>
      </c>
      <c r="C64" s="253">
        <v>0.72222222222222221</v>
      </c>
      <c r="D64" s="250">
        <f t="shared" si="2"/>
        <v>0.73055555555555551</v>
      </c>
      <c r="E64" s="250">
        <f t="shared" si="3"/>
        <v>0.74236111111111103</v>
      </c>
      <c r="F64" s="250">
        <f t="shared" si="4"/>
        <v>0.74999999999999989</v>
      </c>
      <c r="G64" s="250">
        <f t="shared" si="5"/>
        <v>0.75555555555555542</v>
      </c>
      <c r="H64" s="250">
        <f t="shared" si="6"/>
        <v>0.75972222222222208</v>
      </c>
      <c r="I64" s="250">
        <f t="shared" si="7"/>
        <v>0.76388888888888873</v>
      </c>
      <c r="J64" s="250">
        <f t="shared" si="8"/>
        <v>0.77222222222222203</v>
      </c>
      <c r="K64" s="250">
        <f t="shared" si="9"/>
        <v>0.78402777777777755</v>
      </c>
      <c r="L64" s="250">
        <f t="shared" si="10"/>
        <v>0.79166666666666641</v>
      </c>
      <c r="M64" s="250">
        <f t="shared" si="11"/>
        <v>0.79722222222222194</v>
      </c>
      <c r="N64" s="250">
        <f t="shared" si="12"/>
        <v>0.8013888888888886</v>
      </c>
      <c r="O64" s="250">
        <f t="shared" si="13"/>
        <v>0.80555555555555525</v>
      </c>
      <c r="P64" s="246">
        <v>37.46</v>
      </c>
      <c r="Q64" s="56">
        <f t="shared" si="14"/>
        <v>8.3333333333333037E-2</v>
      </c>
      <c r="R64" s="247">
        <f t="shared" si="19"/>
        <v>18.730000000000064</v>
      </c>
      <c r="S64" s="242"/>
    </row>
    <row r="65" spans="2:19" ht="18.75" thickBot="1" x14ac:dyDescent="0.3">
      <c r="B65" s="338">
        <v>39</v>
      </c>
      <c r="C65" s="249">
        <v>0.73611111111111116</v>
      </c>
      <c r="D65" s="250">
        <f t="shared" si="2"/>
        <v>0.74444444444444446</v>
      </c>
      <c r="E65" s="250">
        <f t="shared" si="3"/>
        <v>0.75624999999999998</v>
      </c>
      <c r="F65" s="250">
        <f t="shared" si="4"/>
        <v>0.76388888888888884</v>
      </c>
      <c r="G65" s="250">
        <f t="shared" si="5"/>
        <v>0.76944444444444438</v>
      </c>
      <c r="H65" s="250">
        <f t="shared" si="6"/>
        <v>0.77361111111111103</v>
      </c>
      <c r="I65" s="250">
        <f t="shared" si="7"/>
        <v>0.77777777777777768</v>
      </c>
      <c r="J65" s="250">
        <f t="shared" si="8"/>
        <v>0.78611111111111098</v>
      </c>
      <c r="K65" s="250">
        <f t="shared" si="9"/>
        <v>0.7979166666666665</v>
      </c>
      <c r="L65" s="250">
        <f t="shared" si="10"/>
        <v>0.80555555555555536</v>
      </c>
      <c r="M65" s="250">
        <f t="shared" si="11"/>
        <v>0.81111111111111089</v>
      </c>
      <c r="N65" s="250">
        <f t="shared" si="12"/>
        <v>0.81527777777777755</v>
      </c>
      <c r="O65" s="250">
        <f t="shared" si="13"/>
        <v>0.8194444444444442</v>
      </c>
      <c r="P65" s="246">
        <v>37.46</v>
      </c>
      <c r="Q65" s="56">
        <f t="shared" si="14"/>
        <v>8.3333333333333037E-2</v>
      </c>
      <c r="R65" s="247">
        <f t="shared" si="19"/>
        <v>18.730000000000064</v>
      </c>
      <c r="S65" s="242"/>
    </row>
    <row r="66" spans="2:19" ht="18.75" thickBot="1" x14ac:dyDescent="0.3">
      <c r="B66" s="338">
        <v>40</v>
      </c>
      <c r="C66" s="253">
        <v>0.75</v>
      </c>
      <c r="D66" s="250">
        <f t="shared" si="2"/>
        <v>0.7583333333333333</v>
      </c>
      <c r="E66" s="250">
        <f t="shared" si="3"/>
        <v>0.77013888888888882</v>
      </c>
      <c r="F66" s="250">
        <f t="shared" si="4"/>
        <v>0.77777777777777768</v>
      </c>
      <c r="G66" s="250">
        <f t="shared" si="5"/>
        <v>0.78333333333333321</v>
      </c>
      <c r="H66" s="250">
        <f t="shared" si="6"/>
        <v>0.78749999999999987</v>
      </c>
      <c r="I66" s="250">
        <f t="shared" si="7"/>
        <v>0.79166666666666652</v>
      </c>
      <c r="J66" s="250">
        <f t="shared" si="8"/>
        <v>0.79999999999999982</v>
      </c>
      <c r="K66" s="250">
        <f t="shared" si="9"/>
        <v>0.81180555555555534</v>
      </c>
      <c r="L66" s="250">
        <f t="shared" si="10"/>
        <v>0.8194444444444442</v>
      </c>
      <c r="M66" s="250">
        <f t="shared" si="11"/>
        <v>0.82499999999999973</v>
      </c>
      <c r="N66" s="250">
        <f t="shared" si="12"/>
        <v>0.82916666666666639</v>
      </c>
      <c r="O66" s="250">
        <f t="shared" si="13"/>
        <v>0.83333333333333304</v>
      </c>
      <c r="P66" s="246">
        <v>37.46</v>
      </c>
      <c r="Q66" s="56">
        <f t="shared" si="14"/>
        <v>8.3333333333333037E-2</v>
      </c>
      <c r="R66" s="247">
        <f t="shared" si="19"/>
        <v>18.730000000000064</v>
      </c>
      <c r="S66" s="242"/>
    </row>
    <row r="67" spans="2:19" ht="18.75" thickBot="1" x14ac:dyDescent="0.3">
      <c r="B67" s="338">
        <v>41</v>
      </c>
      <c r="C67" s="249">
        <v>0.77083333333333337</v>
      </c>
      <c r="D67" s="250">
        <f t="shared" si="2"/>
        <v>0.77916666666666667</v>
      </c>
      <c r="E67" s="250">
        <f t="shared" si="3"/>
        <v>0.79097222222222219</v>
      </c>
      <c r="F67" s="250">
        <f t="shared" si="4"/>
        <v>0.79861111111111105</v>
      </c>
      <c r="G67" s="250">
        <f t="shared" si="5"/>
        <v>0.80416666666666659</v>
      </c>
      <c r="H67" s="250">
        <f t="shared" si="6"/>
        <v>0.80833333333333324</v>
      </c>
      <c r="I67" s="250">
        <f t="shared" si="7"/>
        <v>0.81249999999999989</v>
      </c>
      <c r="J67" s="250">
        <f t="shared" si="8"/>
        <v>0.82083333333333319</v>
      </c>
      <c r="K67" s="250">
        <f t="shared" si="9"/>
        <v>0.83263888888888871</v>
      </c>
      <c r="L67" s="250">
        <f t="shared" si="10"/>
        <v>0.84027777777777757</v>
      </c>
      <c r="M67" s="250">
        <f t="shared" si="11"/>
        <v>0.8458333333333331</v>
      </c>
      <c r="N67" s="250">
        <f t="shared" si="12"/>
        <v>0.84999999999999976</v>
      </c>
      <c r="O67" s="250">
        <f t="shared" si="13"/>
        <v>0.85416666666666641</v>
      </c>
      <c r="P67" s="246">
        <v>37.46</v>
      </c>
      <c r="Q67" s="56">
        <f t="shared" si="14"/>
        <v>8.3333333333333037E-2</v>
      </c>
      <c r="R67" s="247">
        <f t="shared" si="19"/>
        <v>18.730000000000064</v>
      </c>
      <c r="S67" s="242"/>
    </row>
    <row r="68" spans="2:19" ht="18.75" thickBot="1" x14ac:dyDescent="0.3">
      <c r="B68" s="338">
        <v>42</v>
      </c>
      <c r="C68" s="253">
        <v>0.78472222222222221</v>
      </c>
      <c r="D68" s="250">
        <f t="shared" si="2"/>
        <v>0.79305555555555551</v>
      </c>
      <c r="E68" s="250">
        <f t="shared" si="3"/>
        <v>0.80486111111111103</v>
      </c>
      <c r="F68" s="250">
        <f t="shared" si="4"/>
        <v>0.81249999999999989</v>
      </c>
      <c r="G68" s="250">
        <f t="shared" si="5"/>
        <v>0.81805555555555542</v>
      </c>
      <c r="H68" s="250">
        <f t="shared" si="6"/>
        <v>0.82222222222222208</v>
      </c>
      <c r="I68" s="250">
        <f t="shared" si="7"/>
        <v>0.82638888888888873</v>
      </c>
      <c r="J68" s="250">
        <f t="shared" si="8"/>
        <v>0.83472222222222203</v>
      </c>
      <c r="K68" s="250">
        <f t="shared" si="9"/>
        <v>0.84652777777777755</v>
      </c>
      <c r="L68" s="250">
        <f t="shared" si="10"/>
        <v>0.85416666666666641</v>
      </c>
      <c r="M68" s="250">
        <f t="shared" si="11"/>
        <v>0.85972222222222194</v>
      </c>
      <c r="N68" s="250">
        <f t="shared" si="12"/>
        <v>0.8638888888888886</v>
      </c>
      <c r="O68" s="250">
        <f t="shared" si="13"/>
        <v>0.86805555555555525</v>
      </c>
      <c r="P68" s="246">
        <v>37.46</v>
      </c>
      <c r="Q68" s="56">
        <f t="shared" si="14"/>
        <v>8.3333333333333037E-2</v>
      </c>
      <c r="R68" s="247">
        <f t="shared" si="19"/>
        <v>18.730000000000064</v>
      </c>
      <c r="S68" s="242"/>
    </row>
    <row r="69" spans="2:19" ht="18.75" thickBot="1" x14ac:dyDescent="0.3">
      <c r="B69" s="338">
        <v>43</v>
      </c>
      <c r="C69" s="249">
        <v>0.79861111111111116</v>
      </c>
      <c r="D69" s="250">
        <f t="shared" si="2"/>
        <v>0.80694444444444446</v>
      </c>
      <c r="E69" s="250">
        <f t="shared" si="3"/>
        <v>0.81874999999999998</v>
      </c>
      <c r="F69" s="250">
        <f t="shared" si="4"/>
        <v>0.82638888888888884</v>
      </c>
      <c r="G69" s="250">
        <f t="shared" si="5"/>
        <v>0.83194444444444438</v>
      </c>
      <c r="H69" s="250">
        <f t="shared" si="6"/>
        <v>0.83611111111111103</v>
      </c>
      <c r="I69" s="250">
        <f t="shared" si="7"/>
        <v>0.84027777777777768</v>
      </c>
      <c r="J69" s="250">
        <f t="shared" si="8"/>
        <v>0.84861111111111098</v>
      </c>
      <c r="K69" s="250">
        <f t="shared" si="9"/>
        <v>0.8604166666666665</v>
      </c>
      <c r="L69" s="250">
        <f t="shared" si="10"/>
        <v>0.86805555555555536</v>
      </c>
      <c r="M69" s="250">
        <f t="shared" si="11"/>
        <v>0.87361111111111089</v>
      </c>
      <c r="N69" s="250">
        <f t="shared" si="12"/>
        <v>0.87777777777777755</v>
      </c>
      <c r="O69" s="250">
        <f t="shared" si="13"/>
        <v>0.8819444444444442</v>
      </c>
      <c r="P69" s="246">
        <v>37.46</v>
      </c>
      <c r="Q69" s="56">
        <f t="shared" si="14"/>
        <v>8.3333333333333037E-2</v>
      </c>
      <c r="R69" s="247">
        <f t="shared" si="19"/>
        <v>18.730000000000064</v>
      </c>
      <c r="S69" s="242"/>
    </row>
    <row r="70" spans="2:19" ht="18.75" thickBot="1" x14ac:dyDescent="0.3">
      <c r="B70" s="338">
        <v>44</v>
      </c>
      <c r="C70" s="253">
        <v>0.80555555555555547</v>
      </c>
      <c r="D70" s="250">
        <f t="shared" si="2"/>
        <v>0.81388888888888877</v>
      </c>
      <c r="E70" s="250">
        <f t="shared" si="3"/>
        <v>0.82569444444444429</v>
      </c>
      <c r="F70" s="250">
        <f t="shared" si="4"/>
        <v>0.83333333333333315</v>
      </c>
      <c r="G70" s="250">
        <f t="shared" si="5"/>
        <v>0.83888888888888868</v>
      </c>
      <c r="H70" s="250">
        <f t="shared" si="6"/>
        <v>0.84305555555555534</v>
      </c>
      <c r="I70" s="250">
        <f t="shared" si="7"/>
        <v>0.84722222222222199</v>
      </c>
      <c r="J70" s="250">
        <f t="shared" si="8"/>
        <v>0.85555555555555529</v>
      </c>
      <c r="K70" s="250">
        <f t="shared" si="9"/>
        <v>0.86736111111111081</v>
      </c>
      <c r="L70" s="250">
        <f t="shared" si="10"/>
        <v>0.87499999999999967</v>
      </c>
      <c r="M70" s="250">
        <f t="shared" si="11"/>
        <v>0.8805555555555552</v>
      </c>
      <c r="N70" s="250">
        <f t="shared" si="12"/>
        <v>0.88472222222222185</v>
      </c>
      <c r="O70" s="250">
        <f t="shared" si="13"/>
        <v>0.88888888888888851</v>
      </c>
      <c r="P70" s="246">
        <v>37.46</v>
      </c>
      <c r="Q70" s="56">
        <f t="shared" si="14"/>
        <v>8.3333333333333037E-2</v>
      </c>
      <c r="R70" s="247">
        <f t="shared" si="19"/>
        <v>18.730000000000064</v>
      </c>
      <c r="S70" s="242"/>
    </row>
    <row r="71" spans="2:19" ht="18.75" thickBot="1" x14ac:dyDescent="0.3">
      <c r="B71" s="338">
        <v>45</v>
      </c>
      <c r="C71" s="256">
        <v>0.81944444444444453</v>
      </c>
      <c r="D71" s="250">
        <f t="shared" si="2"/>
        <v>0.82777777777777783</v>
      </c>
      <c r="E71" s="250">
        <f t="shared" si="3"/>
        <v>0.83958333333333335</v>
      </c>
      <c r="F71" s="250">
        <f t="shared" si="4"/>
        <v>0.84722222222222221</v>
      </c>
      <c r="G71" s="250">
        <f t="shared" si="5"/>
        <v>0.85277777777777775</v>
      </c>
      <c r="H71" s="250">
        <f t="shared" si="6"/>
        <v>0.8569444444444444</v>
      </c>
      <c r="I71" s="250">
        <f t="shared" si="7"/>
        <v>0.86111111111111105</v>
      </c>
      <c r="J71" s="250">
        <f t="shared" si="8"/>
        <v>0.86944444444444435</v>
      </c>
      <c r="K71" s="250">
        <f t="shared" si="9"/>
        <v>0.88124999999999987</v>
      </c>
      <c r="L71" s="250">
        <f t="shared" si="10"/>
        <v>0.88888888888888873</v>
      </c>
      <c r="M71" s="250">
        <f t="shared" si="11"/>
        <v>0.89444444444444426</v>
      </c>
      <c r="N71" s="250">
        <f t="shared" si="12"/>
        <v>0.89861111111111092</v>
      </c>
      <c r="O71" s="250">
        <f t="shared" si="13"/>
        <v>0.90277777777777757</v>
      </c>
      <c r="P71" s="246">
        <v>37.46</v>
      </c>
      <c r="Q71" s="56">
        <f t="shared" si="14"/>
        <v>8.3333333333333037E-2</v>
      </c>
      <c r="R71" s="247">
        <f t="shared" si="19"/>
        <v>18.730000000000064</v>
      </c>
      <c r="S71" s="242"/>
    </row>
    <row r="72" spans="2:19" ht="18.75" thickBot="1" x14ac:dyDescent="0.3">
      <c r="B72" s="338">
        <v>46</v>
      </c>
      <c r="C72" s="257">
        <v>0.83333333333333337</v>
      </c>
      <c r="D72" s="250">
        <f t="shared" si="2"/>
        <v>0.84166666666666667</v>
      </c>
      <c r="E72" s="250">
        <f t="shared" si="3"/>
        <v>0.85347222222222219</v>
      </c>
      <c r="F72" s="250">
        <f t="shared" si="4"/>
        <v>0.86111111111111105</v>
      </c>
      <c r="G72" s="250">
        <f t="shared" si="5"/>
        <v>0.86666666666666659</v>
      </c>
      <c r="H72" s="250">
        <f t="shared" si="6"/>
        <v>0.87083333333333324</v>
      </c>
      <c r="I72" s="250">
        <f t="shared" si="7"/>
        <v>0.87499999999999989</v>
      </c>
      <c r="J72" s="250">
        <f t="shared" si="8"/>
        <v>0.88333333333333319</v>
      </c>
      <c r="K72" s="250">
        <f t="shared" si="9"/>
        <v>0.89513888888888871</v>
      </c>
      <c r="L72" s="250">
        <f t="shared" si="10"/>
        <v>0.90277777777777757</v>
      </c>
      <c r="M72" s="250">
        <f t="shared" si="11"/>
        <v>0.9083333333333331</v>
      </c>
      <c r="N72" s="250">
        <f t="shared" si="12"/>
        <v>0.91249999999999976</v>
      </c>
      <c r="O72" s="250">
        <f t="shared" si="13"/>
        <v>0.91666666666666641</v>
      </c>
      <c r="P72" s="246">
        <v>37.46</v>
      </c>
      <c r="Q72" s="56">
        <f t="shared" si="14"/>
        <v>8.3333333333333037E-2</v>
      </c>
      <c r="R72" s="247">
        <f t="shared" si="19"/>
        <v>18.730000000000064</v>
      </c>
      <c r="S72" s="242"/>
    </row>
    <row r="73" spans="2:19" ht="18.75" thickBot="1" x14ac:dyDescent="0.3">
      <c r="B73" s="338">
        <v>47</v>
      </c>
      <c r="C73" s="256">
        <v>0.85416666666666663</v>
      </c>
      <c r="D73" s="250">
        <f t="shared" si="2"/>
        <v>0.86249999999999993</v>
      </c>
      <c r="E73" s="250">
        <f t="shared" si="3"/>
        <v>0.87430555555555545</v>
      </c>
      <c r="F73" s="250">
        <f t="shared" si="4"/>
        <v>0.88194444444444431</v>
      </c>
      <c r="G73" s="250">
        <f t="shared" si="5"/>
        <v>0.88749999999999984</v>
      </c>
      <c r="H73" s="250">
        <f t="shared" si="6"/>
        <v>0.8916666666666665</v>
      </c>
      <c r="I73" s="250">
        <f t="shared" si="7"/>
        <v>0.89583333333333315</v>
      </c>
      <c r="J73" s="250">
        <f t="shared" si="8"/>
        <v>0.90416666666666645</v>
      </c>
      <c r="K73" s="250">
        <f t="shared" si="9"/>
        <v>0.91597222222222197</v>
      </c>
      <c r="L73" s="250">
        <f t="shared" si="10"/>
        <v>0.92361111111111083</v>
      </c>
      <c r="M73" s="250">
        <f t="shared" si="11"/>
        <v>0.92916666666666636</v>
      </c>
      <c r="N73" s="250">
        <f t="shared" si="12"/>
        <v>0.93333333333333302</v>
      </c>
      <c r="O73" s="250">
        <f t="shared" si="13"/>
        <v>0.93749999999999967</v>
      </c>
      <c r="P73" s="246">
        <v>37.46</v>
      </c>
      <c r="Q73" s="56">
        <f t="shared" si="14"/>
        <v>8.3333333333333037E-2</v>
      </c>
      <c r="R73" s="247">
        <f t="shared" si="19"/>
        <v>18.730000000000064</v>
      </c>
      <c r="S73" s="242"/>
    </row>
    <row r="74" spans="2:19" ht="18.75" thickBot="1" x14ac:dyDescent="0.3">
      <c r="B74" s="338">
        <v>48</v>
      </c>
      <c r="C74" s="256">
        <v>0.86805555555555547</v>
      </c>
      <c r="D74" s="250">
        <f t="shared" si="2"/>
        <v>0.87638888888888877</v>
      </c>
      <c r="E74" s="250">
        <f t="shared" si="3"/>
        <v>0.88819444444444429</v>
      </c>
      <c r="F74" s="250">
        <f t="shared" si="4"/>
        <v>0.89583333333333315</v>
      </c>
      <c r="G74" s="250">
        <f t="shared" si="5"/>
        <v>0.90138888888888868</v>
      </c>
      <c r="H74" s="250">
        <f t="shared" si="6"/>
        <v>0.90555555555555534</v>
      </c>
      <c r="I74" s="250">
        <f t="shared" si="7"/>
        <v>0.90972222222222199</v>
      </c>
      <c r="J74" s="250">
        <f t="shared" si="8"/>
        <v>0.91805555555555529</v>
      </c>
      <c r="K74" s="250">
        <f t="shared" si="9"/>
        <v>0.92986111111111081</v>
      </c>
      <c r="L74" s="250">
        <f t="shared" si="10"/>
        <v>0.93749999999999967</v>
      </c>
      <c r="M74" s="250">
        <f t="shared" si="11"/>
        <v>0.9430555555555552</v>
      </c>
      <c r="N74" s="250">
        <f t="shared" si="12"/>
        <v>0.94722222222222185</v>
      </c>
      <c r="O74" s="250">
        <f t="shared" si="13"/>
        <v>0.95138888888888851</v>
      </c>
      <c r="P74" s="246">
        <v>38.46</v>
      </c>
      <c r="Q74" s="56">
        <f>O74-C74</f>
        <v>8.3333333333333037E-2</v>
      </c>
      <c r="R74" s="247">
        <f>(P74/(Q74*24*60)*60)</f>
        <v>19.230000000000071</v>
      </c>
      <c r="S74" s="242"/>
    </row>
    <row r="75" spans="2:19" ht="18.75" thickBot="1" x14ac:dyDescent="0.3">
      <c r="B75" s="338">
        <v>49</v>
      </c>
      <c r="C75" s="256">
        <v>0.88194444444444453</v>
      </c>
      <c r="D75" s="250">
        <f>C75+$D$26</f>
        <v>0.88958333333333339</v>
      </c>
      <c r="E75" s="250">
        <f>D75+$E$26</f>
        <v>0.89930555555555558</v>
      </c>
      <c r="F75" s="250">
        <f>E75+$F$26</f>
        <v>0.90625</v>
      </c>
      <c r="G75" s="250">
        <f>F75+$G$26</f>
        <v>0.91111111111111109</v>
      </c>
      <c r="H75" s="250">
        <f>G75+$H$26</f>
        <v>0.91527777777777775</v>
      </c>
      <c r="I75" s="250">
        <f>H75+$I$26</f>
        <v>0.9194444444444444</v>
      </c>
      <c r="J75" s="250">
        <f>I75+$J$26</f>
        <v>0.92708333333333326</v>
      </c>
      <c r="K75" s="250">
        <f>J75+$K$26</f>
        <v>0.93680555555555545</v>
      </c>
      <c r="L75" s="250">
        <f>K75+$L$26</f>
        <v>0.94444444444444431</v>
      </c>
      <c r="M75" s="250">
        <f>L75+$M$26</f>
        <v>0.94999999999999984</v>
      </c>
      <c r="N75" s="250">
        <f>M75+$N$26</f>
        <v>0.9541666666666665</v>
      </c>
      <c r="O75" s="250">
        <f>N75+$O$26</f>
        <v>0.95833333333333315</v>
      </c>
      <c r="P75" s="246">
        <v>37.46</v>
      </c>
      <c r="Q75" s="56">
        <f>O75-C75</f>
        <v>7.6388888888888618E-2</v>
      </c>
      <c r="R75" s="247">
        <v>20.5</v>
      </c>
      <c r="S75" s="242"/>
    </row>
    <row r="76" spans="2:19" ht="18.75" thickBot="1" x14ac:dyDescent="0.3">
      <c r="B76" s="338">
        <v>50</v>
      </c>
      <c r="C76" s="257">
        <v>0.90277777777777779</v>
      </c>
      <c r="D76" s="250">
        <f t="shared" ref="D76:D78" si="20">C76+$D$26</f>
        <v>0.91041666666666665</v>
      </c>
      <c r="E76" s="250">
        <f t="shared" ref="E76:E78" si="21">D76+$E$26</f>
        <v>0.92013888888888884</v>
      </c>
      <c r="F76" s="250">
        <f t="shared" ref="F76:F78" si="22">E76+$F$26</f>
        <v>0.92708333333333326</v>
      </c>
      <c r="G76" s="250">
        <f t="shared" ref="G76:G78" si="23">F76+$G$26</f>
        <v>0.93194444444444435</v>
      </c>
      <c r="H76" s="250">
        <f t="shared" ref="H76:H78" si="24">G76+$H$26</f>
        <v>0.93611111111111101</v>
      </c>
      <c r="I76" s="250">
        <f t="shared" ref="I76:I78" si="25">H76+$I$26</f>
        <v>0.94027777777777766</v>
      </c>
      <c r="J76" s="250">
        <f t="shared" ref="J76:J78" si="26">I76+$J$26</f>
        <v>0.94791666666666652</v>
      </c>
      <c r="K76" s="250">
        <f t="shared" ref="K76:K78" si="27">J76+$K$26</f>
        <v>0.95763888888888871</v>
      </c>
      <c r="L76" s="250">
        <f t="shared" ref="L76:L78" si="28">K76+$L$26</f>
        <v>0.96527777777777757</v>
      </c>
      <c r="M76" s="250">
        <f t="shared" ref="M76:M78" si="29">L76+$M$26</f>
        <v>0.9708333333333331</v>
      </c>
      <c r="N76" s="250">
        <f t="shared" ref="N76:N78" si="30">M76+$N$26</f>
        <v>0.97499999999999976</v>
      </c>
      <c r="O76" s="250">
        <f t="shared" ref="O76:O78" si="31">N76+$O$26</f>
        <v>0.97916666666666641</v>
      </c>
      <c r="P76" s="246">
        <v>37.46</v>
      </c>
      <c r="Q76" s="56">
        <f t="shared" si="14"/>
        <v>7.6388888888888618E-2</v>
      </c>
      <c r="R76" s="247">
        <v>20.5</v>
      </c>
      <c r="S76" s="242"/>
    </row>
    <row r="77" spans="2:19" ht="18.75" thickBot="1" x14ac:dyDescent="0.3">
      <c r="B77" s="338">
        <v>51</v>
      </c>
      <c r="C77" s="257">
        <v>0.97222222222222221</v>
      </c>
      <c r="D77" s="250">
        <f t="shared" si="20"/>
        <v>0.97986111111111107</v>
      </c>
      <c r="E77" s="250">
        <f t="shared" si="21"/>
        <v>0.98958333333333326</v>
      </c>
      <c r="F77" s="250">
        <f t="shared" si="22"/>
        <v>0.99652777777777768</v>
      </c>
      <c r="G77" s="250">
        <f t="shared" si="23"/>
        <v>1.0013888888888889</v>
      </c>
      <c r="H77" s="250">
        <f t="shared" si="24"/>
        <v>1.0055555555555555</v>
      </c>
      <c r="I77" s="250">
        <f t="shared" si="25"/>
        <v>1.0097222222222222</v>
      </c>
      <c r="J77" s="250">
        <f t="shared" si="26"/>
        <v>1.0173611111111112</v>
      </c>
      <c r="K77" s="250">
        <f t="shared" si="27"/>
        <v>1.0270833333333333</v>
      </c>
      <c r="L77" s="250">
        <f t="shared" si="28"/>
        <v>1.0347222222222223</v>
      </c>
      <c r="M77" s="250">
        <f t="shared" si="29"/>
        <v>1.0402777777777779</v>
      </c>
      <c r="N77" s="250">
        <f t="shared" si="30"/>
        <v>1.0444444444444445</v>
      </c>
      <c r="O77" s="250">
        <f t="shared" si="31"/>
        <v>1.0486111111111112</v>
      </c>
      <c r="P77" s="246">
        <v>37.46</v>
      </c>
      <c r="Q77" s="56">
        <f>O77-C77</f>
        <v>7.6388888888888951E-2</v>
      </c>
      <c r="R77" s="247">
        <v>20.5</v>
      </c>
      <c r="S77" s="242"/>
    </row>
    <row r="78" spans="2:19" ht="18" x14ac:dyDescent="0.25">
      <c r="B78" s="338">
        <v>52</v>
      </c>
      <c r="C78" s="253">
        <v>1</v>
      </c>
      <c r="D78" s="250">
        <f t="shared" si="20"/>
        <v>1.007638888888889</v>
      </c>
      <c r="E78" s="250">
        <f t="shared" si="21"/>
        <v>1.0173611111111112</v>
      </c>
      <c r="F78" s="250">
        <f t="shared" si="22"/>
        <v>1.0243055555555556</v>
      </c>
      <c r="G78" s="250">
        <f t="shared" si="23"/>
        <v>1.0291666666666668</v>
      </c>
      <c r="H78" s="250">
        <f t="shared" si="24"/>
        <v>1.0333333333333334</v>
      </c>
      <c r="I78" s="250">
        <f t="shared" si="25"/>
        <v>1.0375000000000001</v>
      </c>
      <c r="J78" s="250">
        <f t="shared" si="26"/>
        <v>1.0451388888888891</v>
      </c>
      <c r="K78" s="250">
        <f t="shared" si="27"/>
        <v>1.0548611111111112</v>
      </c>
      <c r="L78" s="250">
        <f t="shared" si="28"/>
        <v>1.0625000000000002</v>
      </c>
      <c r="M78" s="250">
        <f t="shared" si="29"/>
        <v>1.0680555555555558</v>
      </c>
      <c r="N78" s="250">
        <f t="shared" si="30"/>
        <v>1.0722222222222224</v>
      </c>
      <c r="O78" s="250">
        <f t="shared" si="31"/>
        <v>1.0763888888888891</v>
      </c>
      <c r="P78" s="246">
        <v>37.46</v>
      </c>
      <c r="Q78" s="56">
        <f t="shared" si="14"/>
        <v>7.6388888888889062E-2</v>
      </c>
      <c r="R78" s="247">
        <v>20.5</v>
      </c>
      <c r="S78" s="242"/>
    </row>
    <row r="79" spans="2:19" x14ac:dyDescent="0.2">
      <c r="B79" s="187"/>
      <c r="C79" s="37"/>
      <c r="D79" s="37"/>
      <c r="E79" s="37"/>
      <c r="F79" s="37"/>
      <c r="G79" s="37"/>
      <c r="H79" s="37"/>
      <c r="I79" s="37"/>
      <c r="J79" s="37"/>
      <c r="K79" s="37"/>
      <c r="L79" s="37"/>
      <c r="M79" s="37"/>
      <c r="N79" s="37"/>
      <c r="O79" s="37"/>
      <c r="P79" s="37"/>
      <c r="Q79" s="37"/>
      <c r="R79" s="204"/>
    </row>
    <row r="80" spans="2:19" x14ac:dyDescent="0.2">
      <c r="B80" s="187"/>
      <c r="C80" s="37"/>
      <c r="D80" s="37"/>
      <c r="E80" s="37"/>
      <c r="F80" s="37"/>
      <c r="G80" s="37"/>
      <c r="H80" s="37"/>
      <c r="I80" s="37"/>
      <c r="J80" s="37"/>
      <c r="K80" s="37"/>
      <c r="L80" s="37"/>
      <c r="M80" s="37"/>
      <c r="N80" s="37"/>
      <c r="O80" s="37"/>
      <c r="P80" s="37"/>
      <c r="Q80" s="37"/>
      <c r="R80" s="204"/>
    </row>
    <row r="81" spans="2:19" x14ac:dyDescent="0.2">
      <c r="B81" s="187"/>
      <c r="C81" s="37"/>
      <c r="D81" s="37"/>
      <c r="E81" s="37"/>
      <c r="F81" s="37"/>
      <c r="G81" s="37"/>
      <c r="H81" s="37"/>
      <c r="I81" s="37"/>
      <c r="J81" s="37"/>
      <c r="K81" s="37"/>
      <c r="L81" s="37"/>
      <c r="M81" s="37"/>
      <c r="N81" s="37"/>
      <c r="O81" s="37"/>
      <c r="P81" s="37"/>
      <c r="Q81" s="37"/>
      <c r="R81" s="204"/>
    </row>
    <row r="82" spans="2:19" x14ac:dyDescent="0.2">
      <c r="B82" s="187"/>
      <c r="C82" s="37"/>
      <c r="D82" s="37"/>
      <c r="E82" s="37"/>
      <c r="F82" s="37"/>
      <c r="G82" s="37"/>
      <c r="H82" s="37"/>
      <c r="I82" s="37"/>
      <c r="J82" s="37"/>
      <c r="K82" s="37"/>
      <c r="L82" s="37"/>
      <c r="M82" s="37"/>
      <c r="N82" s="37"/>
      <c r="O82" s="37"/>
      <c r="P82" s="37"/>
      <c r="Q82" s="37"/>
      <c r="R82" s="204"/>
    </row>
    <row r="83" spans="2:19" x14ac:dyDescent="0.2">
      <c r="B83" s="187"/>
      <c r="C83" s="37" t="s">
        <v>3</v>
      </c>
      <c r="D83" s="37"/>
      <c r="E83" s="37">
        <v>48</v>
      </c>
      <c r="F83" s="37"/>
      <c r="G83" s="37"/>
      <c r="H83" s="37"/>
      <c r="I83" s="37"/>
      <c r="J83" s="37"/>
      <c r="K83" s="37"/>
      <c r="L83" s="37"/>
      <c r="M83" s="37"/>
      <c r="N83" s="37"/>
      <c r="O83" s="37"/>
      <c r="P83" s="37"/>
      <c r="Q83" s="37"/>
      <c r="R83" s="204"/>
    </row>
    <row r="84" spans="2:19" x14ac:dyDescent="0.2">
      <c r="B84" s="187"/>
      <c r="C84" s="37" t="s">
        <v>2</v>
      </c>
      <c r="D84" s="37"/>
      <c r="E84" s="37">
        <v>4</v>
      </c>
      <c r="F84" s="37"/>
      <c r="G84" s="37"/>
      <c r="H84" s="37"/>
      <c r="I84" s="37"/>
      <c r="J84" s="37"/>
      <c r="K84" s="37"/>
      <c r="L84" s="37"/>
      <c r="M84" s="37"/>
      <c r="N84" s="37"/>
      <c r="O84" s="37"/>
      <c r="P84" s="37"/>
      <c r="Q84" s="37"/>
      <c r="R84" s="204"/>
    </row>
    <row r="85" spans="2:19" x14ac:dyDescent="0.2">
      <c r="B85" s="187"/>
      <c r="C85" s="37" t="s">
        <v>1</v>
      </c>
      <c r="D85" s="37"/>
      <c r="E85" s="37">
        <f>E83+E84</f>
        <v>52</v>
      </c>
      <c r="F85" s="37"/>
      <c r="G85" s="37"/>
      <c r="H85" s="37"/>
      <c r="I85" s="37"/>
      <c r="J85" s="37"/>
      <c r="K85" s="37"/>
      <c r="L85" s="37"/>
      <c r="M85" s="37"/>
      <c r="N85" s="37"/>
      <c r="O85" s="37"/>
      <c r="P85" s="37"/>
      <c r="Q85" s="37"/>
      <c r="R85" s="204"/>
      <c r="S85" s="36"/>
    </row>
    <row r="86" spans="2:19" ht="15" thickBot="1" x14ac:dyDescent="0.25">
      <c r="B86" s="217"/>
      <c r="C86" s="211" t="s">
        <v>0</v>
      </c>
      <c r="D86" s="211"/>
      <c r="E86" s="212">
        <v>36.049999999999997</v>
      </c>
      <c r="F86" s="211"/>
      <c r="G86" s="211"/>
      <c r="H86" s="211"/>
      <c r="I86" s="211"/>
      <c r="J86" s="211"/>
      <c r="K86" s="211"/>
      <c r="L86" s="211"/>
      <c r="M86" s="211"/>
      <c r="N86" s="211"/>
      <c r="O86" s="211"/>
      <c r="P86" s="211"/>
      <c r="Q86" s="211"/>
      <c r="R86" s="218"/>
    </row>
  </sheetData>
  <mergeCells count="9">
    <mergeCell ref="S20:S23"/>
    <mergeCell ref="B21:C21"/>
    <mergeCell ref="P22:P23"/>
    <mergeCell ref="B24:S24"/>
    <mergeCell ref="B20:C20"/>
    <mergeCell ref="P20:P21"/>
    <mergeCell ref="Q20:Q23"/>
    <mergeCell ref="R20:R23"/>
    <mergeCell ref="D20:N20"/>
  </mergeCells>
  <pageMargins left="0.98425196850393704" right="0.39370078740157483" top="0.39370078740157483" bottom="0.59055118110236227" header="0.31496062992125984" footer="0.31496062992125984"/>
  <pageSetup paperSize="9" scale="64" fitToHeight="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90">
    <pageSetUpPr fitToPage="1"/>
  </sheetPr>
  <dimension ref="A5:U45"/>
  <sheetViews>
    <sheetView topLeftCell="A9" zoomScale="85" zoomScaleNormal="85" workbookViewId="0">
      <selection activeCell="O13" sqref="O13"/>
    </sheetView>
  </sheetViews>
  <sheetFormatPr baseColWidth="10" defaultColWidth="11.42578125" defaultRowHeight="14.25" x14ac:dyDescent="0.2"/>
  <cols>
    <col min="1" max="14" width="11.42578125" style="57"/>
    <col min="15" max="15" width="9.42578125" style="57" customWidth="1"/>
    <col min="16" max="16" width="10.42578125" style="57" customWidth="1"/>
    <col min="17" max="16384" width="11.42578125" style="57"/>
  </cols>
  <sheetData>
    <row r="5" spans="2:17" ht="15" x14ac:dyDescent="0.25">
      <c r="B5" s="43" t="s">
        <v>27</v>
      </c>
      <c r="C5" s="42"/>
      <c r="D5" s="42"/>
      <c r="E5" s="42"/>
      <c r="F5" s="42"/>
      <c r="G5" s="42"/>
      <c r="H5" s="42"/>
      <c r="I5" s="42"/>
      <c r="J5" s="41"/>
      <c r="K5" s="41"/>
      <c r="L5" s="41"/>
      <c r="M5" s="41"/>
      <c r="N5" s="41"/>
      <c r="O5" s="41"/>
      <c r="P5" s="41"/>
      <c r="Q5" s="40"/>
    </row>
    <row r="6" spans="2:17" x14ac:dyDescent="0.2">
      <c r="B6" s="38" t="s">
        <v>26</v>
      </c>
      <c r="C6" s="37"/>
      <c r="D6" s="37"/>
      <c r="E6" s="37"/>
      <c r="F6" s="37"/>
      <c r="G6" s="37"/>
      <c r="H6" s="37"/>
      <c r="I6" s="37"/>
      <c r="J6" s="37"/>
      <c r="K6" s="37"/>
      <c r="L6" s="37"/>
      <c r="M6" s="37"/>
      <c r="N6" s="37"/>
      <c r="O6" s="37"/>
      <c r="P6" s="37"/>
      <c r="Q6" s="36"/>
    </row>
    <row r="7" spans="2:17" x14ac:dyDescent="0.2">
      <c r="B7" s="38"/>
      <c r="C7" s="37"/>
      <c r="D7" s="37"/>
      <c r="E7" s="37"/>
      <c r="F7" s="37"/>
      <c r="G7" s="37"/>
      <c r="H7" s="37"/>
      <c r="I7" s="37"/>
      <c r="J7" s="37"/>
      <c r="K7" s="37"/>
      <c r="L7" s="37"/>
      <c r="M7" s="37"/>
      <c r="N7" s="37"/>
      <c r="O7" s="37"/>
      <c r="P7" s="37"/>
      <c r="Q7" s="36"/>
    </row>
    <row r="8" spans="2:17" x14ac:dyDescent="0.2">
      <c r="B8" s="38" t="s">
        <v>201</v>
      </c>
      <c r="C8" s="37"/>
      <c r="D8" s="37"/>
      <c r="E8" s="37"/>
      <c r="F8" s="37"/>
      <c r="G8" s="37"/>
      <c r="H8" s="37"/>
      <c r="I8" s="37"/>
      <c r="J8" s="37"/>
      <c r="K8" s="37"/>
      <c r="L8" s="37"/>
      <c r="M8" s="37"/>
      <c r="N8" s="37"/>
      <c r="O8" s="37"/>
      <c r="P8" s="37"/>
      <c r="Q8" s="36"/>
    </row>
    <row r="9" spans="2:17" x14ac:dyDescent="0.2">
      <c r="B9" s="38" t="s">
        <v>180</v>
      </c>
      <c r="C9" s="37"/>
      <c r="D9" s="37"/>
      <c r="E9" s="37"/>
      <c r="F9" s="37"/>
      <c r="G9" s="37"/>
      <c r="H9" s="37"/>
      <c r="I9" s="37"/>
      <c r="J9" s="37"/>
      <c r="K9" s="37"/>
      <c r="L9" s="37"/>
      <c r="M9" s="37"/>
      <c r="N9" s="37"/>
      <c r="O9" s="37"/>
      <c r="P9" s="37"/>
      <c r="Q9" s="36"/>
    </row>
    <row r="10" spans="2:17" x14ac:dyDescent="0.2">
      <c r="B10" s="38" t="s">
        <v>25</v>
      </c>
      <c r="C10" s="37"/>
      <c r="D10" s="37"/>
      <c r="E10" s="37"/>
      <c r="F10" s="37"/>
      <c r="G10" s="37"/>
      <c r="H10" s="37"/>
      <c r="I10" s="37"/>
      <c r="J10" s="37"/>
      <c r="K10" s="37"/>
      <c r="L10" s="37"/>
      <c r="M10" s="37"/>
      <c r="N10" s="37"/>
      <c r="O10" s="37"/>
      <c r="P10" s="37"/>
      <c r="Q10" s="36"/>
    </row>
    <row r="11" spans="2:17" x14ac:dyDescent="0.2">
      <c r="B11" s="38" t="s">
        <v>114</v>
      </c>
      <c r="C11" s="37"/>
      <c r="D11" s="37"/>
      <c r="E11" s="37"/>
      <c r="F11" s="37"/>
      <c r="G11" s="37"/>
      <c r="H11" s="37"/>
      <c r="I11" s="37"/>
      <c r="J11" s="37"/>
      <c r="K11" s="37"/>
      <c r="L11" s="37"/>
      <c r="M11" s="37"/>
      <c r="N11" s="37"/>
      <c r="O11" s="37"/>
      <c r="P11" s="37"/>
      <c r="Q11" s="36"/>
    </row>
    <row r="12" spans="2:17" x14ac:dyDescent="0.2">
      <c r="B12" s="38" t="s">
        <v>113</v>
      </c>
      <c r="C12" s="37"/>
      <c r="D12" s="37"/>
      <c r="E12" s="37"/>
      <c r="F12" s="37"/>
      <c r="G12" s="37"/>
      <c r="H12" s="37"/>
      <c r="I12" s="37"/>
      <c r="J12" s="37"/>
      <c r="K12" s="37"/>
      <c r="L12" s="37"/>
      <c r="M12" s="37"/>
      <c r="N12" s="37"/>
      <c r="O12" s="37"/>
      <c r="P12" s="37"/>
      <c r="Q12" s="36"/>
    </row>
    <row r="13" spans="2:17" x14ac:dyDescent="0.2">
      <c r="B13" s="38" t="s">
        <v>22</v>
      </c>
      <c r="C13" s="37"/>
      <c r="D13" s="37"/>
      <c r="E13" s="37"/>
      <c r="F13" s="37"/>
      <c r="G13" s="37"/>
      <c r="H13" s="37"/>
      <c r="I13" s="37"/>
      <c r="J13" s="37"/>
      <c r="K13" s="37"/>
      <c r="L13" s="37"/>
      <c r="M13" s="37"/>
      <c r="N13" s="37"/>
      <c r="O13" s="37"/>
      <c r="P13" s="37"/>
      <c r="Q13" s="36"/>
    </row>
    <row r="14" spans="2:17" x14ac:dyDescent="0.2">
      <c r="B14" s="38"/>
      <c r="C14" s="37"/>
      <c r="D14" s="37"/>
      <c r="E14" s="37"/>
      <c r="F14" s="37"/>
      <c r="G14" s="37"/>
      <c r="H14" s="37"/>
      <c r="I14" s="37"/>
      <c r="J14" s="37"/>
      <c r="K14" s="37"/>
      <c r="L14" s="37"/>
      <c r="M14" s="37"/>
      <c r="N14" s="37"/>
      <c r="O14" s="37"/>
      <c r="P14" s="37"/>
      <c r="Q14" s="36"/>
    </row>
    <row r="15" spans="2:17" x14ac:dyDescent="0.2">
      <c r="B15" s="38"/>
      <c r="C15" s="37"/>
      <c r="D15" s="37"/>
      <c r="E15" s="37"/>
      <c r="F15" s="37"/>
      <c r="G15" s="37"/>
      <c r="H15" s="37"/>
      <c r="I15" s="37"/>
      <c r="J15" s="37"/>
      <c r="K15" s="37"/>
      <c r="L15" s="37"/>
      <c r="M15" s="37"/>
      <c r="N15" s="37"/>
      <c r="O15" s="37"/>
      <c r="P15" s="37"/>
      <c r="Q15" s="36"/>
    </row>
    <row r="16" spans="2:17" x14ac:dyDescent="0.2">
      <c r="B16" s="38"/>
      <c r="C16" s="37"/>
      <c r="D16" s="37"/>
      <c r="E16" s="37"/>
      <c r="F16" s="37"/>
      <c r="G16" s="37"/>
      <c r="H16" s="37"/>
      <c r="I16" s="37"/>
      <c r="J16" s="37"/>
      <c r="K16" s="37"/>
      <c r="L16" s="37"/>
      <c r="M16" s="37"/>
      <c r="N16" s="37"/>
      <c r="O16" s="37"/>
      <c r="P16" s="37"/>
      <c r="Q16" s="36"/>
    </row>
    <row r="17" spans="1:21" x14ac:dyDescent="0.2">
      <c r="B17" s="38"/>
      <c r="C17" s="37"/>
      <c r="D17" s="37"/>
      <c r="E17" s="37"/>
      <c r="F17" s="37"/>
      <c r="G17" s="37"/>
      <c r="H17" s="37"/>
      <c r="I17" s="37"/>
      <c r="J17" s="37"/>
      <c r="K17" s="37"/>
      <c r="L17" s="37"/>
      <c r="M17" s="37"/>
      <c r="N17" s="37"/>
      <c r="O17" s="37"/>
      <c r="P17" s="37"/>
      <c r="Q17" s="36"/>
    </row>
    <row r="18" spans="1:21" x14ac:dyDescent="0.2">
      <c r="B18" s="38"/>
      <c r="C18" s="37"/>
      <c r="D18" s="37"/>
      <c r="E18" s="37"/>
      <c r="F18" s="37"/>
      <c r="G18" s="37"/>
      <c r="H18" s="37"/>
      <c r="I18" s="37"/>
      <c r="J18" s="37"/>
      <c r="K18" s="37"/>
      <c r="L18" s="37"/>
      <c r="M18" s="37"/>
      <c r="N18" s="37"/>
      <c r="O18" s="37"/>
      <c r="P18" s="37"/>
      <c r="Q18" s="36"/>
    </row>
    <row r="19" spans="1:21" ht="15" thickBot="1" x14ac:dyDescent="0.25">
      <c r="B19" s="38"/>
      <c r="C19" s="37"/>
      <c r="D19" s="37"/>
      <c r="E19" s="37"/>
      <c r="F19" s="37"/>
      <c r="G19" s="37"/>
      <c r="H19" s="37"/>
      <c r="I19" s="37"/>
      <c r="J19" s="37"/>
      <c r="K19" s="37"/>
      <c r="L19" s="37"/>
      <c r="M19" s="37"/>
      <c r="N19" s="37"/>
      <c r="O19" s="37"/>
      <c r="P19" s="37"/>
      <c r="Q19" s="36"/>
    </row>
    <row r="20" spans="1:21" ht="15" customHeight="1" thickBot="1" x14ac:dyDescent="0.25">
      <c r="B20" s="624" t="s">
        <v>21</v>
      </c>
      <c r="C20" s="622"/>
      <c r="D20" s="85"/>
      <c r="E20" s="85"/>
      <c r="F20" s="624" t="s">
        <v>20</v>
      </c>
      <c r="G20" s="616"/>
      <c r="H20" s="616"/>
      <c r="I20" s="616"/>
      <c r="J20" s="616"/>
      <c r="K20" s="85"/>
      <c r="L20" s="85"/>
      <c r="M20" s="71" t="s">
        <v>19</v>
      </c>
      <c r="N20" s="617" t="s">
        <v>18</v>
      </c>
      <c r="O20" s="608" t="s">
        <v>17</v>
      </c>
      <c r="P20" s="608" t="s">
        <v>16</v>
      </c>
      <c r="Q20" s="626" t="s">
        <v>15</v>
      </c>
    </row>
    <row r="21" spans="1:21" ht="39" thickBot="1" x14ac:dyDescent="0.25">
      <c r="B21" s="629" t="s">
        <v>202</v>
      </c>
      <c r="C21" s="612"/>
      <c r="D21" s="478" t="s">
        <v>213</v>
      </c>
      <c r="E21" s="478" t="s">
        <v>109</v>
      </c>
      <c r="F21" s="468" t="s">
        <v>112</v>
      </c>
      <c r="G21" s="468" t="s">
        <v>110</v>
      </c>
      <c r="H21" s="468" t="s">
        <v>111</v>
      </c>
      <c r="I21" s="468" t="s">
        <v>110</v>
      </c>
      <c r="J21" s="468" t="s">
        <v>112</v>
      </c>
      <c r="K21" s="468" t="s">
        <v>109</v>
      </c>
      <c r="L21" s="468" t="s">
        <v>101</v>
      </c>
      <c r="M21" s="468" t="s">
        <v>202</v>
      </c>
      <c r="N21" s="618"/>
      <c r="O21" s="609"/>
      <c r="P21" s="609"/>
      <c r="Q21" s="627"/>
    </row>
    <row r="22" spans="1:21" ht="15" customHeight="1" x14ac:dyDescent="0.2">
      <c r="B22" s="72" t="s">
        <v>7</v>
      </c>
      <c r="C22" s="3">
        <v>0</v>
      </c>
      <c r="D22" s="5">
        <v>3.3</v>
      </c>
      <c r="E22" s="5">
        <v>3.28</v>
      </c>
      <c r="F22" s="5">
        <v>4.79</v>
      </c>
      <c r="G22" s="3">
        <v>8.5399999999999991</v>
      </c>
      <c r="H22" s="3">
        <v>12.8</v>
      </c>
      <c r="I22" s="3">
        <v>12.07</v>
      </c>
      <c r="J22" s="3">
        <v>8.5399999999999991</v>
      </c>
      <c r="K22" s="3">
        <v>4.79</v>
      </c>
      <c r="L22" s="3">
        <v>3.28</v>
      </c>
      <c r="M22" s="3">
        <v>3.3</v>
      </c>
      <c r="N22" s="613">
        <f>SUM(C22:M22)</f>
        <v>64.69</v>
      </c>
      <c r="O22" s="609"/>
      <c r="P22" s="609"/>
      <c r="Q22" s="627"/>
    </row>
    <row r="23" spans="1:21" ht="39" thickBot="1" x14ac:dyDescent="0.25">
      <c r="B23" s="73" t="s">
        <v>6</v>
      </c>
      <c r="C23" s="2">
        <f>+C22</f>
        <v>0</v>
      </c>
      <c r="D23" s="2">
        <f t="shared" ref="D23:M23" si="0">C23+D22</f>
        <v>3.3</v>
      </c>
      <c r="E23" s="2">
        <f t="shared" si="0"/>
        <v>6.58</v>
      </c>
      <c r="F23" s="2">
        <f t="shared" si="0"/>
        <v>11.370000000000001</v>
      </c>
      <c r="G23" s="2">
        <f t="shared" si="0"/>
        <v>19.91</v>
      </c>
      <c r="H23" s="2">
        <f t="shared" si="0"/>
        <v>32.71</v>
      </c>
      <c r="I23" s="2">
        <f t="shared" si="0"/>
        <v>44.78</v>
      </c>
      <c r="J23" s="2">
        <f t="shared" si="0"/>
        <v>53.32</v>
      </c>
      <c r="K23" s="2">
        <f t="shared" si="0"/>
        <v>58.11</v>
      </c>
      <c r="L23" s="2">
        <f t="shared" si="0"/>
        <v>61.39</v>
      </c>
      <c r="M23" s="2">
        <f t="shared" si="0"/>
        <v>64.69</v>
      </c>
      <c r="N23" s="614"/>
      <c r="O23" s="610"/>
      <c r="P23" s="610"/>
      <c r="Q23" s="628"/>
    </row>
    <row r="24" spans="1:21" ht="16.5" thickBot="1" x14ac:dyDescent="0.25">
      <c r="B24" s="630" t="s">
        <v>5</v>
      </c>
      <c r="C24" s="606"/>
      <c r="D24" s="606"/>
      <c r="E24" s="606"/>
      <c r="F24" s="606"/>
      <c r="G24" s="606"/>
      <c r="H24" s="606"/>
      <c r="I24" s="606"/>
      <c r="J24" s="606"/>
      <c r="K24" s="606"/>
      <c r="L24" s="606"/>
      <c r="M24" s="606"/>
      <c r="N24" s="606"/>
      <c r="O24" s="606"/>
      <c r="P24" s="606"/>
      <c r="Q24" s="631"/>
    </row>
    <row r="25" spans="1:21" ht="21" hidden="1" customHeight="1" x14ac:dyDescent="0.2">
      <c r="B25" s="38"/>
      <c r="C25" s="37"/>
      <c r="D25" s="74">
        <v>8.3333333333333332E-3</v>
      </c>
      <c r="E25" s="74">
        <v>6.9444444444444441E-3</v>
      </c>
      <c r="F25" s="74">
        <v>1.0416666666666666E-2</v>
      </c>
      <c r="G25" s="74">
        <v>1.2499999999999999E-2</v>
      </c>
      <c r="H25" s="74">
        <v>1.3888888888888888E-2</v>
      </c>
      <c r="I25" s="74">
        <v>1.3888888888888888E-2</v>
      </c>
      <c r="J25" s="74">
        <v>1.2499999999999999E-2</v>
      </c>
      <c r="K25" s="74">
        <v>1.0416666666666666E-2</v>
      </c>
      <c r="L25" s="74">
        <v>6.9444444444444441E-3</v>
      </c>
      <c r="M25" s="74">
        <v>8.3333333333333332E-3</v>
      </c>
      <c r="N25" s="37"/>
      <c r="O25" s="74">
        <f>SUM(D25:M25)</f>
        <v>0.10416666666666666</v>
      </c>
      <c r="P25" s="37"/>
      <c r="Q25" s="75">
        <f>SUM(D25:M25)</f>
        <v>0.10416666666666666</v>
      </c>
      <c r="R25" s="65">
        <v>0.11805555555555557</v>
      </c>
      <c r="S25" s="65">
        <f>R25-Q25</f>
        <v>1.3888888888888909E-2</v>
      </c>
      <c r="T25" s="57">
        <v>64.3</v>
      </c>
      <c r="U25" s="57" t="s">
        <v>28</v>
      </c>
    </row>
    <row r="26" spans="1:21" ht="21" hidden="1" customHeight="1" x14ac:dyDescent="0.2">
      <c r="B26" s="38"/>
      <c r="C26" s="37"/>
      <c r="D26" s="48">
        <v>8.3333333333333332E-3</v>
      </c>
      <c r="E26" s="48">
        <v>6.9444444444444441E-3</v>
      </c>
      <c r="F26" s="48">
        <v>9.7222222222222224E-3</v>
      </c>
      <c r="G26" s="48">
        <v>1.0416666666666666E-2</v>
      </c>
      <c r="H26" s="48">
        <v>1.0416666666666666E-2</v>
      </c>
      <c r="I26" s="48">
        <v>1.0416666666666666E-2</v>
      </c>
      <c r="J26" s="48">
        <v>1.0416666666666666E-2</v>
      </c>
      <c r="K26" s="48">
        <v>9.7222222222222224E-3</v>
      </c>
      <c r="L26" s="48">
        <v>6.9444444444444441E-3</v>
      </c>
      <c r="M26" s="48">
        <v>8.3333333333333332E-3</v>
      </c>
      <c r="N26" s="37"/>
      <c r="O26" s="74">
        <f>SUM(D26:M26)</f>
        <v>9.1666666666666674E-2</v>
      </c>
      <c r="P26" s="37"/>
      <c r="Q26" s="75"/>
      <c r="R26" s="65"/>
      <c r="S26" s="65"/>
    </row>
    <row r="27" spans="1:21" ht="21" hidden="1" customHeight="1" x14ac:dyDescent="0.2">
      <c r="B27" s="38"/>
      <c r="C27" s="37"/>
      <c r="D27" s="48">
        <v>8.3333333333333332E-3</v>
      </c>
      <c r="E27" s="48">
        <v>6.9444444444444441E-3</v>
      </c>
      <c r="F27" s="48">
        <v>9.7222222222222224E-3</v>
      </c>
      <c r="G27" s="48">
        <v>1.1111111111111112E-2</v>
      </c>
      <c r="H27" s="48">
        <v>1.1805555555555555E-2</v>
      </c>
      <c r="I27" s="48">
        <v>1.1805555555555555E-2</v>
      </c>
      <c r="J27" s="48">
        <v>1.1111111111111112E-2</v>
      </c>
      <c r="K27" s="48">
        <v>9.7222222222222224E-3</v>
      </c>
      <c r="L27" s="48">
        <v>6.9444444444444441E-3</v>
      </c>
      <c r="M27" s="48">
        <v>8.3333333333333332E-3</v>
      </c>
      <c r="N27" s="37"/>
      <c r="O27" s="74">
        <f>SUM(D27:M27)</f>
        <v>9.5833333333333326E-2</v>
      </c>
      <c r="P27" s="37"/>
      <c r="Q27" s="75"/>
      <c r="R27" s="65"/>
      <c r="S27" s="65"/>
    </row>
    <row r="28" spans="1:21" x14ac:dyDescent="0.2">
      <c r="B28" s="33">
        <v>1</v>
      </c>
      <c r="C28" s="84">
        <v>0.21527777777777779</v>
      </c>
      <c r="D28" s="84">
        <f t="shared" ref="D28:D37" si="1">C28+$D$26</f>
        <v>0.22361111111111112</v>
      </c>
      <c r="E28" s="84">
        <f t="shared" ref="E28:E37" si="2">D28+$E$26</f>
        <v>0.23055555555555557</v>
      </c>
      <c r="F28" s="84">
        <f t="shared" ref="F28:F37" si="3">E28+$F$26</f>
        <v>0.24027777777777778</v>
      </c>
      <c r="G28" s="84">
        <f t="shared" ref="G28:G37" si="4">F28+$G$26</f>
        <v>0.25069444444444444</v>
      </c>
      <c r="H28" s="84">
        <f t="shared" ref="H28:H37" si="5">G28+$H$26</f>
        <v>0.26111111111111113</v>
      </c>
      <c r="I28" s="84">
        <f t="shared" ref="I28:I37" si="6">H28+$I$26</f>
        <v>0.27152777777777781</v>
      </c>
      <c r="J28" s="84">
        <f t="shared" ref="J28:J37" si="7">I28+$J$26</f>
        <v>0.2819444444444445</v>
      </c>
      <c r="K28" s="84">
        <f t="shared" ref="K28:K37" si="8">J28+$K$26</f>
        <v>0.29166666666666674</v>
      </c>
      <c r="L28" s="84">
        <f t="shared" ref="L28:L37" si="9">K28+$L$26</f>
        <v>0.29861111111111116</v>
      </c>
      <c r="M28" s="84">
        <f t="shared" ref="M28:M37" si="10">L28+$M$26</f>
        <v>0.30694444444444452</v>
      </c>
      <c r="N28" s="27">
        <f t="shared" ref="N28:N37" si="11">$N$22</f>
        <v>64.69</v>
      </c>
      <c r="O28" s="84">
        <f t="shared" ref="O28:O37" si="12">M28-C28</f>
        <v>9.166666666666673E-2</v>
      </c>
      <c r="P28" s="27">
        <f t="shared" ref="P28:P37" si="13">(N28/(O28*24*60)*60)</f>
        <v>29.404545454545435</v>
      </c>
      <c r="Q28" s="34"/>
    </row>
    <row r="29" spans="1:21" x14ac:dyDescent="0.2">
      <c r="A29" s="65">
        <f t="shared" ref="A29:A37" si="14">C29-C28</f>
        <v>7.6388888888888895E-2</v>
      </c>
      <c r="B29" s="34">
        <v>2</v>
      </c>
      <c r="C29" s="84">
        <v>0.29166666666666669</v>
      </c>
      <c r="D29" s="84">
        <f t="shared" si="1"/>
        <v>0.30000000000000004</v>
      </c>
      <c r="E29" s="84">
        <f t="shared" si="2"/>
        <v>0.30694444444444446</v>
      </c>
      <c r="F29" s="84">
        <f t="shared" si="3"/>
        <v>0.31666666666666671</v>
      </c>
      <c r="G29" s="84">
        <f t="shared" si="4"/>
        <v>0.32708333333333339</v>
      </c>
      <c r="H29" s="84">
        <f t="shared" si="5"/>
        <v>0.33750000000000008</v>
      </c>
      <c r="I29" s="84">
        <f t="shared" si="6"/>
        <v>0.34791666666666676</v>
      </c>
      <c r="J29" s="84">
        <f t="shared" si="7"/>
        <v>0.35833333333333345</v>
      </c>
      <c r="K29" s="84">
        <f t="shared" si="8"/>
        <v>0.36805555555555569</v>
      </c>
      <c r="L29" s="84">
        <f t="shared" si="9"/>
        <v>0.37500000000000011</v>
      </c>
      <c r="M29" s="84">
        <f t="shared" si="10"/>
        <v>0.38333333333333347</v>
      </c>
      <c r="N29" s="27">
        <f t="shared" si="11"/>
        <v>64.69</v>
      </c>
      <c r="O29" s="84">
        <f t="shared" si="12"/>
        <v>9.1666666666666785E-2</v>
      </c>
      <c r="P29" s="27">
        <f t="shared" si="13"/>
        <v>29.404545454545417</v>
      </c>
      <c r="Q29" s="34"/>
      <c r="S29" s="91"/>
    </row>
    <row r="30" spans="1:21" x14ac:dyDescent="0.2">
      <c r="A30" s="65">
        <f t="shared" si="14"/>
        <v>7.6388888888889339E-2</v>
      </c>
      <c r="B30" s="34">
        <v>3</v>
      </c>
      <c r="C30" s="84">
        <v>0.36805555555555602</v>
      </c>
      <c r="D30" s="84">
        <f t="shared" si="1"/>
        <v>0.37638888888888938</v>
      </c>
      <c r="E30" s="84">
        <f t="shared" si="2"/>
        <v>0.3833333333333338</v>
      </c>
      <c r="F30" s="84">
        <f t="shared" si="3"/>
        <v>0.39305555555555605</v>
      </c>
      <c r="G30" s="84">
        <f t="shared" si="4"/>
        <v>0.40347222222222273</v>
      </c>
      <c r="H30" s="84">
        <f t="shared" si="5"/>
        <v>0.41388888888888942</v>
      </c>
      <c r="I30" s="84">
        <f t="shared" si="6"/>
        <v>0.4243055555555561</v>
      </c>
      <c r="J30" s="84">
        <f t="shared" si="7"/>
        <v>0.43472222222222279</v>
      </c>
      <c r="K30" s="84">
        <f t="shared" si="8"/>
        <v>0.44444444444444503</v>
      </c>
      <c r="L30" s="84">
        <f t="shared" si="9"/>
        <v>0.45138888888888945</v>
      </c>
      <c r="M30" s="84">
        <f t="shared" si="10"/>
        <v>0.45972222222222281</v>
      </c>
      <c r="N30" s="27">
        <f t="shared" si="11"/>
        <v>64.69</v>
      </c>
      <c r="O30" s="84">
        <f t="shared" si="12"/>
        <v>9.1666666666666785E-2</v>
      </c>
      <c r="P30" s="27">
        <f t="shared" si="13"/>
        <v>29.404545454545417</v>
      </c>
      <c r="Q30" s="34"/>
    </row>
    <row r="31" spans="1:21" x14ac:dyDescent="0.2">
      <c r="A31" s="65">
        <f t="shared" si="14"/>
        <v>7.6388888888888951E-2</v>
      </c>
      <c r="B31" s="33">
        <v>4</v>
      </c>
      <c r="C31" s="84">
        <v>0.44444444444444497</v>
      </c>
      <c r="D31" s="84">
        <f t="shared" si="1"/>
        <v>0.45277777777777833</v>
      </c>
      <c r="E31" s="84">
        <f t="shared" si="2"/>
        <v>0.45972222222222275</v>
      </c>
      <c r="F31" s="84">
        <f t="shared" si="3"/>
        <v>0.469444444444445</v>
      </c>
      <c r="G31" s="84">
        <f t="shared" si="4"/>
        <v>0.47986111111111168</v>
      </c>
      <c r="H31" s="84">
        <f t="shared" si="5"/>
        <v>0.49027777777777837</v>
      </c>
      <c r="I31" s="84">
        <f t="shared" si="6"/>
        <v>0.500694444444445</v>
      </c>
      <c r="J31" s="84">
        <f t="shared" si="7"/>
        <v>0.51111111111111163</v>
      </c>
      <c r="K31" s="84">
        <f t="shared" si="8"/>
        <v>0.52083333333333381</v>
      </c>
      <c r="L31" s="84">
        <f t="shared" si="9"/>
        <v>0.52777777777777823</v>
      </c>
      <c r="M31" s="84">
        <f t="shared" si="10"/>
        <v>0.53611111111111154</v>
      </c>
      <c r="N31" s="27">
        <f t="shared" si="11"/>
        <v>64.69</v>
      </c>
      <c r="O31" s="84">
        <f t="shared" si="12"/>
        <v>9.1666666666666563E-2</v>
      </c>
      <c r="P31" s="27">
        <f t="shared" si="13"/>
        <v>29.404545454545488</v>
      </c>
      <c r="Q31" s="34"/>
    </row>
    <row r="32" spans="1:21" x14ac:dyDescent="0.2">
      <c r="A32" s="65">
        <f t="shared" si="14"/>
        <v>7.6388888888889062E-2</v>
      </c>
      <c r="B32" s="34">
        <v>5</v>
      </c>
      <c r="C32" s="84">
        <v>0.52083333333333404</v>
      </c>
      <c r="D32" s="84">
        <f t="shared" si="1"/>
        <v>0.52916666666666734</v>
      </c>
      <c r="E32" s="84">
        <f t="shared" si="2"/>
        <v>0.53611111111111176</v>
      </c>
      <c r="F32" s="84">
        <f t="shared" si="3"/>
        <v>0.54583333333333395</v>
      </c>
      <c r="G32" s="84">
        <f t="shared" si="4"/>
        <v>0.55625000000000058</v>
      </c>
      <c r="H32" s="84">
        <f t="shared" si="5"/>
        <v>0.56666666666666721</v>
      </c>
      <c r="I32" s="84">
        <f t="shared" si="6"/>
        <v>0.57708333333333384</v>
      </c>
      <c r="J32" s="84">
        <f t="shared" si="7"/>
        <v>0.58750000000000047</v>
      </c>
      <c r="K32" s="84">
        <f t="shared" si="8"/>
        <v>0.59722222222222265</v>
      </c>
      <c r="L32" s="84">
        <f t="shared" si="9"/>
        <v>0.60416666666666707</v>
      </c>
      <c r="M32" s="84">
        <f t="shared" si="10"/>
        <v>0.61250000000000038</v>
      </c>
      <c r="N32" s="27">
        <f t="shared" si="11"/>
        <v>64.69</v>
      </c>
      <c r="O32" s="84">
        <f t="shared" si="12"/>
        <v>9.1666666666666341E-2</v>
      </c>
      <c r="P32" s="27">
        <f t="shared" si="13"/>
        <v>29.404545454545556</v>
      </c>
      <c r="Q32" s="34"/>
    </row>
    <row r="33" spans="1:17" x14ac:dyDescent="0.2">
      <c r="A33" s="65">
        <f t="shared" si="14"/>
        <v>7.6388888888887951E-2</v>
      </c>
      <c r="B33" s="34">
        <v>6</v>
      </c>
      <c r="C33" s="84">
        <v>0.59722222222222199</v>
      </c>
      <c r="D33" s="84">
        <f t="shared" si="1"/>
        <v>0.60555555555555529</v>
      </c>
      <c r="E33" s="84">
        <f t="shared" si="2"/>
        <v>0.61249999999999971</v>
      </c>
      <c r="F33" s="84">
        <f t="shared" si="3"/>
        <v>0.6222222222222219</v>
      </c>
      <c r="G33" s="84">
        <f t="shared" si="4"/>
        <v>0.63263888888888853</v>
      </c>
      <c r="H33" s="84">
        <f t="shared" si="5"/>
        <v>0.64305555555555516</v>
      </c>
      <c r="I33" s="84">
        <f t="shared" si="6"/>
        <v>0.65347222222222179</v>
      </c>
      <c r="J33" s="84">
        <f t="shared" si="7"/>
        <v>0.66388888888888842</v>
      </c>
      <c r="K33" s="84">
        <f t="shared" si="8"/>
        <v>0.67361111111111061</v>
      </c>
      <c r="L33" s="84">
        <f t="shared" si="9"/>
        <v>0.68055555555555503</v>
      </c>
      <c r="M33" s="84">
        <f t="shared" si="10"/>
        <v>0.68888888888888833</v>
      </c>
      <c r="N33" s="27">
        <f t="shared" si="11"/>
        <v>64.69</v>
      </c>
      <c r="O33" s="84">
        <f t="shared" si="12"/>
        <v>9.1666666666666341E-2</v>
      </c>
      <c r="P33" s="27">
        <f t="shared" si="13"/>
        <v>29.404545454545556</v>
      </c>
      <c r="Q33" s="34"/>
    </row>
    <row r="34" spans="1:17" x14ac:dyDescent="0.2">
      <c r="A34" s="65">
        <f t="shared" si="14"/>
        <v>7.6388888888889062E-2</v>
      </c>
      <c r="B34" s="33">
        <v>7</v>
      </c>
      <c r="C34" s="84">
        <v>0.67361111111111105</v>
      </c>
      <c r="D34" s="84">
        <f t="shared" si="1"/>
        <v>0.68194444444444435</v>
      </c>
      <c r="E34" s="84">
        <f t="shared" si="2"/>
        <v>0.68888888888888877</v>
      </c>
      <c r="F34" s="84">
        <f t="shared" si="3"/>
        <v>0.69861111111111096</v>
      </c>
      <c r="G34" s="84">
        <f t="shared" si="4"/>
        <v>0.70902777777777759</v>
      </c>
      <c r="H34" s="84">
        <f t="shared" si="5"/>
        <v>0.71944444444444422</v>
      </c>
      <c r="I34" s="84">
        <f t="shared" si="6"/>
        <v>0.72986111111111085</v>
      </c>
      <c r="J34" s="84">
        <f t="shared" si="7"/>
        <v>0.74027777777777748</v>
      </c>
      <c r="K34" s="84">
        <f t="shared" si="8"/>
        <v>0.74999999999999967</v>
      </c>
      <c r="L34" s="84">
        <f t="shared" si="9"/>
        <v>0.75694444444444409</v>
      </c>
      <c r="M34" s="84">
        <f t="shared" si="10"/>
        <v>0.76527777777777739</v>
      </c>
      <c r="N34" s="27">
        <f t="shared" si="11"/>
        <v>64.69</v>
      </c>
      <c r="O34" s="84">
        <f t="shared" si="12"/>
        <v>9.1666666666666341E-2</v>
      </c>
      <c r="P34" s="27">
        <f t="shared" si="13"/>
        <v>29.404545454545556</v>
      </c>
      <c r="Q34" s="34"/>
    </row>
    <row r="35" spans="1:17" x14ac:dyDescent="0.2">
      <c r="A35" s="65">
        <f t="shared" si="14"/>
        <v>7.6388888888888951E-2</v>
      </c>
      <c r="B35" s="34">
        <v>8</v>
      </c>
      <c r="C35" s="84">
        <v>0.75</v>
      </c>
      <c r="D35" s="84">
        <f t="shared" si="1"/>
        <v>0.7583333333333333</v>
      </c>
      <c r="E35" s="84">
        <f t="shared" si="2"/>
        <v>0.76527777777777772</v>
      </c>
      <c r="F35" s="84">
        <f t="shared" si="3"/>
        <v>0.77499999999999991</v>
      </c>
      <c r="G35" s="84">
        <f t="shared" si="4"/>
        <v>0.78541666666666654</v>
      </c>
      <c r="H35" s="84">
        <f t="shared" si="5"/>
        <v>0.79583333333333317</v>
      </c>
      <c r="I35" s="84">
        <f t="shared" si="6"/>
        <v>0.8062499999999998</v>
      </c>
      <c r="J35" s="84">
        <f t="shared" si="7"/>
        <v>0.81666666666666643</v>
      </c>
      <c r="K35" s="84">
        <f t="shared" si="8"/>
        <v>0.82638888888888862</v>
      </c>
      <c r="L35" s="84">
        <f t="shared" si="9"/>
        <v>0.83333333333333304</v>
      </c>
      <c r="M35" s="84">
        <f t="shared" si="10"/>
        <v>0.84166666666666634</v>
      </c>
      <c r="N35" s="27">
        <f t="shared" si="11"/>
        <v>64.69</v>
      </c>
      <c r="O35" s="84">
        <f t="shared" si="12"/>
        <v>9.1666666666666341E-2</v>
      </c>
      <c r="P35" s="27">
        <f t="shared" si="13"/>
        <v>29.404545454545556</v>
      </c>
      <c r="Q35" s="34"/>
    </row>
    <row r="36" spans="1:17" x14ac:dyDescent="0.2">
      <c r="A36" s="65">
        <f t="shared" si="14"/>
        <v>7.6388888888888951E-2</v>
      </c>
      <c r="B36" s="34">
        <v>9</v>
      </c>
      <c r="C36" s="84">
        <v>0.82638888888888895</v>
      </c>
      <c r="D36" s="84">
        <f t="shared" si="1"/>
        <v>0.83472222222222225</v>
      </c>
      <c r="E36" s="84">
        <f t="shared" si="2"/>
        <v>0.84166666666666667</v>
      </c>
      <c r="F36" s="84">
        <f t="shared" si="3"/>
        <v>0.85138888888888886</v>
      </c>
      <c r="G36" s="84">
        <f t="shared" si="4"/>
        <v>0.86180555555555549</v>
      </c>
      <c r="H36" s="84">
        <f t="shared" si="5"/>
        <v>0.87222222222222212</v>
      </c>
      <c r="I36" s="84">
        <f t="shared" si="6"/>
        <v>0.88263888888888875</v>
      </c>
      <c r="J36" s="84">
        <f t="shared" si="7"/>
        <v>0.89305555555555538</v>
      </c>
      <c r="K36" s="84">
        <f t="shared" si="8"/>
        <v>0.90277777777777757</v>
      </c>
      <c r="L36" s="84">
        <f t="shared" si="9"/>
        <v>0.90972222222222199</v>
      </c>
      <c r="M36" s="84">
        <f t="shared" si="10"/>
        <v>0.91805555555555529</v>
      </c>
      <c r="N36" s="27">
        <f t="shared" si="11"/>
        <v>64.69</v>
      </c>
      <c r="O36" s="84">
        <f t="shared" si="12"/>
        <v>9.1666666666666341E-2</v>
      </c>
      <c r="P36" s="27">
        <f t="shared" si="13"/>
        <v>29.404545454545556</v>
      </c>
      <c r="Q36" s="34"/>
    </row>
    <row r="37" spans="1:17" x14ac:dyDescent="0.2">
      <c r="A37" s="65">
        <f t="shared" si="14"/>
        <v>7.2916666666666519E-2</v>
      </c>
      <c r="B37" s="364">
        <v>10</v>
      </c>
      <c r="C37" s="360">
        <v>0.89930555555555547</v>
      </c>
      <c r="D37" s="360">
        <f t="shared" si="1"/>
        <v>0.90763888888888877</v>
      </c>
      <c r="E37" s="360">
        <f t="shared" si="2"/>
        <v>0.91458333333333319</v>
      </c>
      <c r="F37" s="360">
        <f t="shared" si="3"/>
        <v>0.92430555555555538</v>
      </c>
      <c r="G37" s="360">
        <f t="shared" si="4"/>
        <v>0.93472222222222201</v>
      </c>
      <c r="H37" s="360">
        <f t="shared" si="5"/>
        <v>0.94513888888888864</v>
      </c>
      <c r="I37" s="360">
        <f t="shared" si="6"/>
        <v>0.95555555555555527</v>
      </c>
      <c r="J37" s="360">
        <f t="shared" si="7"/>
        <v>0.9659722222222219</v>
      </c>
      <c r="K37" s="360">
        <f t="shared" si="8"/>
        <v>0.97569444444444409</v>
      </c>
      <c r="L37" s="360">
        <f t="shared" si="9"/>
        <v>0.98263888888888851</v>
      </c>
      <c r="M37" s="360">
        <f t="shared" si="10"/>
        <v>0.99097222222222181</v>
      </c>
      <c r="N37" s="273">
        <f t="shared" si="11"/>
        <v>64.69</v>
      </c>
      <c r="O37" s="360">
        <f t="shared" si="12"/>
        <v>9.1666666666666341E-2</v>
      </c>
      <c r="P37" s="273">
        <f t="shared" si="13"/>
        <v>29.404545454545556</v>
      </c>
      <c r="Q37" s="321"/>
    </row>
    <row r="38" spans="1:17" x14ac:dyDescent="0.2">
      <c r="A38" s="37"/>
      <c r="B38" s="312"/>
      <c r="C38" s="313"/>
      <c r="D38" s="313"/>
      <c r="E38" s="313"/>
      <c r="F38" s="313"/>
      <c r="G38" s="313"/>
      <c r="H38" s="313"/>
      <c r="I38" s="313"/>
      <c r="J38" s="313"/>
      <c r="K38" s="313"/>
      <c r="L38" s="313"/>
      <c r="M38" s="313"/>
      <c r="N38" s="313"/>
      <c r="O38" s="313"/>
      <c r="P38" s="313"/>
      <c r="Q38" s="358"/>
    </row>
    <row r="39" spans="1:17" x14ac:dyDescent="0.2">
      <c r="A39" s="37"/>
      <c r="B39" s="312"/>
      <c r="C39" s="313"/>
      <c r="D39" s="313"/>
      <c r="E39" s="313"/>
      <c r="F39" s="313"/>
      <c r="G39" s="313"/>
      <c r="H39" s="313"/>
      <c r="I39" s="313"/>
      <c r="J39" s="313"/>
      <c r="K39" s="313"/>
      <c r="L39" s="313"/>
      <c r="M39" s="313"/>
      <c r="N39" s="313"/>
      <c r="O39" s="313"/>
      <c r="P39" s="313"/>
      <c r="Q39" s="358"/>
    </row>
    <row r="40" spans="1:17" x14ac:dyDescent="0.2">
      <c r="A40" s="37"/>
      <c r="B40" s="312"/>
      <c r="C40" s="313"/>
      <c r="D40" s="313"/>
      <c r="E40" s="313"/>
      <c r="F40" s="313"/>
      <c r="G40" s="313"/>
      <c r="H40" s="313"/>
      <c r="I40" s="313"/>
      <c r="J40" s="313"/>
      <c r="K40" s="313"/>
      <c r="L40" s="313"/>
      <c r="M40" s="313"/>
      <c r="N40" s="313"/>
      <c r="O40" s="313"/>
      <c r="P40" s="313"/>
      <c r="Q40" s="358"/>
    </row>
    <row r="41" spans="1:17" x14ac:dyDescent="0.2">
      <c r="A41" s="37"/>
      <c r="B41" s="312"/>
      <c r="C41" s="313"/>
      <c r="D41" s="313"/>
      <c r="E41" s="313"/>
      <c r="F41" s="313"/>
      <c r="G41" s="313"/>
      <c r="H41" s="313"/>
      <c r="I41" s="313"/>
      <c r="J41" s="313"/>
      <c r="K41" s="313"/>
      <c r="L41" s="313"/>
      <c r="M41" s="313"/>
      <c r="N41" s="313"/>
      <c r="O41" s="313"/>
      <c r="P41" s="313"/>
      <c r="Q41" s="358"/>
    </row>
    <row r="42" spans="1:17" x14ac:dyDescent="0.2">
      <c r="B42" s="38"/>
      <c r="C42" s="37" t="s">
        <v>3</v>
      </c>
      <c r="D42" s="37"/>
      <c r="E42" s="37"/>
      <c r="F42" s="37"/>
      <c r="G42" s="37">
        <v>9</v>
      </c>
      <c r="H42" s="37"/>
      <c r="I42" s="37"/>
      <c r="J42" s="37"/>
      <c r="K42" s="37"/>
      <c r="L42" s="37"/>
      <c r="M42" s="37"/>
      <c r="N42" s="37"/>
      <c r="O42" s="37"/>
      <c r="P42" s="37"/>
      <c r="Q42" s="36"/>
    </row>
    <row r="43" spans="1:17" x14ac:dyDescent="0.2">
      <c r="B43" s="38"/>
      <c r="C43" s="37" t="s">
        <v>2</v>
      </c>
      <c r="D43" s="37"/>
      <c r="E43" s="37"/>
      <c r="F43" s="37"/>
      <c r="G43" s="37">
        <v>1</v>
      </c>
      <c r="H43" s="37"/>
      <c r="I43" s="37"/>
      <c r="J43" s="37"/>
      <c r="K43" s="37"/>
      <c r="L43" s="37"/>
      <c r="M43" s="37"/>
      <c r="N43" s="37"/>
      <c r="O43" s="37"/>
      <c r="P43" s="37"/>
      <c r="Q43" s="36"/>
    </row>
    <row r="44" spans="1:17" x14ac:dyDescent="0.2">
      <c r="B44" s="38"/>
      <c r="C44" s="37" t="s">
        <v>1</v>
      </c>
      <c r="D44" s="37"/>
      <c r="E44" s="37"/>
      <c r="F44" s="37"/>
      <c r="G44" s="37">
        <f>G42+G43</f>
        <v>10</v>
      </c>
      <c r="H44" s="37"/>
      <c r="I44" s="37"/>
      <c r="J44" s="37"/>
      <c r="K44" s="37"/>
      <c r="L44" s="37"/>
      <c r="M44" s="37"/>
      <c r="N44" s="37"/>
      <c r="O44" s="37"/>
      <c r="P44" s="37"/>
      <c r="Q44" s="36"/>
    </row>
    <row r="45" spans="1:17" x14ac:dyDescent="0.2">
      <c r="B45" s="67"/>
      <c r="C45" s="68" t="s">
        <v>0</v>
      </c>
      <c r="D45" s="68"/>
      <c r="E45" s="68"/>
      <c r="F45" s="68"/>
      <c r="G45" s="51">
        <v>64.510000000000005</v>
      </c>
      <c r="H45" s="68"/>
      <c r="I45" s="68"/>
      <c r="J45" s="68"/>
      <c r="K45" s="68"/>
      <c r="L45" s="68"/>
      <c r="M45" s="68"/>
      <c r="N45" s="68"/>
      <c r="O45" s="68"/>
      <c r="P45" s="68"/>
      <c r="Q45" s="69"/>
    </row>
  </sheetData>
  <mergeCells count="9">
    <mergeCell ref="Q20:Q23"/>
    <mergeCell ref="B21:C21"/>
    <mergeCell ref="N22:N23"/>
    <mergeCell ref="B24:Q24"/>
    <mergeCell ref="B20:C20"/>
    <mergeCell ref="F20:J20"/>
    <mergeCell ref="N20:N21"/>
    <mergeCell ref="O20:O23"/>
    <mergeCell ref="P20:P23"/>
  </mergeCells>
  <pageMargins left="0.98425196850393704" right="0.39370078740157483" top="0.78740157480314965" bottom="0.59055118110236227" header="0.31496062992125984" footer="0.31496062992125984"/>
  <pageSetup paperSize="5" scale="88" fitToWidth="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1"/>
  <dimension ref="A5:Q46"/>
  <sheetViews>
    <sheetView topLeftCell="A12" zoomScale="85" zoomScaleNormal="85" workbookViewId="0">
      <selection activeCell="O13" sqref="O13"/>
    </sheetView>
  </sheetViews>
  <sheetFormatPr baseColWidth="10" defaultColWidth="11.42578125" defaultRowHeight="14.25" x14ac:dyDescent="0.2"/>
  <cols>
    <col min="1" max="12" width="11.42578125" style="57"/>
    <col min="13" max="13" width="8.7109375" style="57" customWidth="1"/>
    <col min="14" max="14" width="9.42578125" style="57" customWidth="1"/>
    <col min="15"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136</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118</v>
      </c>
      <c r="C11" s="37"/>
      <c r="D11" s="37"/>
      <c r="E11" s="37"/>
      <c r="F11" s="37"/>
      <c r="G11" s="37"/>
      <c r="H11" s="37"/>
      <c r="I11" s="37"/>
      <c r="J11" s="37"/>
      <c r="K11" s="37"/>
      <c r="L11" s="37"/>
      <c r="M11" s="37"/>
      <c r="N11" s="37"/>
      <c r="O11" s="36"/>
    </row>
    <row r="12" spans="2:15" x14ac:dyDescent="0.2">
      <c r="B12" s="38" t="s">
        <v>117</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7" x14ac:dyDescent="0.2">
      <c r="B17" s="38"/>
      <c r="C17" s="37"/>
      <c r="D17" s="37"/>
      <c r="E17" s="37"/>
      <c r="F17" s="37"/>
      <c r="G17" s="37"/>
      <c r="H17" s="37"/>
      <c r="I17" s="37"/>
      <c r="J17" s="37"/>
      <c r="K17" s="37"/>
      <c r="L17" s="37"/>
      <c r="M17" s="37"/>
      <c r="N17" s="37"/>
      <c r="O17" s="36"/>
    </row>
    <row r="18" spans="1:17" x14ac:dyDescent="0.2">
      <c r="B18" s="38"/>
      <c r="C18" s="37"/>
      <c r="D18" s="37"/>
      <c r="E18" s="37"/>
      <c r="F18" s="37"/>
      <c r="G18" s="37"/>
      <c r="H18" s="37"/>
      <c r="I18" s="37"/>
      <c r="J18" s="37"/>
      <c r="K18" s="37"/>
      <c r="L18" s="37"/>
      <c r="M18" s="37"/>
      <c r="N18" s="37"/>
      <c r="O18" s="36"/>
    </row>
    <row r="19" spans="1:17" ht="15" thickBot="1" x14ac:dyDescent="0.25">
      <c r="B19" s="38"/>
      <c r="C19" s="37"/>
      <c r="D19" s="37"/>
      <c r="E19" s="37"/>
      <c r="F19" s="37"/>
      <c r="G19" s="37"/>
      <c r="H19" s="37"/>
      <c r="I19" s="37"/>
      <c r="J19" s="37"/>
      <c r="K19" s="37"/>
      <c r="L19" s="37"/>
      <c r="M19" s="37"/>
      <c r="N19" s="37"/>
      <c r="O19" s="36"/>
    </row>
    <row r="20" spans="1:17" ht="15" customHeight="1" thickBot="1" x14ac:dyDescent="0.25">
      <c r="B20" s="624" t="s">
        <v>21</v>
      </c>
      <c r="C20" s="622"/>
      <c r="D20" s="624" t="s">
        <v>20</v>
      </c>
      <c r="E20" s="616"/>
      <c r="F20" s="616"/>
      <c r="G20" s="616"/>
      <c r="H20" s="616"/>
      <c r="I20" s="616"/>
      <c r="J20" s="616"/>
      <c r="K20" s="71" t="s">
        <v>19</v>
      </c>
      <c r="L20" s="617" t="s">
        <v>18</v>
      </c>
      <c r="M20" s="608" t="s">
        <v>17</v>
      </c>
      <c r="N20" s="608" t="s">
        <v>16</v>
      </c>
      <c r="O20" s="626" t="s">
        <v>15</v>
      </c>
    </row>
    <row r="21" spans="1:17" ht="51.75" thickBot="1" x14ac:dyDescent="0.25">
      <c r="B21" s="629" t="s">
        <v>202</v>
      </c>
      <c r="C21" s="612"/>
      <c r="D21" s="468" t="s">
        <v>8</v>
      </c>
      <c r="E21" s="468" t="s">
        <v>200</v>
      </c>
      <c r="F21" s="468" t="s">
        <v>115</v>
      </c>
      <c r="G21" s="468" t="s">
        <v>116</v>
      </c>
      <c r="H21" s="468" t="s">
        <v>115</v>
      </c>
      <c r="I21" s="468" t="s">
        <v>200</v>
      </c>
      <c r="J21" s="468" t="s">
        <v>8</v>
      </c>
      <c r="K21" s="468" t="s">
        <v>202</v>
      </c>
      <c r="L21" s="618"/>
      <c r="M21" s="609"/>
      <c r="N21" s="609"/>
      <c r="O21" s="627"/>
    </row>
    <row r="22" spans="1:17" ht="15" customHeight="1" x14ac:dyDescent="0.2">
      <c r="B22" s="72" t="s">
        <v>7</v>
      </c>
      <c r="C22" s="3">
        <v>0</v>
      </c>
      <c r="D22" s="5">
        <v>3.2</v>
      </c>
      <c r="E22" s="3">
        <v>6.3</v>
      </c>
      <c r="F22" s="3">
        <v>5.57</v>
      </c>
      <c r="G22" s="3">
        <v>7</v>
      </c>
      <c r="H22" s="3">
        <v>7.4</v>
      </c>
      <c r="I22" s="3">
        <v>5.57</v>
      </c>
      <c r="J22" s="3">
        <v>6.3</v>
      </c>
      <c r="K22" s="3">
        <v>3.32</v>
      </c>
      <c r="L22" s="613">
        <f>SUM(C22:K22)</f>
        <v>44.66</v>
      </c>
      <c r="M22" s="609"/>
      <c r="N22" s="609"/>
      <c r="O22" s="627"/>
    </row>
    <row r="23" spans="1:17" ht="39" thickBot="1" x14ac:dyDescent="0.25">
      <c r="B23" s="73" t="s">
        <v>6</v>
      </c>
      <c r="C23" s="2">
        <f>+C22</f>
        <v>0</v>
      </c>
      <c r="D23" s="2">
        <f>+D22+C23</f>
        <v>3.2</v>
      </c>
      <c r="E23" s="2">
        <f>E22+D23</f>
        <v>9.5</v>
      </c>
      <c r="F23" s="2">
        <f t="shared" ref="F23:K23" si="0">+F22+E23</f>
        <v>15.07</v>
      </c>
      <c r="G23" s="2">
        <f t="shared" si="0"/>
        <v>22.07</v>
      </c>
      <c r="H23" s="2">
        <f t="shared" si="0"/>
        <v>29.47</v>
      </c>
      <c r="I23" s="2">
        <f t="shared" si="0"/>
        <v>35.04</v>
      </c>
      <c r="J23" s="2">
        <f t="shared" si="0"/>
        <v>41.339999999999996</v>
      </c>
      <c r="K23" s="2">
        <f t="shared" si="0"/>
        <v>44.66</v>
      </c>
      <c r="L23" s="614"/>
      <c r="M23" s="610"/>
      <c r="N23" s="610"/>
      <c r="O23" s="628"/>
    </row>
    <row r="24" spans="1:17" ht="16.5" thickBot="1" x14ac:dyDescent="0.25">
      <c r="B24" s="630" t="s">
        <v>5</v>
      </c>
      <c r="C24" s="606"/>
      <c r="D24" s="606"/>
      <c r="E24" s="606"/>
      <c r="F24" s="606"/>
      <c r="G24" s="606"/>
      <c r="H24" s="606"/>
      <c r="I24" s="606"/>
      <c r="J24" s="606"/>
      <c r="K24" s="606"/>
      <c r="L24" s="606"/>
      <c r="M24" s="606"/>
      <c r="N24" s="606"/>
      <c r="O24" s="631"/>
    </row>
    <row r="25" spans="1:17" ht="12.75" hidden="1" customHeight="1" x14ac:dyDescent="0.2">
      <c r="B25" s="38"/>
      <c r="C25" s="37"/>
      <c r="D25" s="48">
        <v>7.6388888888888886E-3</v>
      </c>
      <c r="E25" s="48">
        <v>6.9444444444444441E-3</v>
      </c>
      <c r="F25" s="48">
        <v>8.3333333333333332E-3</v>
      </c>
      <c r="G25" s="48">
        <v>1.0416666666666666E-2</v>
      </c>
      <c r="H25" s="48">
        <v>1.0416666666666666E-2</v>
      </c>
      <c r="I25" s="48">
        <v>8.3333333333333332E-3</v>
      </c>
      <c r="J25" s="48">
        <v>6.9444444444444441E-3</v>
      </c>
      <c r="K25" s="48">
        <v>7.6388888888888886E-3</v>
      </c>
      <c r="L25" s="37"/>
      <c r="M25" s="74">
        <f>SUM(D25:K25)</f>
        <v>6.6666666666666666E-2</v>
      </c>
      <c r="N25" s="37"/>
      <c r="O25" s="75"/>
      <c r="P25" s="65"/>
      <c r="Q25" s="65"/>
    </row>
    <row r="26" spans="1:17" ht="12.75" hidden="1" customHeight="1" x14ac:dyDescent="0.2">
      <c r="B26" s="38"/>
      <c r="C26" s="37"/>
      <c r="D26" s="65">
        <v>8.3333333333333332E-3</v>
      </c>
      <c r="E26" s="65">
        <v>9.0277777777777787E-3</v>
      </c>
      <c r="F26" s="65">
        <v>8.3333333333333332E-3</v>
      </c>
      <c r="G26" s="65">
        <v>1.1111111111111112E-2</v>
      </c>
      <c r="H26" s="65">
        <v>8.3333333333333332E-3</v>
      </c>
      <c r="I26" s="65">
        <v>9.0277777777777787E-3</v>
      </c>
      <c r="J26" s="65">
        <v>9.0277777777777787E-3</v>
      </c>
      <c r="K26" s="65">
        <v>7.6388888888888886E-3</v>
      </c>
      <c r="M26" s="65">
        <v>7.0833333333333331E-2</v>
      </c>
      <c r="N26" s="37"/>
      <c r="O26" s="75"/>
      <c r="P26" s="65"/>
      <c r="Q26" s="65"/>
    </row>
    <row r="27" spans="1:17" x14ac:dyDescent="0.2">
      <c r="A27" s="65"/>
      <c r="B27" s="33">
        <v>1</v>
      </c>
      <c r="C27" s="8">
        <v>0.22222222222222221</v>
      </c>
      <c r="D27" s="241">
        <f>C27+$D$25</f>
        <v>0.2298611111111111</v>
      </c>
      <c r="E27" s="241">
        <f>D27+$E$25</f>
        <v>0.23680555555555555</v>
      </c>
      <c r="F27" s="241">
        <f>E27+$F$25</f>
        <v>0.24513888888888888</v>
      </c>
      <c r="G27" s="241">
        <f>F27+$G$25</f>
        <v>0.25555555555555554</v>
      </c>
      <c r="H27" s="241">
        <f>G27+$H$25</f>
        <v>0.26597222222222222</v>
      </c>
      <c r="I27" s="241">
        <f>H27+$I$25</f>
        <v>0.27430555555555558</v>
      </c>
      <c r="J27" s="241">
        <f>I27+$J$25</f>
        <v>0.28125</v>
      </c>
      <c r="K27" s="241">
        <f>J27+$K$25</f>
        <v>0.28888888888888886</v>
      </c>
      <c r="L27" s="89">
        <f t="shared" ref="L27:L36" si="1">$L$22</f>
        <v>44.66</v>
      </c>
      <c r="M27" s="8">
        <f>K27-C27</f>
        <v>6.6666666666666652E-2</v>
      </c>
      <c r="N27" s="27">
        <f t="shared" ref="N27:N36" si="2">(L27/(M27*24*60)*60)</f>
        <v>27.912500000000009</v>
      </c>
      <c r="O27" s="34"/>
    </row>
    <row r="28" spans="1:17" x14ac:dyDescent="0.2">
      <c r="A28" s="65">
        <f>C28-C27</f>
        <v>7.9861111111111105E-2</v>
      </c>
      <c r="B28" s="34">
        <f t="shared" ref="B28:B36" si="3">B27+1</f>
        <v>2</v>
      </c>
      <c r="C28" s="8">
        <v>0.30208333333333331</v>
      </c>
      <c r="D28" s="241">
        <f t="shared" ref="D28:K28" si="4">C28+D25</f>
        <v>0.30972222222222218</v>
      </c>
      <c r="E28" s="241">
        <f t="shared" si="4"/>
        <v>0.3166666666666666</v>
      </c>
      <c r="F28" s="241">
        <f t="shared" si="4"/>
        <v>0.32499999999999996</v>
      </c>
      <c r="G28" s="241">
        <f t="shared" si="4"/>
        <v>0.33541666666666664</v>
      </c>
      <c r="H28" s="241">
        <f t="shared" si="4"/>
        <v>0.34583333333333333</v>
      </c>
      <c r="I28" s="241">
        <f t="shared" si="4"/>
        <v>0.35416666666666669</v>
      </c>
      <c r="J28" s="241">
        <f t="shared" si="4"/>
        <v>0.3611111111111111</v>
      </c>
      <c r="K28" s="241">
        <f t="shared" si="4"/>
        <v>0.36874999999999997</v>
      </c>
      <c r="L28" s="379">
        <f t="shared" si="1"/>
        <v>44.66</v>
      </c>
      <c r="M28" s="8">
        <f>K28-C28</f>
        <v>6.6666666666666652E-2</v>
      </c>
      <c r="N28" s="27">
        <f t="shared" si="2"/>
        <v>27.912500000000009</v>
      </c>
      <c r="O28" s="34"/>
    </row>
    <row r="29" spans="1:17" x14ac:dyDescent="0.2">
      <c r="A29" s="65">
        <f t="shared" ref="A29:A36" si="5">C29-C28</f>
        <v>5.902777777777779E-2</v>
      </c>
      <c r="B29" s="34">
        <f t="shared" si="3"/>
        <v>3</v>
      </c>
      <c r="C29" s="8">
        <v>0.3611111111111111</v>
      </c>
      <c r="D29" s="241">
        <f t="shared" ref="D29:K29" si="6">C29+D25</f>
        <v>0.36874999999999997</v>
      </c>
      <c r="E29" s="241">
        <f t="shared" si="6"/>
        <v>0.37569444444444439</v>
      </c>
      <c r="F29" s="241">
        <f t="shared" si="6"/>
        <v>0.38402777777777775</v>
      </c>
      <c r="G29" s="241">
        <f t="shared" si="6"/>
        <v>0.39444444444444443</v>
      </c>
      <c r="H29" s="241">
        <f t="shared" si="6"/>
        <v>0.40486111111111112</v>
      </c>
      <c r="I29" s="241">
        <f t="shared" si="6"/>
        <v>0.41319444444444448</v>
      </c>
      <c r="J29" s="241">
        <f t="shared" si="6"/>
        <v>0.4201388888888889</v>
      </c>
      <c r="K29" s="241">
        <f t="shared" si="6"/>
        <v>0.42777777777777776</v>
      </c>
      <c r="L29" s="379">
        <f t="shared" si="1"/>
        <v>44.66</v>
      </c>
      <c r="M29" s="8">
        <f>K29-C29</f>
        <v>6.6666666666666652E-2</v>
      </c>
      <c r="N29" s="27">
        <f t="shared" si="2"/>
        <v>27.912500000000009</v>
      </c>
      <c r="O29" s="34"/>
    </row>
    <row r="30" spans="1:17" x14ac:dyDescent="0.2">
      <c r="A30" s="65">
        <f t="shared" si="5"/>
        <v>6.9444444444444919E-2</v>
      </c>
      <c r="B30" s="34">
        <f t="shared" si="3"/>
        <v>4</v>
      </c>
      <c r="C30" s="8">
        <v>0.43055555555555602</v>
      </c>
      <c r="D30" s="241">
        <f t="shared" ref="D30:K30" si="7">C30+D25</f>
        <v>0.43819444444444489</v>
      </c>
      <c r="E30" s="241">
        <f t="shared" si="7"/>
        <v>0.44513888888888931</v>
      </c>
      <c r="F30" s="241">
        <f t="shared" si="7"/>
        <v>0.45347222222222267</v>
      </c>
      <c r="G30" s="241">
        <f t="shared" si="7"/>
        <v>0.46388888888888935</v>
      </c>
      <c r="H30" s="241">
        <f t="shared" si="7"/>
        <v>0.47430555555555604</v>
      </c>
      <c r="I30" s="241">
        <f t="shared" si="7"/>
        <v>0.48263888888888939</v>
      </c>
      <c r="J30" s="241">
        <f t="shared" si="7"/>
        <v>0.48958333333333381</v>
      </c>
      <c r="K30" s="241">
        <f t="shared" si="7"/>
        <v>0.49722222222222268</v>
      </c>
      <c r="L30" s="379">
        <f t="shared" si="1"/>
        <v>44.66</v>
      </c>
      <c r="M30" s="8">
        <f>K30-C30</f>
        <v>6.6666666666666652E-2</v>
      </c>
      <c r="N30" s="27">
        <f t="shared" si="2"/>
        <v>27.912500000000009</v>
      </c>
      <c r="O30" s="34"/>
    </row>
    <row r="31" spans="1:17" x14ac:dyDescent="0.2">
      <c r="A31" s="65">
        <f t="shared" si="5"/>
        <v>6.9444444444443976E-2</v>
      </c>
      <c r="B31" s="34">
        <f t="shared" si="3"/>
        <v>5</v>
      </c>
      <c r="C31" s="8">
        <v>0.5</v>
      </c>
      <c r="D31" s="241">
        <f t="shared" ref="D31:K31" si="8">C31+D25</f>
        <v>0.50763888888888886</v>
      </c>
      <c r="E31" s="241">
        <f t="shared" si="8"/>
        <v>0.51458333333333328</v>
      </c>
      <c r="F31" s="241">
        <f t="shared" si="8"/>
        <v>0.52291666666666659</v>
      </c>
      <c r="G31" s="241">
        <f t="shared" si="8"/>
        <v>0.53333333333333321</v>
      </c>
      <c r="H31" s="241">
        <f t="shared" si="8"/>
        <v>0.54374999999999984</v>
      </c>
      <c r="I31" s="241">
        <f t="shared" si="8"/>
        <v>0.55208333333333315</v>
      </c>
      <c r="J31" s="241">
        <f t="shared" si="8"/>
        <v>0.55902777777777757</v>
      </c>
      <c r="K31" s="241">
        <f t="shared" si="8"/>
        <v>0.56666666666666643</v>
      </c>
      <c r="L31" s="89">
        <f t="shared" si="1"/>
        <v>44.66</v>
      </c>
      <c r="M31" s="8">
        <f>K31-C31</f>
        <v>6.666666666666643E-2</v>
      </c>
      <c r="N31" s="27">
        <f t="shared" si="2"/>
        <v>27.912500000000097</v>
      </c>
      <c r="O31" s="34"/>
    </row>
    <row r="32" spans="1:17" x14ac:dyDescent="0.2">
      <c r="A32" s="65">
        <f t="shared" si="5"/>
        <v>6.9444444444444975E-2</v>
      </c>
      <c r="B32" s="34">
        <f t="shared" si="3"/>
        <v>6</v>
      </c>
      <c r="C32" s="8">
        <v>0.56944444444444497</v>
      </c>
      <c r="D32" s="241">
        <f t="shared" ref="D32:K32" si="9">C32+D25</f>
        <v>0.57708333333333384</v>
      </c>
      <c r="E32" s="241">
        <f t="shared" si="9"/>
        <v>0.58402777777777826</v>
      </c>
      <c r="F32" s="241">
        <f t="shared" si="9"/>
        <v>0.59236111111111156</v>
      </c>
      <c r="G32" s="241">
        <f t="shared" si="9"/>
        <v>0.60277777777777819</v>
      </c>
      <c r="H32" s="241">
        <f t="shared" si="9"/>
        <v>0.61319444444444482</v>
      </c>
      <c r="I32" s="241">
        <f t="shared" si="9"/>
        <v>0.62152777777777812</v>
      </c>
      <c r="J32" s="241">
        <f t="shared" si="9"/>
        <v>0.62847222222222254</v>
      </c>
      <c r="K32" s="241">
        <f t="shared" si="9"/>
        <v>0.6361111111111114</v>
      </c>
      <c r="L32" s="89">
        <f t="shared" si="1"/>
        <v>44.66</v>
      </c>
      <c r="M32" s="8">
        <f t="shared" ref="M32:M36" si="10">K32-C32</f>
        <v>6.666666666666643E-2</v>
      </c>
      <c r="N32" s="27">
        <f t="shared" si="2"/>
        <v>27.912500000000097</v>
      </c>
      <c r="O32" s="34"/>
    </row>
    <row r="33" spans="1:15" x14ac:dyDescent="0.2">
      <c r="A33" s="65">
        <f t="shared" si="5"/>
        <v>6.9444444444443976E-2</v>
      </c>
      <c r="B33" s="34">
        <f t="shared" si="3"/>
        <v>7</v>
      </c>
      <c r="C33" s="8">
        <v>0.63888888888888895</v>
      </c>
      <c r="D33" s="241">
        <f t="shared" ref="D33:K33" si="11">C33+D25</f>
        <v>0.64652777777777781</v>
      </c>
      <c r="E33" s="241">
        <f t="shared" si="11"/>
        <v>0.65347222222222223</v>
      </c>
      <c r="F33" s="241">
        <f t="shared" si="11"/>
        <v>0.66180555555555554</v>
      </c>
      <c r="G33" s="241">
        <f t="shared" si="11"/>
        <v>0.67222222222222217</v>
      </c>
      <c r="H33" s="241">
        <f t="shared" si="11"/>
        <v>0.6826388888888888</v>
      </c>
      <c r="I33" s="241">
        <f t="shared" si="11"/>
        <v>0.6909722222222221</v>
      </c>
      <c r="J33" s="241">
        <f t="shared" si="11"/>
        <v>0.69791666666666652</v>
      </c>
      <c r="K33" s="241">
        <f t="shared" si="11"/>
        <v>0.70555555555555538</v>
      </c>
      <c r="L33" s="89">
        <f t="shared" si="1"/>
        <v>44.66</v>
      </c>
      <c r="M33" s="8">
        <f t="shared" si="10"/>
        <v>6.666666666666643E-2</v>
      </c>
      <c r="N33" s="27">
        <f t="shared" si="2"/>
        <v>27.912500000000097</v>
      </c>
      <c r="O33" s="34"/>
    </row>
    <row r="34" spans="1:15" x14ac:dyDescent="0.2">
      <c r="A34" s="65">
        <f t="shared" si="5"/>
        <v>6.9444444444445086E-2</v>
      </c>
      <c r="B34" s="34">
        <f t="shared" si="3"/>
        <v>8</v>
      </c>
      <c r="C34" s="8">
        <v>0.70833333333333404</v>
      </c>
      <c r="D34" s="241">
        <f t="shared" ref="D34:K34" si="12">C34+D25</f>
        <v>0.7159722222222229</v>
      </c>
      <c r="E34" s="241">
        <f t="shared" si="12"/>
        <v>0.72291666666666732</v>
      </c>
      <c r="F34" s="241">
        <f t="shared" si="12"/>
        <v>0.73125000000000062</v>
      </c>
      <c r="G34" s="241">
        <f t="shared" si="12"/>
        <v>0.74166666666666725</v>
      </c>
      <c r="H34" s="241">
        <f t="shared" si="12"/>
        <v>0.75208333333333388</v>
      </c>
      <c r="I34" s="241">
        <f t="shared" si="12"/>
        <v>0.76041666666666718</v>
      </c>
      <c r="J34" s="241">
        <f t="shared" si="12"/>
        <v>0.7673611111111116</v>
      </c>
      <c r="K34" s="241">
        <f t="shared" si="12"/>
        <v>0.77500000000000047</v>
      </c>
      <c r="L34" s="89">
        <f t="shared" si="1"/>
        <v>44.66</v>
      </c>
      <c r="M34" s="8">
        <f t="shared" si="10"/>
        <v>6.666666666666643E-2</v>
      </c>
      <c r="N34" s="27">
        <f t="shared" si="2"/>
        <v>27.912500000000097</v>
      </c>
      <c r="O34" s="34"/>
    </row>
    <row r="35" spans="1:15" x14ac:dyDescent="0.2">
      <c r="A35" s="65">
        <f t="shared" si="5"/>
        <v>6.9444444444443976E-2</v>
      </c>
      <c r="B35" s="34">
        <f t="shared" si="3"/>
        <v>9</v>
      </c>
      <c r="C35" s="8">
        <v>0.77777777777777801</v>
      </c>
      <c r="D35" s="241">
        <f t="shared" ref="D35:K35" si="13">C35+D25</f>
        <v>0.78541666666666687</v>
      </c>
      <c r="E35" s="241">
        <f t="shared" si="13"/>
        <v>0.79236111111111129</v>
      </c>
      <c r="F35" s="241">
        <f t="shared" si="13"/>
        <v>0.8006944444444446</v>
      </c>
      <c r="G35" s="241">
        <f t="shared" si="13"/>
        <v>0.81111111111111123</v>
      </c>
      <c r="H35" s="241">
        <f t="shared" si="13"/>
        <v>0.82152777777777786</v>
      </c>
      <c r="I35" s="241">
        <f t="shared" si="13"/>
        <v>0.82986111111111116</v>
      </c>
      <c r="J35" s="241">
        <f t="shared" si="13"/>
        <v>0.83680555555555558</v>
      </c>
      <c r="K35" s="241">
        <f t="shared" si="13"/>
        <v>0.84444444444444444</v>
      </c>
      <c r="L35" s="89">
        <f t="shared" si="1"/>
        <v>44.66</v>
      </c>
      <c r="M35" s="8">
        <f t="shared" si="10"/>
        <v>6.666666666666643E-2</v>
      </c>
      <c r="N35" s="27">
        <f t="shared" si="2"/>
        <v>27.912500000000097</v>
      </c>
      <c r="O35" s="34"/>
    </row>
    <row r="36" spans="1:15" x14ac:dyDescent="0.2">
      <c r="A36" s="65">
        <f t="shared" si="5"/>
        <v>6.9444444444443976E-2</v>
      </c>
      <c r="B36" s="34">
        <f t="shared" si="3"/>
        <v>10</v>
      </c>
      <c r="C36" s="8">
        <v>0.84722222222222199</v>
      </c>
      <c r="D36" s="241">
        <f t="shared" ref="D36:K36" si="14">C36+D25</f>
        <v>0.85486111111111085</v>
      </c>
      <c r="E36" s="241">
        <f t="shared" si="14"/>
        <v>0.86180555555555527</v>
      </c>
      <c r="F36" s="241">
        <f t="shared" si="14"/>
        <v>0.87013888888888857</v>
      </c>
      <c r="G36" s="241">
        <f t="shared" si="14"/>
        <v>0.8805555555555552</v>
      </c>
      <c r="H36" s="241">
        <f t="shared" si="14"/>
        <v>0.89097222222222183</v>
      </c>
      <c r="I36" s="241">
        <f t="shared" si="14"/>
        <v>0.89930555555555514</v>
      </c>
      <c r="J36" s="241">
        <f t="shared" si="14"/>
        <v>0.90624999999999956</v>
      </c>
      <c r="K36" s="241">
        <f t="shared" si="14"/>
        <v>0.91388888888888842</v>
      </c>
      <c r="L36" s="89">
        <f t="shared" si="1"/>
        <v>44.66</v>
      </c>
      <c r="M36" s="8">
        <f t="shared" si="10"/>
        <v>6.666666666666643E-2</v>
      </c>
      <c r="N36" s="27">
        <f t="shared" si="2"/>
        <v>27.912500000000097</v>
      </c>
      <c r="O36" s="34"/>
    </row>
    <row r="37" spans="1:15" x14ac:dyDescent="0.2">
      <c r="A37" s="38"/>
      <c r="B37" s="38"/>
      <c r="C37" s="37"/>
      <c r="D37" s="37"/>
      <c r="E37" s="37"/>
      <c r="F37" s="37"/>
      <c r="G37" s="37"/>
      <c r="H37" s="37"/>
      <c r="I37" s="37"/>
      <c r="J37" s="37"/>
      <c r="K37" s="37"/>
      <c r="L37" s="37"/>
      <c r="M37" s="37"/>
      <c r="N37" s="37"/>
      <c r="O37" s="36"/>
    </row>
    <row r="38" spans="1:15" x14ac:dyDescent="0.2">
      <c r="A38" s="38"/>
      <c r="B38" s="38"/>
      <c r="C38" s="37"/>
      <c r="D38" s="37"/>
      <c r="E38" s="37"/>
      <c r="F38" s="37"/>
      <c r="G38" s="37"/>
      <c r="H38" s="37"/>
      <c r="I38" s="37"/>
      <c r="J38" s="37"/>
      <c r="K38" s="37"/>
      <c r="L38" s="37"/>
      <c r="M38" s="37"/>
      <c r="N38" s="37"/>
      <c r="O38" s="36"/>
    </row>
    <row r="39" spans="1:15" x14ac:dyDescent="0.2">
      <c r="A39" s="38"/>
      <c r="B39" s="38"/>
      <c r="C39" s="37"/>
      <c r="D39" s="37"/>
      <c r="E39" s="37"/>
      <c r="F39" s="37"/>
      <c r="G39" s="37"/>
      <c r="H39" s="37"/>
      <c r="I39" s="37"/>
      <c r="J39" s="37"/>
      <c r="K39" s="37"/>
      <c r="L39" s="37"/>
      <c r="M39" s="37"/>
      <c r="N39" s="37"/>
      <c r="O39" s="36"/>
    </row>
    <row r="40" spans="1:15" x14ac:dyDescent="0.2">
      <c r="A40" s="38"/>
      <c r="B40" s="38"/>
      <c r="C40" s="37"/>
      <c r="D40" s="37"/>
      <c r="E40" s="37"/>
      <c r="F40" s="37"/>
      <c r="G40" s="37"/>
      <c r="H40" s="37"/>
      <c r="I40" s="37"/>
      <c r="J40" s="37"/>
      <c r="K40" s="37"/>
      <c r="L40" s="37"/>
      <c r="M40" s="37"/>
      <c r="N40" s="37"/>
      <c r="O40" s="36"/>
    </row>
    <row r="41" spans="1:15" x14ac:dyDescent="0.2">
      <c r="B41" s="38"/>
      <c r="C41" s="37"/>
      <c r="D41" s="37"/>
      <c r="E41" s="37"/>
      <c r="F41" s="37"/>
      <c r="G41" s="37"/>
      <c r="H41" s="37"/>
      <c r="I41" s="37"/>
      <c r="J41" s="37"/>
      <c r="K41" s="37"/>
      <c r="L41" s="37"/>
      <c r="M41" s="37"/>
      <c r="N41" s="37"/>
      <c r="O41" s="36"/>
    </row>
    <row r="42" spans="1:15" x14ac:dyDescent="0.2">
      <c r="A42" s="38"/>
      <c r="B42" s="38"/>
      <c r="C42" s="37"/>
      <c r="D42" s="37"/>
      <c r="E42" s="37"/>
      <c r="F42" s="37"/>
      <c r="G42" s="37"/>
      <c r="H42" s="37"/>
      <c r="I42" s="37"/>
      <c r="J42" s="37"/>
      <c r="K42" s="37"/>
      <c r="L42" s="37"/>
      <c r="M42" s="37"/>
      <c r="N42" s="37"/>
      <c r="O42" s="36"/>
    </row>
    <row r="43" spans="1:15" x14ac:dyDescent="0.2">
      <c r="A43" s="38"/>
      <c r="B43" s="38"/>
      <c r="C43" s="37" t="s">
        <v>3</v>
      </c>
      <c r="D43" s="37"/>
      <c r="E43" s="37">
        <v>10</v>
      </c>
      <c r="F43" s="37"/>
      <c r="G43" s="37"/>
      <c r="H43" s="37"/>
      <c r="I43" s="37"/>
      <c r="J43" s="37"/>
      <c r="K43" s="37"/>
      <c r="L43" s="37"/>
      <c r="M43" s="37"/>
      <c r="N43" s="37"/>
      <c r="O43" s="36"/>
    </row>
    <row r="44" spans="1:15" x14ac:dyDescent="0.2">
      <c r="B44" s="38"/>
      <c r="C44" s="37" t="s">
        <v>2</v>
      </c>
      <c r="D44" s="37"/>
      <c r="E44" s="37">
        <v>0</v>
      </c>
      <c r="F44" s="37"/>
      <c r="G44" s="37"/>
      <c r="H44" s="37"/>
      <c r="I44" s="37"/>
      <c r="J44" s="37"/>
      <c r="K44" s="37"/>
      <c r="L44" s="37"/>
      <c r="M44" s="37"/>
      <c r="N44" s="37"/>
      <c r="O44" s="36"/>
    </row>
    <row r="45" spans="1:15" x14ac:dyDescent="0.2">
      <c r="B45" s="38"/>
      <c r="C45" s="37" t="s">
        <v>1</v>
      </c>
      <c r="D45" s="37"/>
      <c r="E45" s="37">
        <v>10</v>
      </c>
      <c r="F45" s="37"/>
      <c r="G45" s="37"/>
      <c r="H45" s="37"/>
      <c r="I45" s="37"/>
      <c r="J45" s="37"/>
      <c r="K45" s="37"/>
      <c r="L45" s="37"/>
      <c r="M45" s="37"/>
      <c r="N45" s="37"/>
      <c r="O45" s="36"/>
    </row>
    <row r="46" spans="1:15" x14ac:dyDescent="0.2">
      <c r="B46" s="67"/>
      <c r="C46" s="68" t="s">
        <v>0</v>
      </c>
      <c r="D46" s="68"/>
      <c r="E46" s="51">
        <v>44.69</v>
      </c>
      <c r="F46" s="90"/>
      <c r="G46" s="68"/>
      <c r="H46" s="68"/>
      <c r="I46" s="68"/>
      <c r="J46" s="68"/>
      <c r="K46" s="68"/>
      <c r="L46" s="68"/>
      <c r="M46" s="68"/>
      <c r="N46" s="68"/>
      <c r="O46" s="69"/>
    </row>
  </sheetData>
  <mergeCells count="9">
    <mergeCell ref="O20:O23"/>
    <mergeCell ref="B21:C21"/>
    <mergeCell ref="L22:L23"/>
    <mergeCell ref="B24:O24"/>
    <mergeCell ref="B20:C20"/>
    <mergeCell ref="D20:J20"/>
    <mergeCell ref="L20:L21"/>
    <mergeCell ref="M20:M23"/>
    <mergeCell ref="N20:N23"/>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2"/>
  <dimension ref="A5:Q41"/>
  <sheetViews>
    <sheetView topLeftCell="A12" workbookViewId="0">
      <selection activeCell="O13" sqref="O13"/>
    </sheetView>
  </sheetViews>
  <sheetFormatPr baseColWidth="10" defaultColWidth="11.42578125" defaultRowHeight="14.25" x14ac:dyDescent="0.2"/>
  <cols>
    <col min="1" max="12" width="11.42578125" style="57"/>
    <col min="13" max="13" width="8.7109375" style="57" customWidth="1"/>
    <col min="14" max="14" width="9.42578125" style="57" customWidth="1"/>
    <col min="15"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179</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118</v>
      </c>
      <c r="C11" s="37"/>
      <c r="D11" s="37"/>
      <c r="E11" s="37"/>
      <c r="F11" s="37"/>
      <c r="G11" s="37"/>
      <c r="H11" s="37"/>
      <c r="I11" s="37"/>
      <c r="J11" s="37"/>
      <c r="K11" s="37"/>
      <c r="L11" s="37"/>
      <c r="M11" s="37"/>
      <c r="N11" s="37"/>
      <c r="O11" s="36"/>
    </row>
    <row r="12" spans="2:15" x14ac:dyDescent="0.2">
      <c r="B12" s="38" t="s">
        <v>117</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7" x14ac:dyDescent="0.2">
      <c r="B17" s="38"/>
      <c r="C17" s="37"/>
      <c r="D17" s="37"/>
      <c r="E17" s="37"/>
      <c r="F17" s="37"/>
      <c r="G17" s="37"/>
      <c r="H17" s="37"/>
      <c r="I17" s="37"/>
      <c r="J17" s="37"/>
      <c r="K17" s="37"/>
      <c r="L17" s="37"/>
      <c r="M17" s="37"/>
      <c r="N17" s="37"/>
      <c r="O17" s="36"/>
    </row>
    <row r="18" spans="1:17" x14ac:dyDescent="0.2">
      <c r="B18" s="38"/>
      <c r="C18" s="37"/>
      <c r="D18" s="37"/>
      <c r="E18" s="37"/>
      <c r="F18" s="37"/>
      <c r="G18" s="37"/>
      <c r="H18" s="37"/>
      <c r="I18" s="37"/>
      <c r="J18" s="37"/>
      <c r="K18" s="37"/>
      <c r="L18" s="37"/>
      <c r="M18" s="37"/>
      <c r="N18" s="37"/>
      <c r="O18" s="36"/>
    </row>
    <row r="19" spans="1:17" ht="15" thickBot="1" x14ac:dyDescent="0.25">
      <c r="B19" s="38"/>
      <c r="C19" s="37"/>
      <c r="D19" s="37"/>
      <c r="E19" s="37"/>
      <c r="F19" s="37"/>
      <c r="G19" s="37"/>
      <c r="H19" s="37"/>
      <c r="I19" s="37"/>
      <c r="J19" s="37"/>
      <c r="K19" s="37"/>
      <c r="L19" s="37"/>
      <c r="M19" s="37"/>
      <c r="N19" s="37"/>
      <c r="O19" s="36"/>
    </row>
    <row r="20" spans="1:17" ht="15" customHeight="1" thickBot="1" x14ac:dyDescent="0.25">
      <c r="B20" s="624" t="s">
        <v>21</v>
      </c>
      <c r="C20" s="622"/>
      <c r="D20" s="624" t="s">
        <v>20</v>
      </c>
      <c r="E20" s="616"/>
      <c r="F20" s="616"/>
      <c r="G20" s="616"/>
      <c r="H20" s="616"/>
      <c r="I20" s="616"/>
      <c r="J20" s="616"/>
      <c r="K20" s="71" t="s">
        <v>19</v>
      </c>
      <c r="L20" s="617" t="s">
        <v>18</v>
      </c>
      <c r="M20" s="608" t="s">
        <v>17</v>
      </c>
      <c r="N20" s="608" t="s">
        <v>16</v>
      </c>
      <c r="O20" s="626" t="s">
        <v>15</v>
      </c>
    </row>
    <row r="21" spans="1:17" ht="51.75" thickBot="1" x14ac:dyDescent="0.25">
      <c r="B21" s="629" t="s">
        <v>202</v>
      </c>
      <c r="C21" s="612"/>
      <c r="D21" s="468" t="s">
        <v>8</v>
      </c>
      <c r="E21" s="468" t="s">
        <v>200</v>
      </c>
      <c r="F21" s="468" t="s">
        <v>115</v>
      </c>
      <c r="G21" s="468" t="s">
        <v>116</v>
      </c>
      <c r="H21" s="468" t="s">
        <v>115</v>
      </c>
      <c r="I21" s="468" t="s">
        <v>200</v>
      </c>
      <c r="J21" s="468" t="s">
        <v>8</v>
      </c>
      <c r="K21" s="468" t="s">
        <v>202</v>
      </c>
      <c r="L21" s="618"/>
      <c r="M21" s="609"/>
      <c r="N21" s="609"/>
      <c r="O21" s="627"/>
    </row>
    <row r="22" spans="1:17" ht="15" customHeight="1" x14ac:dyDescent="0.2">
      <c r="B22" s="72" t="s">
        <v>7</v>
      </c>
      <c r="C22" s="3">
        <v>0</v>
      </c>
      <c r="D22" s="5">
        <v>3.2</v>
      </c>
      <c r="E22" s="3">
        <v>6.3</v>
      </c>
      <c r="F22" s="3">
        <v>5.57</v>
      </c>
      <c r="G22" s="3">
        <v>7</v>
      </c>
      <c r="H22" s="3">
        <v>7.4</v>
      </c>
      <c r="I22" s="3">
        <v>5.57</v>
      </c>
      <c r="J22" s="3">
        <v>6.3</v>
      </c>
      <c r="K22" s="3">
        <v>3.32</v>
      </c>
      <c r="L22" s="613">
        <f>SUM(C22:K22)</f>
        <v>44.66</v>
      </c>
      <c r="M22" s="609"/>
      <c r="N22" s="609"/>
      <c r="O22" s="627"/>
    </row>
    <row r="23" spans="1:17" ht="39" thickBot="1" x14ac:dyDescent="0.25">
      <c r="B23" s="73" t="s">
        <v>6</v>
      </c>
      <c r="C23" s="2">
        <f>+C22</f>
        <v>0</v>
      </c>
      <c r="D23" s="2">
        <f>+D22+C23</f>
        <v>3.2</v>
      </c>
      <c r="E23" s="2">
        <f>E22+D23</f>
        <v>9.5</v>
      </c>
      <c r="F23" s="2">
        <f t="shared" ref="F23:K23" si="0">+F22+E23</f>
        <v>15.07</v>
      </c>
      <c r="G23" s="2">
        <f t="shared" si="0"/>
        <v>22.07</v>
      </c>
      <c r="H23" s="2">
        <f t="shared" si="0"/>
        <v>29.47</v>
      </c>
      <c r="I23" s="2">
        <f t="shared" si="0"/>
        <v>35.04</v>
      </c>
      <c r="J23" s="2">
        <f t="shared" si="0"/>
        <v>41.339999999999996</v>
      </c>
      <c r="K23" s="2">
        <f t="shared" si="0"/>
        <v>44.66</v>
      </c>
      <c r="L23" s="614"/>
      <c r="M23" s="610"/>
      <c r="N23" s="610"/>
      <c r="O23" s="628"/>
    </row>
    <row r="24" spans="1:17" ht="16.5" thickBot="1" x14ac:dyDescent="0.25">
      <c r="B24" s="630" t="s">
        <v>5</v>
      </c>
      <c r="C24" s="606"/>
      <c r="D24" s="606"/>
      <c r="E24" s="606"/>
      <c r="F24" s="606"/>
      <c r="G24" s="606"/>
      <c r="H24" s="606"/>
      <c r="I24" s="606"/>
      <c r="J24" s="606"/>
      <c r="K24" s="606"/>
      <c r="L24" s="606"/>
      <c r="M24" s="606"/>
      <c r="N24" s="606"/>
      <c r="O24" s="631"/>
    </row>
    <row r="25" spans="1:17" ht="12.75" hidden="1" customHeight="1" x14ac:dyDescent="0.2">
      <c r="B25" s="38"/>
      <c r="C25" s="37"/>
      <c r="D25" s="48">
        <v>7.6388888888888886E-3</v>
      </c>
      <c r="E25" s="48">
        <v>6.9444444444444441E-3</v>
      </c>
      <c r="F25" s="48">
        <v>8.3333333333333332E-3</v>
      </c>
      <c r="G25" s="48">
        <v>1.0416666666666666E-2</v>
      </c>
      <c r="H25" s="48">
        <v>1.0416666666666666E-2</v>
      </c>
      <c r="I25" s="48">
        <v>8.3333333333333332E-3</v>
      </c>
      <c r="J25" s="48">
        <v>6.9444444444444441E-3</v>
      </c>
      <c r="K25" s="48">
        <v>7.6388888888888886E-3</v>
      </c>
      <c r="L25" s="37"/>
      <c r="M25" s="74">
        <f>SUM(D25:K25)</f>
        <v>6.6666666666666666E-2</v>
      </c>
      <c r="N25" s="37"/>
      <c r="O25" s="75"/>
      <c r="P25" s="65"/>
      <c r="Q25" s="65"/>
    </row>
    <row r="26" spans="1:17" x14ac:dyDescent="0.2">
      <c r="A26" s="65"/>
      <c r="B26" s="33">
        <v>1</v>
      </c>
      <c r="C26" s="84">
        <v>0.20833333333333334</v>
      </c>
      <c r="D26" s="8">
        <f>C26+$D$25</f>
        <v>0.21597222222222223</v>
      </c>
      <c r="E26" s="8">
        <f>D26+$E$25</f>
        <v>0.22291666666666668</v>
      </c>
      <c r="F26" s="8">
        <f>E26+$F$25</f>
        <v>0.23125000000000001</v>
      </c>
      <c r="G26" s="8">
        <f>F26+$G$25</f>
        <v>0.24166666666666667</v>
      </c>
      <c r="H26" s="8">
        <f>G26+$H$25</f>
        <v>0.25208333333333333</v>
      </c>
      <c r="I26" s="8">
        <f>H26+$I$25</f>
        <v>0.26041666666666669</v>
      </c>
      <c r="J26" s="8">
        <f>I26+$J$25</f>
        <v>0.2673611111111111</v>
      </c>
      <c r="K26" s="8">
        <f>J26+$K$25</f>
        <v>0.27499999999999997</v>
      </c>
      <c r="L26" s="89">
        <f t="shared" ref="L26:L33" si="1">$L$22</f>
        <v>44.66</v>
      </c>
      <c r="M26" s="8">
        <f t="shared" ref="M26:M33" si="2">K26-C26</f>
        <v>6.6666666666666624E-2</v>
      </c>
      <c r="N26" s="27">
        <f>(L26/(M26*24*60)*60)</f>
        <v>27.912500000000012</v>
      </c>
      <c r="O26" s="34"/>
    </row>
    <row r="27" spans="1:17" x14ac:dyDescent="0.2">
      <c r="A27" s="65">
        <f t="shared" ref="A27:A33" si="3">C27-C26</f>
        <v>9.3749999999999972E-2</v>
      </c>
      <c r="B27" s="34">
        <f t="shared" ref="B27:B33" si="4">B26+1</f>
        <v>2</v>
      </c>
      <c r="C27" s="8">
        <v>0.30208333333333331</v>
      </c>
      <c r="D27" s="8">
        <f t="shared" ref="D27:D33" si="5">C27+$D$25</f>
        <v>0.30972222222222218</v>
      </c>
      <c r="E27" s="8">
        <f t="shared" ref="E27:E33" si="6">D27+$E$25</f>
        <v>0.3166666666666666</v>
      </c>
      <c r="F27" s="8">
        <f t="shared" ref="F27:F33" si="7">E27+$F$25</f>
        <v>0.32499999999999996</v>
      </c>
      <c r="G27" s="8">
        <f t="shared" ref="G27:G33" si="8">F27+$G$25</f>
        <v>0.33541666666666664</v>
      </c>
      <c r="H27" s="8">
        <f t="shared" ref="H27:H33" si="9">G27+$H$25</f>
        <v>0.34583333333333333</v>
      </c>
      <c r="I27" s="8">
        <f t="shared" ref="I27:I33" si="10">H27+$I$25</f>
        <v>0.35416666666666669</v>
      </c>
      <c r="J27" s="8">
        <f t="shared" ref="J27:J33" si="11">I27+$J$25</f>
        <v>0.3611111111111111</v>
      </c>
      <c r="K27" s="8">
        <f t="shared" ref="K27:K33" si="12">J27+$K$25</f>
        <v>0.36874999999999997</v>
      </c>
      <c r="L27" s="89">
        <f t="shared" si="1"/>
        <v>44.66</v>
      </c>
      <c r="M27" s="8">
        <f t="shared" si="2"/>
        <v>6.6666666666666652E-2</v>
      </c>
      <c r="N27" s="27">
        <f t="shared" ref="N27:N33" si="13">(L27/(M27*24*60)*60)</f>
        <v>27.912500000000009</v>
      </c>
      <c r="O27" s="34"/>
    </row>
    <row r="28" spans="1:17" x14ac:dyDescent="0.2">
      <c r="A28" s="65">
        <f t="shared" si="3"/>
        <v>9.3749999999999667E-2</v>
      </c>
      <c r="B28" s="34">
        <f t="shared" si="4"/>
        <v>3</v>
      </c>
      <c r="C28" s="84">
        <v>0.39583333333333298</v>
      </c>
      <c r="D28" s="8">
        <f t="shared" si="5"/>
        <v>0.40347222222222184</v>
      </c>
      <c r="E28" s="8">
        <f t="shared" si="6"/>
        <v>0.41041666666666626</v>
      </c>
      <c r="F28" s="8">
        <f t="shared" si="7"/>
        <v>0.41874999999999962</v>
      </c>
      <c r="G28" s="8">
        <f t="shared" si="8"/>
        <v>0.42916666666666631</v>
      </c>
      <c r="H28" s="8">
        <f t="shared" si="9"/>
        <v>0.43958333333333299</v>
      </c>
      <c r="I28" s="8">
        <f t="shared" si="10"/>
        <v>0.44791666666666635</v>
      </c>
      <c r="J28" s="8">
        <f t="shared" si="11"/>
        <v>0.45486111111111077</v>
      </c>
      <c r="K28" s="8">
        <f t="shared" si="12"/>
        <v>0.46249999999999963</v>
      </c>
      <c r="L28" s="89">
        <f t="shared" si="1"/>
        <v>44.66</v>
      </c>
      <c r="M28" s="8">
        <f t="shared" si="2"/>
        <v>6.6666666666666652E-2</v>
      </c>
      <c r="N28" s="27">
        <f t="shared" si="13"/>
        <v>27.912500000000009</v>
      </c>
      <c r="O28" s="34"/>
    </row>
    <row r="29" spans="1:17" x14ac:dyDescent="0.2">
      <c r="A29" s="65">
        <f t="shared" si="3"/>
        <v>9.375E-2</v>
      </c>
      <c r="B29" s="34">
        <f t="shared" si="4"/>
        <v>4</v>
      </c>
      <c r="C29" s="8">
        <v>0.48958333333333298</v>
      </c>
      <c r="D29" s="8">
        <f t="shared" si="5"/>
        <v>0.49722222222222184</v>
      </c>
      <c r="E29" s="8">
        <f t="shared" si="6"/>
        <v>0.50416666666666632</v>
      </c>
      <c r="F29" s="8">
        <f t="shared" si="7"/>
        <v>0.51249999999999962</v>
      </c>
      <c r="G29" s="8">
        <f t="shared" si="8"/>
        <v>0.52291666666666625</v>
      </c>
      <c r="H29" s="8">
        <f t="shared" si="9"/>
        <v>0.53333333333333288</v>
      </c>
      <c r="I29" s="8">
        <f t="shared" si="10"/>
        <v>0.54166666666666619</v>
      </c>
      <c r="J29" s="8">
        <f t="shared" si="11"/>
        <v>0.54861111111111061</v>
      </c>
      <c r="K29" s="8">
        <f t="shared" si="12"/>
        <v>0.55624999999999947</v>
      </c>
      <c r="L29" s="89">
        <f t="shared" si="1"/>
        <v>44.66</v>
      </c>
      <c r="M29" s="8">
        <f t="shared" si="2"/>
        <v>6.6666666666666485E-2</v>
      </c>
      <c r="N29" s="27">
        <f t="shared" si="13"/>
        <v>27.912500000000072</v>
      </c>
      <c r="O29" s="34"/>
    </row>
    <row r="30" spans="1:17" x14ac:dyDescent="0.2">
      <c r="A30" s="65">
        <f t="shared" si="3"/>
        <v>9.3750000000000056E-2</v>
      </c>
      <c r="B30" s="34">
        <f t="shared" si="4"/>
        <v>5</v>
      </c>
      <c r="C30" s="84">
        <v>0.58333333333333304</v>
      </c>
      <c r="D30" s="8">
        <f t="shared" si="5"/>
        <v>0.5909722222222219</v>
      </c>
      <c r="E30" s="8">
        <f t="shared" si="6"/>
        <v>0.59791666666666632</v>
      </c>
      <c r="F30" s="8">
        <f t="shared" si="7"/>
        <v>0.60624999999999962</v>
      </c>
      <c r="G30" s="8">
        <f t="shared" si="8"/>
        <v>0.61666666666666625</v>
      </c>
      <c r="H30" s="8">
        <f t="shared" si="9"/>
        <v>0.62708333333333288</v>
      </c>
      <c r="I30" s="8">
        <f t="shared" si="10"/>
        <v>0.63541666666666619</v>
      </c>
      <c r="J30" s="8">
        <f t="shared" si="11"/>
        <v>0.64236111111111061</v>
      </c>
      <c r="K30" s="8">
        <f t="shared" si="12"/>
        <v>0.64999999999999947</v>
      </c>
      <c r="L30" s="89">
        <f t="shared" si="1"/>
        <v>44.66</v>
      </c>
      <c r="M30" s="8">
        <f t="shared" si="2"/>
        <v>6.666666666666643E-2</v>
      </c>
      <c r="N30" s="27">
        <f t="shared" si="13"/>
        <v>27.912500000000097</v>
      </c>
      <c r="O30" s="34"/>
    </row>
    <row r="31" spans="1:17" x14ac:dyDescent="0.2">
      <c r="A31" s="65">
        <f t="shared" si="3"/>
        <v>9.375E-2</v>
      </c>
      <c r="B31" s="34">
        <f t="shared" si="4"/>
        <v>6</v>
      </c>
      <c r="C31" s="8">
        <v>0.67708333333333304</v>
      </c>
      <c r="D31" s="8">
        <f t="shared" si="5"/>
        <v>0.6847222222222219</v>
      </c>
      <c r="E31" s="8">
        <f t="shared" si="6"/>
        <v>0.69166666666666632</v>
      </c>
      <c r="F31" s="8">
        <f t="shared" si="7"/>
        <v>0.69999999999999962</v>
      </c>
      <c r="G31" s="8">
        <f t="shared" si="8"/>
        <v>0.71041666666666625</v>
      </c>
      <c r="H31" s="8">
        <f t="shared" si="9"/>
        <v>0.72083333333333288</v>
      </c>
      <c r="I31" s="8">
        <f t="shared" si="10"/>
        <v>0.72916666666666619</v>
      </c>
      <c r="J31" s="8">
        <f t="shared" si="11"/>
        <v>0.73611111111111061</v>
      </c>
      <c r="K31" s="8">
        <f t="shared" si="12"/>
        <v>0.74374999999999947</v>
      </c>
      <c r="L31" s="89">
        <f t="shared" si="1"/>
        <v>44.66</v>
      </c>
      <c r="M31" s="8">
        <f t="shared" si="2"/>
        <v>6.666666666666643E-2</v>
      </c>
      <c r="N31" s="27">
        <f t="shared" si="13"/>
        <v>27.912500000000097</v>
      </c>
      <c r="O31" s="34"/>
    </row>
    <row r="32" spans="1:17" x14ac:dyDescent="0.2">
      <c r="A32" s="65">
        <f t="shared" si="3"/>
        <v>9.375E-2</v>
      </c>
      <c r="B32" s="34">
        <f t="shared" si="4"/>
        <v>7</v>
      </c>
      <c r="C32" s="84">
        <v>0.77083333333333304</v>
      </c>
      <c r="D32" s="8">
        <f t="shared" si="5"/>
        <v>0.7784722222222219</v>
      </c>
      <c r="E32" s="8">
        <f t="shared" si="6"/>
        <v>0.78541666666666632</v>
      </c>
      <c r="F32" s="8">
        <f t="shared" si="7"/>
        <v>0.79374999999999962</v>
      </c>
      <c r="G32" s="8">
        <f t="shared" si="8"/>
        <v>0.80416666666666625</v>
      </c>
      <c r="H32" s="8">
        <f t="shared" si="9"/>
        <v>0.81458333333333288</v>
      </c>
      <c r="I32" s="8">
        <f t="shared" si="10"/>
        <v>0.82291666666666619</v>
      </c>
      <c r="J32" s="8">
        <f t="shared" si="11"/>
        <v>0.82986111111111061</v>
      </c>
      <c r="K32" s="8">
        <f t="shared" si="12"/>
        <v>0.83749999999999947</v>
      </c>
      <c r="L32" s="89">
        <f t="shared" si="1"/>
        <v>44.66</v>
      </c>
      <c r="M32" s="8">
        <f t="shared" si="2"/>
        <v>6.666666666666643E-2</v>
      </c>
      <c r="N32" s="27">
        <f t="shared" si="13"/>
        <v>27.912500000000097</v>
      </c>
      <c r="O32" s="34"/>
    </row>
    <row r="33" spans="1:15" x14ac:dyDescent="0.2">
      <c r="A33" s="65">
        <f t="shared" si="3"/>
        <v>9.375E-2</v>
      </c>
      <c r="B33" s="34">
        <f t="shared" si="4"/>
        <v>8</v>
      </c>
      <c r="C33" s="8">
        <v>0.86458333333333304</v>
      </c>
      <c r="D33" s="8">
        <f t="shared" si="5"/>
        <v>0.8722222222222219</v>
      </c>
      <c r="E33" s="8">
        <f t="shared" si="6"/>
        <v>0.87916666666666632</v>
      </c>
      <c r="F33" s="8">
        <f t="shared" si="7"/>
        <v>0.88749999999999962</v>
      </c>
      <c r="G33" s="8">
        <f t="shared" si="8"/>
        <v>0.89791666666666625</v>
      </c>
      <c r="H33" s="8">
        <f t="shared" si="9"/>
        <v>0.90833333333333288</v>
      </c>
      <c r="I33" s="8">
        <f t="shared" si="10"/>
        <v>0.91666666666666619</v>
      </c>
      <c r="J33" s="8">
        <f t="shared" si="11"/>
        <v>0.92361111111111061</v>
      </c>
      <c r="K33" s="8">
        <f t="shared" si="12"/>
        <v>0.93124999999999947</v>
      </c>
      <c r="L33" s="89">
        <f t="shared" si="1"/>
        <v>44.66</v>
      </c>
      <c r="M33" s="8">
        <f t="shared" si="2"/>
        <v>6.666666666666643E-2</v>
      </c>
      <c r="N33" s="27">
        <f t="shared" si="13"/>
        <v>27.912500000000097</v>
      </c>
      <c r="O33" s="34"/>
    </row>
    <row r="34" spans="1:15" x14ac:dyDescent="0.2">
      <c r="A34" s="37"/>
      <c r="B34" s="38"/>
      <c r="C34" s="37"/>
      <c r="D34" s="37"/>
      <c r="E34" s="37"/>
      <c r="F34" s="37"/>
      <c r="G34" s="37"/>
      <c r="H34" s="37"/>
      <c r="I34" s="37"/>
      <c r="J34" s="37"/>
      <c r="K34" s="37"/>
      <c r="L34" s="37"/>
      <c r="M34" s="37"/>
      <c r="N34" s="37"/>
      <c r="O34" s="36"/>
    </row>
    <row r="35" spans="1:15" x14ac:dyDescent="0.2">
      <c r="A35" s="37"/>
      <c r="B35" s="38"/>
      <c r="C35" s="37"/>
      <c r="D35" s="37"/>
      <c r="E35" s="37"/>
      <c r="F35" s="37"/>
      <c r="G35" s="37"/>
      <c r="H35" s="37"/>
      <c r="I35" s="37"/>
      <c r="J35" s="37"/>
      <c r="K35" s="37"/>
      <c r="L35" s="37"/>
      <c r="M35" s="37"/>
      <c r="N35" s="37"/>
      <c r="O35" s="36"/>
    </row>
    <row r="36" spans="1:15" x14ac:dyDescent="0.2">
      <c r="B36" s="38"/>
      <c r="C36" s="37"/>
      <c r="D36" s="37"/>
      <c r="E36" s="37"/>
      <c r="F36" s="37"/>
      <c r="G36" s="37"/>
      <c r="H36" s="37"/>
      <c r="I36" s="37"/>
      <c r="J36" s="37"/>
      <c r="K36" s="37"/>
      <c r="L36" s="37"/>
      <c r="M36" s="37"/>
      <c r="N36" s="37"/>
      <c r="O36" s="36"/>
    </row>
    <row r="37" spans="1:15" x14ac:dyDescent="0.2">
      <c r="A37" s="65"/>
      <c r="B37" s="38"/>
      <c r="C37" s="37"/>
      <c r="D37" s="37"/>
      <c r="E37" s="37"/>
      <c r="F37" s="37"/>
      <c r="G37" s="37"/>
      <c r="H37" s="37"/>
      <c r="I37" s="37"/>
      <c r="J37" s="37"/>
      <c r="K37" s="37"/>
      <c r="L37" s="37"/>
      <c r="M37" s="37"/>
      <c r="N37" s="37"/>
      <c r="O37" s="36"/>
    </row>
    <row r="38" spans="1:15" x14ac:dyDescent="0.2">
      <c r="A38" s="65"/>
      <c r="B38" s="38"/>
      <c r="C38" s="37" t="s">
        <v>3</v>
      </c>
      <c r="D38" s="37"/>
      <c r="E38" s="37">
        <v>8</v>
      </c>
      <c r="F38" s="37"/>
      <c r="G38" s="37"/>
      <c r="H38" s="37"/>
      <c r="I38" s="37"/>
      <c r="J38" s="37"/>
      <c r="K38" s="37"/>
      <c r="L38" s="37"/>
      <c r="M38" s="37"/>
      <c r="N38" s="37"/>
      <c r="O38" s="36"/>
    </row>
    <row r="39" spans="1:15" x14ac:dyDescent="0.2">
      <c r="B39" s="38"/>
      <c r="C39" s="37" t="s">
        <v>2</v>
      </c>
      <c r="D39" s="37"/>
      <c r="E39" s="37">
        <v>0</v>
      </c>
      <c r="F39" s="37"/>
      <c r="G39" s="37"/>
      <c r="H39" s="37"/>
      <c r="I39" s="37"/>
      <c r="J39" s="37"/>
      <c r="K39" s="37"/>
      <c r="L39" s="37"/>
      <c r="M39" s="37"/>
      <c r="N39" s="37"/>
      <c r="O39" s="36"/>
    </row>
    <row r="40" spans="1:15" x14ac:dyDescent="0.2">
      <c r="B40" s="38"/>
      <c r="C40" s="37" t="s">
        <v>1</v>
      </c>
      <c r="D40" s="37"/>
      <c r="E40" s="37">
        <f>E38+E39</f>
        <v>8</v>
      </c>
      <c r="F40" s="37"/>
      <c r="G40" s="37"/>
      <c r="H40" s="37"/>
      <c r="I40" s="37"/>
      <c r="J40" s="37"/>
      <c r="K40" s="37"/>
      <c r="L40" s="37"/>
      <c r="M40" s="37"/>
      <c r="N40" s="37"/>
      <c r="O40" s="36"/>
    </row>
    <row r="41" spans="1:15" x14ac:dyDescent="0.2">
      <c r="B41" s="67"/>
      <c r="C41" s="68" t="s">
        <v>0</v>
      </c>
      <c r="D41" s="68"/>
      <c r="E41" s="51">
        <v>44.69</v>
      </c>
      <c r="F41" s="90"/>
      <c r="G41" s="68"/>
      <c r="H41" s="68"/>
      <c r="I41" s="68"/>
      <c r="J41" s="68"/>
      <c r="K41" s="68"/>
      <c r="L41" s="68"/>
      <c r="M41" s="68"/>
      <c r="N41" s="68"/>
      <c r="O41" s="69"/>
    </row>
  </sheetData>
  <mergeCells count="9">
    <mergeCell ref="O20:O23"/>
    <mergeCell ref="B21:C21"/>
    <mergeCell ref="L22:L23"/>
    <mergeCell ref="B24:O24"/>
    <mergeCell ref="B20:C20"/>
    <mergeCell ref="D20:J20"/>
    <mergeCell ref="L20:L21"/>
    <mergeCell ref="M20:M23"/>
    <mergeCell ref="N20:N23"/>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3"/>
  <dimension ref="A5:Q39"/>
  <sheetViews>
    <sheetView topLeftCell="A11" workbookViewId="0">
      <selection activeCell="O13" sqref="O13"/>
    </sheetView>
  </sheetViews>
  <sheetFormatPr baseColWidth="10" defaultColWidth="11.42578125" defaultRowHeight="14.25" x14ac:dyDescent="0.2"/>
  <cols>
    <col min="1" max="12" width="11.42578125" style="57"/>
    <col min="13" max="13" width="8.7109375" style="57" customWidth="1"/>
    <col min="14" max="14" width="9.42578125" style="57" customWidth="1"/>
    <col min="15"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180</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118</v>
      </c>
      <c r="C11" s="37"/>
      <c r="D11" s="37"/>
      <c r="E11" s="37"/>
      <c r="F11" s="37"/>
      <c r="G11" s="37"/>
      <c r="H11" s="37"/>
      <c r="I11" s="37"/>
      <c r="J11" s="37"/>
      <c r="K11" s="37"/>
      <c r="L11" s="37"/>
      <c r="M11" s="37"/>
      <c r="N11" s="37"/>
      <c r="O11" s="36"/>
    </row>
    <row r="12" spans="2:15" x14ac:dyDescent="0.2">
      <c r="B12" s="38" t="s">
        <v>117</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7" x14ac:dyDescent="0.2">
      <c r="B17" s="38"/>
      <c r="C17" s="37"/>
      <c r="D17" s="37"/>
      <c r="E17" s="37"/>
      <c r="F17" s="37"/>
      <c r="G17" s="37"/>
      <c r="H17" s="37"/>
      <c r="I17" s="37"/>
      <c r="J17" s="37"/>
      <c r="K17" s="37"/>
      <c r="L17" s="37"/>
      <c r="M17" s="37"/>
      <c r="N17" s="37"/>
      <c r="O17" s="36"/>
    </row>
    <row r="18" spans="1:17" x14ac:dyDescent="0.2">
      <c r="B18" s="38"/>
      <c r="C18" s="37"/>
      <c r="D18" s="37"/>
      <c r="E18" s="37"/>
      <c r="F18" s="37"/>
      <c r="G18" s="37"/>
      <c r="H18" s="37"/>
      <c r="I18" s="37"/>
      <c r="J18" s="37"/>
      <c r="K18" s="37"/>
      <c r="L18" s="37"/>
      <c r="M18" s="37"/>
      <c r="N18" s="37"/>
      <c r="O18" s="36"/>
    </row>
    <row r="19" spans="1:17" ht="15" thickBot="1" x14ac:dyDescent="0.25">
      <c r="B19" s="38"/>
      <c r="C19" s="37"/>
      <c r="D19" s="37"/>
      <c r="E19" s="37"/>
      <c r="F19" s="37"/>
      <c r="G19" s="37"/>
      <c r="H19" s="37"/>
      <c r="I19" s="37"/>
      <c r="J19" s="37"/>
      <c r="K19" s="37"/>
      <c r="L19" s="37"/>
      <c r="M19" s="37"/>
      <c r="N19" s="37"/>
      <c r="O19" s="36"/>
    </row>
    <row r="20" spans="1:17" ht="15" customHeight="1" thickBot="1" x14ac:dyDescent="0.25">
      <c r="B20" s="624" t="s">
        <v>21</v>
      </c>
      <c r="C20" s="622"/>
      <c r="D20" s="624" t="s">
        <v>20</v>
      </c>
      <c r="E20" s="616"/>
      <c r="F20" s="616"/>
      <c r="G20" s="616"/>
      <c r="H20" s="616"/>
      <c r="I20" s="616"/>
      <c r="J20" s="616"/>
      <c r="K20" s="71" t="s">
        <v>19</v>
      </c>
      <c r="L20" s="617" t="s">
        <v>18</v>
      </c>
      <c r="M20" s="608" t="s">
        <v>17</v>
      </c>
      <c r="N20" s="608" t="s">
        <v>16</v>
      </c>
      <c r="O20" s="626" t="s">
        <v>15</v>
      </c>
    </row>
    <row r="21" spans="1:17" ht="51.75" thickBot="1" x14ac:dyDescent="0.25">
      <c r="B21" s="629" t="s">
        <v>202</v>
      </c>
      <c r="C21" s="612"/>
      <c r="D21" s="468" t="s">
        <v>8</v>
      </c>
      <c r="E21" s="468" t="s">
        <v>200</v>
      </c>
      <c r="F21" s="468" t="s">
        <v>115</v>
      </c>
      <c r="G21" s="468" t="s">
        <v>116</v>
      </c>
      <c r="H21" s="468" t="s">
        <v>115</v>
      </c>
      <c r="I21" s="468" t="s">
        <v>200</v>
      </c>
      <c r="J21" s="468" t="s">
        <v>8</v>
      </c>
      <c r="K21" s="468" t="s">
        <v>202</v>
      </c>
      <c r="L21" s="618"/>
      <c r="M21" s="609"/>
      <c r="N21" s="609"/>
      <c r="O21" s="627"/>
    </row>
    <row r="22" spans="1:17" ht="15" customHeight="1" x14ac:dyDescent="0.2">
      <c r="B22" s="72" t="s">
        <v>7</v>
      </c>
      <c r="C22" s="3">
        <v>0</v>
      </c>
      <c r="D22" s="5">
        <v>3.2</v>
      </c>
      <c r="E22" s="3">
        <v>6.3</v>
      </c>
      <c r="F22" s="3">
        <v>5.57</v>
      </c>
      <c r="G22" s="3">
        <v>7</v>
      </c>
      <c r="H22" s="3">
        <v>7.4</v>
      </c>
      <c r="I22" s="3">
        <v>5.57</v>
      </c>
      <c r="J22" s="3">
        <v>6.3</v>
      </c>
      <c r="K22" s="3">
        <v>3.32</v>
      </c>
      <c r="L22" s="613">
        <f>SUM(C22:K22)</f>
        <v>44.66</v>
      </c>
      <c r="M22" s="609"/>
      <c r="N22" s="609"/>
      <c r="O22" s="627"/>
    </row>
    <row r="23" spans="1:17" ht="39" thickBot="1" x14ac:dyDescent="0.25">
      <c r="B23" s="73" t="s">
        <v>6</v>
      </c>
      <c r="C23" s="2">
        <f>+C22</f>
        <v>0</v>
      </c>
      <c r="D23" s="2">
        <f>+D22+C23</f>
        <v>3.2</v>
      </c>
      <c r="E23" s="2">
        <f>E22+D23</f>
        <v>9.5</v>
      </c>
      <c r="F23" s="2">
        <f t="shared" ref="F23:K23" si="0">+F22+E23</f>
        <v>15.07</v>
      </c>
      <c r="G23" s="2">
        <f t="shared" si="0"/>
        <v>22.07</v>
      </c>
      <c r="H23" s="2">
        <f t="shared" si="0"/>
        <v>29.47</v>
      </c>
      <c r="I23" s="2">
        <f t="shared" si="0"/>
        <v>35.04</v>
      </c>
      <c r="J23" s="2">
        <f t="shared" si="0"/>
        <v>41.339999999999996</v>
      </c>
      <c r="K23" s="2">
        <f t="shared" si="0"/>
        <v>44.66</v>
      </c>
      <c r="L23" s="614"/>
      <c r="M23" s="610"/>
      <c r="N23" s="610"/>
      <c r="O23" s="628"/>
    </row>
    <row r="24" spans="1:17" ht="16.5" thickBot="1" x14ac:dyDescent="0.25">
      <c r="B24" s="630" t="s">
        <v>5</v>
      </c>
      <c r="C24" s="606"/>
      <c r="D24" s="606"/>
      <c r="E24" s="606"/>
      <c r="F24" s="606"/>
      <c r="G24" s="606"/>
      <c r="H24" s="606"/>
      <c r="I24" s="606"/>
      <c r="J24" s="606"/>
      <c r="K24" s="606"/>
      <c r="L24" s="606"/>
      <c r="M24" s="606"/>
      <c r="N24" s="606"/>
      <c r="O24" s="631"/>
    </row>
    <row r="25" spans="1:17" ht="12.75" hidden="1" customHeight="1" x14ac:dyDescent="0.2">
      <c r="B25" s="38"/>
      <c r="C25" s="37"/>
      <c r="D25" s="48">
        <v>7.6388888888888886E-3</v>
      </c>
      <c r="E25" s="48">
        <v>6.9444444444444441E-3</v>
      </c>
      <c r="F25" s="48">
        <v>8.3333333333333332E-3</v>
      </c>
      <c r="G25" s="48">
        <v>1.0416666666666666E-2</v>
      </c>
      <c r="H25" s="48">
        <v>1.0416666666666666E-2</v>
      </c>
      <c r="I25" s="48">
        <v>8.3333333333333332E-3</v>
      </c>
      <c r="J25" s="48">
        <v>6.9444444444444441E-3</v>
      </c>
      <c r="K25" s="48">
        <v>7.6388888888888886E-3</v>
      </c>
      <c r="L25" s="37"/>
      <c r="M25" s="74">
        <f>SUM(D25:K25)</f>
        <v>6.6666666666666666E-2</v>
      </c>
      <c r="N25" s="37"/>
      <c r="O25" s="75"/>
      <c r="P25" s="65"/>
      <c r="Q25" s="65"/>
    </row>
    <row r="26" spans="1:17" x14ac:dyDescent="0.2">
      <c r="A26" s="65"/>
      <c r="B26" s="33">
        <v>1</v>
      </c>
      <c r="C26" s="84">
        <v>0.20833333333333334</v>
      </c>
      <c r="D26" s="8">
        <f t="shared" ref="D26:D31" si="1">C26+$D$25</f>
        <v>0.21597222222222223</v>
      </c>
      <c r="E26" s="8">
        <f t="shared" ref="E26:E31" si="2">D26+$E$25</f>
        <v>0.22291666666666668</v>
      </c>
      <c r="F26" s="8">
        <f t="shared" ref="F26:F31" si="3">E26+$F$25</f>
        <v>0.23125000000000001</v>
      </c>
      <c r="G26" s="8">
        <f t="shared" ref="G26:G31" si="4">F26+$G$25</f>
        <v>0.24166666666666667</v>
      </c>
      <c r="H26" s="8">
        <f t="shared" ref="H26:H31" si="5">G26+$H$25</f>
        <v>0.25208333333333333</v>
      </c>
      <c r="I26" s="8">
        <f t="shared" ref="I26:I31" si="6">H26+$I$25</f>
        <v>0.26041666666666669</v>
      </c>
      <c r="J26" s="8">
        <f t="shared" ref="J26:J31" si="7">I26+$J$25</f>
        <v>0.2673611111111111</v>
      </c>
      <c r="K26" s="8">
        <f t="shared" ref="K26:K31" si="8">J26+$K$25</f>
        <v>0.27499999999999997</v>
      </c>
      <c r="L26" s="89">
        <f t="shared" ref="L26:L31" si="9">$L$22</f>
        <v>44.66</v>
      </c>
      <c r="M26" s="8">
        <f t="shared" ref="M26:M31" si="10">K26-C26</f>
        <v>6.6666666666666624E-2</v>
      </c>
      <c r="N26" s="27">
        <f t="shared" ref="N26:N31" si="11">(L26/(M26*24*60)*60)</f>
        <v>27.912500000000012</v>
      </c>
      <c r="O26" s="34"/>
    </row>
    <row r="27" spans="1:17" x14ac:dyDescent="0.2">
      <c r="A27" s="65">
        <f>C27-C26</f>
        <v>0.12847222222222224</v>
      </c>
      <c r="B27" s="34">
        <f>B26+1</f>
        <v>2</v>
      </c>
      <c r="C27" s="8">
        <v>0.33680555555555558</v>
      </c>
      <c r="D27" s="8">
        <f t="shared" si="1"/>
        <v>0.34444444444444444</v>
      </c>
      <c r="E27" s="8">
        <f t="shared" si="2"/>
        <v>0.35138888888888886</v>
      </c>
      <c r="F27" s="8">
        <f t="shared" si="3"/>
        <v>0.35972222222222222</v>
      </c>
      <c r="G27" s="8">
        <f t="shared" si="4"/>
        <v>0.37013888888888891</v>
      </c>
      <c r="H27" s="8">
        <f t="shared" si="5"/>
        <v>0.38055555555555559</v>
      </c>
      <c r="I27" s="8">
        <f t="shared" si="6"/>
        <v>0.38888888888888895</v>
      </c>
      <c r="J27" s="8">
        <f t="shared" si="7"/>
        <v>0.39583333333333337</v>
      </c>
      <c r="K27" s="8">
        <f t="shared" si="8"/>
        <v>0.40347222222222223</v>
      </c>
      <c r="L27" s="89">
        <f t="shared" si="9"/>
        <v>44.66</v>
      </c>
      <c r="M27" s="8">
        <f t="shared" si="10"/>
        <v>6.6666666666666652E-2</v>
      </c>
      <c r="N27" s="27">
        <f t="shared" si="11"/>
        <v>27.912500000000009</v>
      </c>
      <c r="O27" s="34"/>
    </row>
    <row r="28" spans="1:17" x14ac:dyDescent="0.2">
      <c r="A28" s="65">
        <f>C28-C27</f>
        <v>0.12847222222222143</v>
      </c>
      <c r="B28" s="34">
        <f>B27+1</f>
        <v>3</v>
      </c>
      <c r="C28" s="84">
        <v>0.46527777777777701</v>
      </c>
      <c r="D28" s="8">
        <f t="shared" si="1"/>
        <v>0.47291666666666587</v>
      </c>
      <c r="E28" s="8">
        <f t="shared" si="2"/>
        <v>0.47986111111111029</v>
      </c>
      <c r="F28" s="8">
        <f t="shared" si="3"/>
        <v>0.48819444444444365</v>
      </c>
      <c r="G28" s="8">
        <f t="shared" si="4"/>
        <v>0.49861111111111034</v>
      </c>
      <c r="H28" s="8">
        <f t="shared" si="5"/>
        <v>0.50902777777777697</v>
      </c>
      <c r="I28" s="8">
        <f t="shared" si="6"/>
        <v>0.51736111111111027</v>
      </c>
      <c r="J28" s="8">
        <f t="shared" si="7"/>
        <v>0.52430555555555469</v>
      </c>
      <c r="K28" s="8">
        <f t="shared" si="8"/>
        <v>0.53194444444444355</v>
      </c>
      <c r="L28" s="89">
        <f t="shared" si="9"/>
        <v>44.66</v>
      </c>
      <c r="M28" s="8">
        <f t="shared" si="10"/>
        <v>6.6666666666666541E-2</v>
      </c>
      <c r="N28" s="27">
        <f t="shared" si="11"/>
        <v>27.912500000000051</v>
      </c>
      <c r="O28" s="34"/>
    </row>
    <row r="29" spans="1:17" x14ac:dyDescent="0.2">
      <c r="A29" s="65">
        <f>C29-C28</f>
        <v>0.12847222222222299</v>
      </c>
      <c r="B29" s="34">
        <f>B28+1</f>
        <v>4</v>
      </c>
      <c r="C29" s="8">
        <v>0.59375</v>
      </c>
      <c r="D29" s="8">
        <f t="shared" si="1"/>
        <v>0.60138888888888886</v>
      </c>
      <c r="E29" s="8">
        <f t="shared" si="2"/>
        <v>0.60833333333333328</v>
      </c>
      <c r="F29" s="8">
        <f t="shared" si="3"/>
        <v>0.61666666666666659</v>
      </c>
      <c r="G29" s="8">
        <f t="shared" si="4"/>
        <v>0.62708333333333321</v>
      </c>
      <c r="H29" s="8">
        <f t="shared" si="5"/>
        <v>0.63749999999999984</v>
      </c>
      <c r="I29" s="8">
        <f t="shared" si="6"/>
        <v>0.64583333333333315</v>
      </c>
      <c r="J29" s="8">
        <f t="shared" si="7"/>
        <v>0.65277777777777757</v>
      </c>
      <c r="K29" s="8">
        <f t="shared" si="8"/>
        <v>0.66041666666666643</v>
      </c>
      <c r="L29" s="89">
        <f t="shared" si="9"/>
        <v>44.66</v>
      </c>
      <c r="M29" s="8">
        <f t="shared" si="10"/>
        <v>6.666666666666643E-2</v>
      </c>
      <c r="N29" s="27">
        <f t="shared" si="11"/>
        <v>27.912500000000097</v>
      </c>
      <c r="O29" s="34"/>
    </row>
    <row r="30" spans="1:17" x14ac:dyDescent="0.2">
      <c r="A30" s="65">
        <f>C30-C29</f>
        <v>0.12847222222222199</v>
      </c>
      <c r="B30" s="34">
        <f>B29+1</f>
        <v>5</v>
      </c>
      <c r="C30" s="84">
        <v>0.72222222222222199</v>
      </c>
      <c r="D30" s="8">
        <f t="shared" si="1"/>
        <v>0.72986111111111085</v>
      </c>
      <c r="E30" s="8">
        <f t="shared" si="2"/>
        <v>0.73680555555555527</v>
      </c>
      <c r="F30" s="8">
        <f t="shared" si="3"/>
        <v>0.74513888888888857</v>
      </c>
      <c r="G30" s="8">
        <f t="shared" si="4"/>
        <v>0.7555555555555552</v>
      </c>
      <c r="H30" s="8">
        <f t="shared" si="5"/>
        <v>0.76597222222222183</v>
      </c>
      <c r="I30" s="8">
        <f t="shared" si="6"/>
        <v>0.77430555555555514</v>
      </c>
      <c r="J30" s="8">
        <f t="shared" si="7"/>
        <v>0.78124999999999956</v>
      </c>
      <c r="K30" s="8">
        <f t="shared" si="8"/>
        <v>0.78888888888888842</v>
      </c>
      <c r="L30" s="89">
        <f t="shared" si="9"/>
        <v>44.66</v>
      </c>
      <c r="M30" s="8">
        <f t="shared" si="10"/>
        <v>6.666666666666643E-2</v>
      </c>
      <c r="N30" s="27">
        <f t="shared" si="11"/>
        <v>27.912500000000097</v>
      </c>
      <c r="O30" s="34"/>
    </row>
    <row r="31" spans="1:17" x14ac:dyDescent="0.2">
      <c r="A31" s="65">
        <f>C31-C30</f>
        <v>0.12847222222222199</v>
      </c>
      <c r="B31" s="34">
        <f>B30+1</f>
        <v>6</v>
      </c>
      <c r="C31" s="8">
        <v>0.85069444444444398</v>
      </c>
      <c r="D31" s="8">
        <f t="shared" si="1"/>
        <v>0.85833333333333284</v>
      </c>
      <c r="E31" s="8">
        <f t="shared" si="2"/>
        <v>0.86527777777777726</v>
      </c>
      <c r="F31" s="8">
        <f t="shared" si="3"/>
        <v>0.87361111111111056</v>
      </c>
      <c r="G31" s="8">
        <f t="shared" si="4"/>
        <v>0.88402777777777719</v>
      </c>
      <c r="H31" s="8">
        <f t="shared" si="5"/>
        <v>0.89444444444444382</v>
      </c>
      <c r="I31" s="8">
        <f t="shared" si="6"/>
        <v>0.90277777777777712</v>
      </c>
      <c r="J31" s="8">
        <f t="shared" si="7"/>
        <v>0.90972222222222154</v>
      </c>
      <c r="K31" s="8">
        <f t="shared" si="8"/>
        <v>0.91736111111111041</v>
      </c>
      <c r="L31" s="89">
        <f t="shared" si="9"/>
        <v>44.66</v>
      </c>
      <c r="M31" s="8">
        <f t="shared" si="10"/>
        <v>6.666666666666643E-2</v>
      </c>
      <c r="N31" s="27">
        <f t="shared" si="11"/>
        <v>27.912500000000097</v>
      </c>
      <c r="O31" s="34"/>
    </row>
    <row r="32" spans="1:17" x14ac:dyDescent="0.2">
      <c r="A32" s="37"/>
      <c r="B32" s="38"/>
      <c r="C32" s="37"/>
      <c r="D32" s="37"/>
      <c r="E32" s="37"/>
      <c r="F32" s="37"/>
      <c r="G32" s="37"/>
      <c r="H32" s="37"/>
      <c r="I32" s="37"/>
      <c r="J32" s="37"/>
      <c r="K32" s="37"/>
      <c r="L32" s="37"/>
      <c r="M32" s="37"/>
      <c r="N32" s="37"/>
      <c r="O32" s="36"/>
    </row>
    <row r="33" spans="1:15" x14ac:dyDescent="0.2">
      <c r="A33" s="37"/>
      <c r="B33" s="38"/>
      <c r="C33" s="37"/>
      <c r="D33" s="37"/>
      <c r="E33" s="37"/>
      <c r="F33" s="37"/>
      <c r="G33" s="37"/>
      <c r="H33" s="37"/>
      <c r="I33" s="37"/>
      <c r="J33" s="37"/>
      <c r="K33" s="37"/>
      <c r="L33" s="37"/>
      <c r="M33" s="37"/>
      <c r="N33" s="37"/>
      <c r="O33" s="36"/>
    </row>
    <row r="34" spans="1:15" x14ac:dyDescent="0.2">
      <c r="B34" s="38"/>
      <c r="C34" s="37"/>
      <c r="D34" s="37"/>
      <c r="E34" s="37"/>
      <c r="F34" s="37"/>
      <c r="G34" s="37"/>
      <c r="H34" s="37"/>
      <c r="I34" s="37"/>
      <c r="J34" s="37"/>
      <c r="K34" s="37"/>
      <c r="L34" s="37"/>
      <c r="M34" s="37"/>
      <c r="N34" s="37"/>
      <c r="O34" s="36"/>
    </row>
    <row r="35" spans="1:15" x14ac:dyDescent="0.2">
      <c r="A35" s="65"/>
      <c r="B35" s="38"/>
      <c r="C35" s="37"/>
      <c r="D35" s="37"/>
      <c r="E35" s="37"/>
      <c r="F35" s="37"/>
      <c r="G35" s="37"/>
      <c r="H35" s="37"/>
      <c r="I35" s="37"/>
      <c r="J35" s="37"/>
      <c r="K35" s="37"/>
      <c r="L35" s="37"/>
      <c r="M35" s="37"/>
      <c r="N35" s="37"/>
      <c r="O35" s="36"/>
    </row>
    <row r="36" spans="1:15" x14ac:dyDescent="0.2">
      <c r="A36" s="65"/>
      <c r="B36" s="38"/>
      <c r="C36" s="37" t="s">
        <v>3</v>
      </c>
      <c r="D36" s="37"/>
      <c r="E36" s="37">
        <v>6</v>
      </c>
      <c r="F36" s="37"/>
      <c r="G36" s="37"/>
      <c r="H36" s="37"/>
      <c r="I36" s="37"/>
      <c r="J36" s="37"/>
      <c r="K36" s="37"/>
      <c r="L36" s="37"/>
      <c r="M36" s="37"/>
      <c r="N36" s="37"/>
      <c r="O36" s="36"/>
    </row>
    <row r="37" spans="1:15" x14ac:dyDescent="0.2">
      <c r="B37" s="38"/>
      <c r="C37" s="37" t="s">
        <v>2</v>
      </c>
      <c r="D37" s="37"/>
      <c r="E37" s="37">
        <v>0</v>
      </c>
      <c r="F37" s="37"/>
      <c r="G37" s="37"/>
      <c r="H37" s="37"/>
      <c r="I37" s="37"/>
      <c r="J37" s="37"/>
      <c r="K37" s="37"/>
      <c r="L37" s="37"/>
      <c r="M37" s="37"/>
      <c r="N37" s="37"/>
      <c r="O37" s="36"/>
    </row>
    <row r="38" spans="1:15" x14ac:dyDescent="0.2">
      <c r="B38" s="38"/>
      <c r="C38" s="37" t="s">
        <v>1</v>
      </c>
      <c r="D38" s="37"/>
      <c r="E38" s="37">
        <f>E36+E37</f>
        <v>6</v>
      </c>
      <c r="F38" s="37"/>
      <c r="G38" s="37"/>
      <c r="H38" s="37"/>
      <c r="I38" s="37"/>
      <c r="J38" s="37"/>
      <c r="K38" s="37"/>
      <c r="L38" s="37"/>
      <c r="M38" s="37"/>
      <c r="N38" s="37"/>
      <c r="O38" s="36"/>
    </row>
    <row r="39" spans="1:15" x14ac:dyDescent="0.2">
      <c r="B39" s="67"/>
      <c r="C39" s="68" t="s">
        <v>0</v>
      </c>
      <c r="D39" s="68"/>
      <c r="E39" s="51">
        <v>44.69</v>
      </c>
      <c r="F39" s="90"/>
      <c r="G39" s="68"/>
      <c r="H39" s="68"/>
      <c r="I39" s="68"/>
      <c r="J39" s="68"/>
      <c r="K39" s="68"/>
      <c r="L39" s="68"/>
      <c r="M39" s="68"/>
      <c r="N39" s="68"/>
      <c r="O39" s="69"/>
    </row>
  </sheetData>
  <mergeCells count="9">
    <mergeCell ref="O20:O23"/>
    <mergeCell ref="B21:C21"/>
    <mergeCell ref="L22:L23"/>
    <mergeCell ref="B24:O24"/>
    <mergeCell ref="B20:C20"/>
    <mergeCell ref="D20:J20"/>
    <mergeCell ref="L20:L21"/>
    <mergeCell ref="M20:M23"/>
    <mergeCell ref="N20:N23"/>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94">
    <pageSetUpPr fitToPage="1"/>
  </sheetPr>
  <dimension ref="A5:T87"/>
  <sheetViews>
    <sheetView topLeftCell="A18" zoomScale="80" zoomScaleNormal="80" workbookViewId="0">
      <selection activeCell="T24" sqref="T24"/>
    </sheetView>
  </sheetViews>
  <sheetFormatPr baseColWidth="10" defaultColWidth="11.42578125" defaultRowHeight="14.25" x14ac:dyDescent="0.2"/>
  <cols>
    <col min="1" max="4" width="11.42578125" style="57"/>
    <col min="5" max="5" width="9.5703125" style="57" customWidth="1"/>
    <col min="6" max="6" width="11.42578125" style="57"/>
    <col min="7" max="7" width="9.28515625" style="57" customWidth="1"/>
    <col min="8" max="15" width="11.42578125" style="57"/>
    <col min="16" max="16" width="8.85546875" style="57" customWidth="1"/>
    <col min="17" max="17" width="11" style="57" customWidth="1"/>
    <col min="18" max="18" width="15.7109375" style="57" customWidth="1"/>
    <col min="19" max="16384" width="11.42578125" style="57"/>
  </cols>
  <sheetData>
    <row r="5" spans="2:18" ht="15" x14ac:dyDescent="0.25">
      <c r="B5" s="43" t="s">
        <v>27</v>
      </c>
      <c r="C5" s="42"/>
      <c r="D5" s="42"/>
      <c r="E5" s="42"/>
      <c r="F5" s="42"/>
      <c r="G5" s="42"/>
      <c r="H5" s="41"/>
      <c r="I5" s="41"/>
      <c r="J5" s="41"/>
      <c r="K5" s="41"/>
      <c r="L5" s="41"/>
      <c r="M5" s="41"/>
      <c r="N5" s="41"/>
      <c r="O5" s="41"/>
      <c r="P5" s="41"/>
      <c r="Q5" s="41"/>
      <c r="R5" s="40"/>
    </row>
    <row r="6" spans="2:18" x14ac:dyDescent="0.2">
      <c r="B6" s="38" t="s">
        <v>26</v>
      </c>
      <c r="C6" s="37"/>
      <c r="D6" s="37"/>
      <c r="E6" s="37"/>
      <c r="F6" s="37"/>
      <c r="G6" s="37"/>
      <c r="H6" s="37"/>
      <c r="I6" s="37"/>
      <c r="J6" s="37"/>
      <c r="K6" s="37"/>
      <c r="L6" s="37"/>
      <c r="M6" s="37"/>
      <c r="N6" s="37"/>
      <c r="O6" s="37"/>
      <c r="P6" s="37"/>
      <c r="Q6" s="37"/>
      <c r="R6" s="36"/>
    </row>
    <row r="7" spans="2:18" x14ac:dyDescent="0.2">
      <c r="B7" s="38"/>
      <c r="C7" s="37"/>
      <c r="D7" s="37"/>
      <c r="E7" s="37"/>
      <c r="F7" s="37"/>
      <c r="G7" s="37"/>
      <c r="H7" s="37"/>
      <c r="I7" s="37"/>
      <c r="J7" s="37"/>
      <c r="K7" s="37"/>
      <c r="L7" s="37"/>
      <c r="M7" s="37"/>
      <c r="N7" s="37"/>
      <c r="O7" s="37"/>
      <c r="P7" s="37"/>
      <c r="Q7" s="37"/>
      <c r="R7" s="36"/>
    </row>
    <row r="8" spans="2:18" x14ac:dyDescent="0.2">
      <c r="B8" s="38" t="s">
        <v>201</v>
      </c>
      <c r="C8" s="37"/>
      <c r="D8" s="37"/>
      <c r="E8" s="37"/>
      <c r="F8" s="37"/>
      <c r="G8" s="37"/>
      <c r="H8" s="37"/>
      <c r="I8" s="37"/>
      <c r="J8" s="37"/>
      <c r="K8" s="37"/>
      <c r="L8" s="37"/>
      <c r="M8" s="37"/>
      <c r="N8" s="37"/>
      <c r="O8" s="37"/>
      <c r="P8" s="37"/>
      <c r="Q8" s="37"/>
      <c r="R8" s="36"/>
    </row>
    <row r="9" spans="2:18" x14ac:dyDescent="0.2">
      <c r="B9" s="38" t="s">
        <v>136</v>
      </c>
      <c r="C9" s="37"/>
      <c r="D9" s="37"/>
      <c r="E9" s="37"/>
      <c r="F9" s="37"/>
      <c r="G9" s="37"/>
      <c r="H9" s="37"/>
      <c r="I9" s="37"/>
      <c r="J9" s="37"/>
      <c r="K9" s="37"/>
      <c r="L9" s="37"/>
      <c r="M9" s="37"/>
      <c r="N9" s="37"/>
      <c r="O9" s="37"/>
      <c r="P9" s="37"/>
      <c r="Q9" s="37"/>
      <c r="R9" s="36"/>
    </row>
    <row r="10" spans="2:18" x14ac:dyDescent="0.2">
      <c r="B10" s="38" t="s">
        <v>25</v>
      </c>
      <c r="C10" s="37"/>
      <c r="D10" s="37"/>
      <c r="E10" s="37"/>
      <c r="F10" s="37"/>
      <c r="G10" s="37"/>
      <c r="H10" s="37"/>
      <c r="I10" s="37"/>
      <c r="J10" s="37"/>
      <c r="K10" s="37"/>
      <c r="L10" s="37"/>
      <c r="M10" s="37"/>
      <c r="N10" s="37"/>
      <c r="O10" s="37"/>
      <c r="P10" s="37"/>
      <c r="Q10" s="37"/>
      <c r="R10" s="36"/>
    </row>
    <row r="11" spans="2:18" x14ac:dyDescent="0.2">
      <c r="B11" s="38" t="s">
        <v>120</v>
      </c>
      <c r="C11" s="37"/>
      <c r="D11" s="37"/>
      <c r="E11" s="37"/>
      <c r="F11" s="37"/>
      <c r="G11" s="37"/>
      <c r="H11" s="37"/>
      <c r="I11" s="37"/>
      <c r="J11" s="37"/>
      <c r="K11" s="37"/>
      <c r="L11" s="37"/>
      <c r="M11" s="37"/>
      <c r="N11" s="37"/>
      <c r="O11" s="37"/>
      <c r="P11" s="37"/>
      <c r="Q11" s="37"/>
      <c r="R11" s="36"/>
    </row>
    <row r="12" spans="2:18" x14ac:dyDescent="0.2">
      <c r="B12" s="38" t="s">
        <v>119</v>
      </c>
      <c r="C12" s="37"/>
      <c r="D12" s="37"/>
      <c r="E12" s="37"/>
      <c r="F12" s="37"/>
      <c r="G12" s="37"/>
      <c r="H12" s="37"/>
      <c r="I12" s="37"/>
      <c r="J12" s="37"/>
      <c r="K12" s="37"/>
      <c r="L12" s="37"/>
      <c r="M12" s="37"/>
      <c r="N12" s="37"/>
      <c r="O12" s="37"/>
      <c r="P12" s="37"/>
      <c r="Q12" s="37"/>
      <c r="R12" s="36"/>
    </row>
    <row r="13" spans="2:18" x14ac:dyDescent="0.2">
      <c r="B13" s="38" t="s">
        <v>22</v>
      </c>
      <c r="C13" s="37"/>
      <c r="D13" s="37"/>
      <c r="E13" s="37"/>
      <c r="F13" s="37"/>
      <c r="G13" s="37"/>
      <c r="H13" s="37"/>
      <c r="I13" s="37"/>
      <c r="J13" s="37"/>
      <c r="K13" s="37"/>
      <c r="L13" s="37"/>
      <c r="M13" s="37"/>
      <c r="N13" s="37"/>
      <c r="O13" s="37"/>
      <c r="P13" s="37"/>
      <c r="Q13" s="37"/>
      <c r="R13" s="36"/>
    </row>
    <row r="14" spans="2:18" x14ac:dyDescent="0.2">
      <c r="B14" s="38"/>
      <c r="C14" s="37"/>
      <c r="D14" s="37"/>
      <c r="E14" s="37"/>
      <c r="F14" s="37"/>
      <c r="G14" s="37"/>
      <c r="H14" s="37"/>
      <c r="I14" s="37"/>
      <c r="J14" s="37"/>
      <c r="K14" s="37"/>
      <c r="L14" s="37"/>
      <c r="M14" s="37"/>
      <c r="N14" s="37"/>
      <c r="O14" s="37"/>
      <c r="P14" s="37"/>
      <c r="Q14" s="37"/>
      <c r="R14" s="36"/>
    </row>
    <row r="15" spans="2:18" x14ac:dyDescent="0.2">
      <c r="B15" s="38"/>
      <c r="C15" s="37"/>
      <c r="D15" s="37"/>
      <c r="E15" s="37"/>
      <c r="F15" s="37"/>
      <c r="G15" s="37"/>
      <c r="H15" s="37"/>
      <c r="I15" s="37"/>
      <c r="J15" s="37"/>
      <c r="K15" s="37"/>
      <c r="L15" s="37"/>
      <c r="M15" s="37"/>
      <c r="N15" s="37"/>
      <c r="O15" s="37"/>
      <c r="P15" s="37"/>
      <c r="Q15" s="37"/>
      <c r="R15" s="36"/>
    </row>
    <row r="16" spans="2:18" x14ac:dyDescent="0.2">
      <c r="B16" s="38"/>
      <c r="C16" s="37"/>
      <c r="D16" s="37"/>
      <c r="E16" s="37"/>
      <c r="F16" s="37"/>
      <c r="G16" s="37"/>
      <c r="H16" s="37"/>
      <c r="I16" s="37"/>
      <c r="J16" s="37"/>
      <c r="K16" s="37"/>
      <c r="L16" s="37"/>
      <c r="M16" s="37"/>
      <c r="N16" s="37"/>
      <c r="O16" s="37"/>
      <c r="P16" s="37"/>
      <c r="Q16" s="37"/>
      <c r="R16" s="36"/>
    </row>
    <row r="17" spans="1:20" x14ac:dyDescent="0.2">
      <c r="B17" s="38"/>
      <c r="C17" s="37"/>
      <c r="D17" s="37"/>
      <c r="E17" s="37"/>
      <c r="F17" s="37"/>
      <c r="G17" s="37"/>
      <c r="H17" s="37"/>
      <c r="I17" s="37"/>
      <c r="J17" s="37"/>
      <c r="K17" s="37"/>
      <c r="L17" s="37"/>
      <c r="M17" s="37"/>
      <c r="N17" s="37"/>
      <c r="O17" s="37"/>
      <c r="P17" s="37"/>
      <c r="Q17" s="37"/>
      <c r="R17" s="36"/>
    </row>
    <row r="18" spans="1:20" x14ac:dyDescent="0.2">
      <c r="B18" s="38"/>
      <c r="C18" s="37"/>
      <c r="D18" s="37"/>
      <c r="E18" s="37"/>
      <c r="F18" s="37"/>
      <c r="G18" s="37"/>
      <c r="H18" s="37"/>
      <c r="I18" s="37"/>
      <c r="J18" s="37"/>
      <c r="K18" s="37"/>
      <c r="L18" s="37"/>
      <c r="M18" s="37"/>
      <c r="N18" s="37"/>
      <c r="O18" s="37"/>
      <c r="P18" s="37"/>
      <c r="Q18" s="37"/>
      <c r="R18" s="36"/>
    </row>
    <row r="19" spans="1:20" ht="15" thickBot="1" x14ac:dyDescent="0.25">
      <c r="B19" s="38"/>
      <c r="C19" s="37"/>
      <c r="D19" s="37"/>
      <c r="E19" s="37"/>
      <c r="F19" s="37"/>
      <c r="G19" s="37"/>
      <c r="H19" s="37"/>
      <c r="I19" s="37"/>
      <c r="J19" s="37"/>
      <c r="K19" s="37"/>
      <c r="L19" s="37"/>
      <c r="M19" s="37"/>
      <c r="N19" s="37"/>
      <c r="O19" s="37"/>
      <c r="P19" s="37"/>
      <c r="Q19" s="37"/>
      <c r="R19" s="36"/>
    </row>
    <row r="20" spans="1:20" ht="15" customHeight="1" thickBot="1" x14ac:dyDescent="0.25">
      <c r="B20" s="624" t="s">
        <v>21</v>
      </c>
      <c r="C20" s="622"/>
      <c r="D20" s="624" t="s">
        <v>20</v>
      </c>
      <c r="E20" s="616"/>
      <c r="F20" s="616"/>
      <c r="G20" s="616"/>
      <c r="H20" s="616"/>
      <c r="I20" s="85"/>
      <c r="J20" s="85"/>
      <c r="K20" s="85"/>
      <c r="L20" s="85"/>
      <c r="M20" s="85"/>
      <c r="N20" s="71" t="s">
        <v>19</v>
      </c>
      <c r="O20" s="617" t="s">
        <v>18</v>
      </c>
      <c r="P20" s="608" t="s">
        <v>17</v>
      </c>
      <c r="Q20" s="608" t="s">
        <v>16</v>
      </c>
      <c r="R20" s="626" t="s">
        <v>15</v>
      </c>
    </row>
    <row r="21" spans="1:20" ht="51.75" thickBot="1" x14ac:dyDescent="0.25">
      <c r="B21" s="629" t="s">
        <v>202</v>
      </c>
      <c r="C21" s="612"/>
      <c r="D21" s="468" t="s">
        <v>8</v>
      </c>
      <c r="E21" s="468" t="s">
        <v>58</v>
      </c>
      <c r="F21" s="468" t="s">
        <v>10</v>
      </c>
      <c r="G21" s="468" t="s">
        <v>14</v>
      </c>
      <c r="H21" s="467" t="s">
        <v>13</v>
      </c>
      <c r="I21" s="467" t="s">
        <v>12</v>
      </c>
      <c r="J21" s="467" t="s">
        <v>11</v>
      </c>
      <c r="K21" s="467" t="s">
        <v>10</v>
      </c>
      <c r="L21" s="468" t="s">
        <v>58</v>
      </c>
      <c r="M21" s="467" t="s">
        <v>8</v>
      </c>
      <c r="N21" s="467" t="s">
        <v>202</v>
      </c>
      <c r="O21" s="618"/>
      <c r="P21" s="609"/>
      <c r="Q21" s="609"/>
      <c r="R21" s="627"/>
    </row>
    <row r="22" spans="1:20" ht="15" customHeight="1" x14ac:dyDescent="0.2">
      <c r="B22" s="72" t="s">
        <v>7</v>
      </c>
      <c r="C22" s="3">
        <v>0</v>
      </c>
      <c r="D22" s="5">
        <v>3.2</v>
      </c>
      <c r="E22" s="3">
        <v>3.32</v>
      </c>
      <c r="F22" s="3">
        <v>4.72</v>
      </c>
      <c r="G22" s="4">
        <v>1.7</v>
      </c>
      <c r="H22" s="3">
        <v>1.24</v>
      </c>
      <c r="I22" s="3">
        <v>3.32</v>
      </c>
      <c r="J22" s="3">
        <v>1.05</v>
      </c>
      <c r="K22" s="3">
        <v>1.92</v>
      </c>
      <c r="L22" s="3">
        <v>4.71</v>
      </c>
      <c r="M22" s="3">
        <v>3.32</v>
      </c>
      <c r="N22" s="3">
        <v>3.32</v>
      </c>
      <c r="O22" s="613">
        <f>SUM(C22:N22)</f>
        <v>31.82</v>
      </c>
      <c r="P22" s="609"/>
      <c r="Q22" s="609"/>
      <c r="R22" s="627"/>
    </row>
    <row r="23" spans="1:20" ht="39" thickBot="1" x14ac:dyDescent="0.25">
      <c r="B23" s="73" t="s">
        <v>6</v>
      </c>
      <c r="C23" s="2">
        <f>+C22</f>
        <v>0</v>
      </c>
      <c r="D23" s="2">
        <f t="shared" ref="D23:N23" si="0">+D22+C23</f>
        <v>3.2</v>
      </c>
      <c r="E23" s="2">
        <f t="shared" si="0"/>
        <v>6.52</v>
      </c>
      <c r="F23" s="2">
        <f t="shared" si="0"/>
        <v>11.239999999999998</v>
      </c>
      <c r="G23" s="2">
        <f t="shared" si="0"/>
        <v>12.939999999999998</v>
      </c>
      <c r="H23" s="2">
        <f t="shared" si="0"/>
        <v>14.179999999999998</v>
      </c>
      <c r="I23" s="2">
        <f t="shared" si="0"/>
        <v>17.499999999999996</v>
      </c>
      <c r="J23" s="2">
        <f t="shared" si="0"/>
        <v>18.549999999999997</v>
      </c>
      <c r="K23" s="2">
        <f t="shared" si="0"/>
        <v>20.47</v>
      </c>
      <c r="L23" s="2">
        <f t="shared" si="0"/>
        <v>25.18</v>
      </c>
      <c r="M23" s="2">
        <f t="shared" si="0"/>
        <v>28.5</v>
      </c>
      <c r="N23" s="2">
        <f t="shared" si="0"/>
        <v>31.82</v>
      </c>
      <c r="O23" s="614"/>
      <c r="P23" s="610"/>
      <c r="Q23" s="610"/>
      <c r="R23" s="628"/>
    </row>
    <row r="24" spans="1:20" ht="19.5" customHeight="1" thickBot="1" x14ac:dyDescent="0.25">
      <c r="B24" s="630" t="s">
        <v>5</v>
      </c>
      <c r="C24" s="606"/>
      <c r="D24" s="606"/>
      <c r="E24" s="606"/>
      <c r="F24" s="606"/>
      <c r="G24" s="606"/>
      <c r="H24" s="606"/>
      <c r="I24" s="606"/>
      <c r="J24" s="606"/>
      <c r="K24" s="606"/>
      <c r="L24" s="606"/>
      <c r="M24" s="606"/>
      <c r="N24" s="606"/>
      <c r="O24" s="606"/>
      <c r="P24" s="606"/>
      <c r="Q24" s="606"/>
      <c r="R24" s="631"/>
    </row>
    <row r="25" spans="1:20" ht="15" hidden="1" customHeight="1" x14ac:dyDescent="0.2">
      <c r="B25" s="38"/>
      <c r="C25" s="37"/>
      <c r="D25" s="74">
        <v>8.3333333333333332E-3</v>
      </c>
      <c r="E25" s="74">
        <v>5.5555555555555558E-3</v>
      </c>
      <c r="F25" s="74">
        <v>8.3333333333333332E-3</v>
      </c>
      <c r="G25" s="74">
        <v>4.8611111111111112E-3</v>
      </c>
      <c r="H25" s="48">
        <v>4.1666666666666666E-3</v>
      </c>
      <c r="I25" s="48">
        <v>1.0416666666666666E-2</v>
      </c>
      <c r="J25" s="48">
        <v>4.1666666666666666E-3</v>
      </c>
      <c r="K25" s="48">
        <v>4.8611111111111112E-3</v>
      </c>
      <c r="L25" s="48">
        <v>8.3333333333333332E-3</v>
      </c>
      <c r="M25" s="74">
        <v>5.5555555555555558E-3</v>
      </c>
      <c r="N25" s="74">
        <v>8.3333333333333332E-3</v>
      </c>
      <c r="O25" s="37"/>
      <c r="P25" s="74">
        <f>SUM(D25:N25)</f>
        <v>7.2916666666666657E-2</v>
      </c>
      <c r="Q25" s="37"/>
      <c r="R25" s="75">
        <f>SUM(D25:N25)</f>
        <v>7.2916666666666657E-2</v>
      </c>
      <c r="S25" s="65"/>
      <c r="T25" s="65"/>
    </row>
    <row r="26" spans="1:20" ht="15" hidden="1" customHeight="1" x14ac:dyDescent="0.2">
      <c r="B26" s="38"/>
      <c r="C26" s="37"/>
      <c r="D26" s="48">
        <v>7.6388888888888886E-3</v>
      </c>
      <c r="E26" s="48">
        <v>5.5555555555555558E-3</v>
      </c>
      <c r="F26" s="48">
        <v>8.3333333333333332E-3</v>
      </c>
      <c r="G26" s="48">
        <v>4.8611111111111112E-3</v>
      </c>
      <c r="H26" s="48">
        <v>4.1666666666666666E-3</v>
      </c>
      <c r="I26" s="48">
        <v>8.3333333333333332E-3</v>
      </c>
      <c r="J26" s="48">
        <v>3.472222222222222E-3</v>
      </c>
      <c r="K26" s="48">
        <v>4.8611111111111112E-3</v>
      </c>
      <c r="L26" s="48">
        <v>8.3333333333333332E-3</v>
      </c>
      <c r="M26" s="48">
        <v>6.2499999999999995E-3</v>
      </c>
      <c r="N26" s="48">
        <v>7.6388888888888886E-3</v>
      </c>
      <c r="O26" s="37"/>
      <c r="P26" s="74">
        <f>SUM(D26:N26)</f>
        <v>6.9444444444444434E-2</v>
      </c>
      <c r="Q26" s="37"/>
      <c r="R26" s="75"/>
      <c r="S26" s="65"/>
      <c r="T26" s="65"/>
    </row>
    <row r="27" spans="1:20" ht="15" hidden="1" customHeight="1" x14ac:dyDescent="0.2">
      <c r="B27" s="38"/>
      <c r="C27" s="37"/>
      <c r="D27" s="48">
        <v>7.6388888888888886E-3</v>
      </c>
      <c r="E27" s="48">
        <v>6.2499999999999995E-3</v>
      </c>
      <c r="F27" s="48">
        <v>6.9444444444444441E-3</v>
      </c>
      <c r="G27" s="48">
        <v>4.8611111111111112E-3</v>
      </c>
      <c r="H27" s="48">
        <v>3.472222222222222E-3</v>
      </c>
      <c r="I27" s="48">
        <v>8.3333333333333332E-3</v>
      </c>
      <c r="J27" s="48">
        <v>3.472222222222222E-3</v>
      </c>
      <c r="K27" s="48">
        <v>4.8611111111111112E-3</v>
      </c>
      <c r="L27" s="48">
        <v>6.9444444444444441E-3</v>
      </c>
      <c r="M27" s="48">
        <v>6.9444444444444441E-3</v>
      </c>
      <c r="N27" s="48">
        <v>7.6388888888888886E-3</v>
      </c>
      <c r="O27" s="37"/>
      <c r="P27" s="74"/>
      <c r="Q27" s="37"/>
      <c r="R27" s="75"/>
      <c r="S27" s="65"/>
      <c r="T27" s="65"/>
    </row>
    <row r="28" spans="1:20" ht="15" hidden="1" customHeight="1" x14ac:dyDescent="0.2">
      <c r="B28" s="38"/>
      <c r="C28" s="37"/>
      <c r="D28" s="390">
        <v>7.6388888888888886E-3</v>
      </c>
      <c r="E28" s="48">
        <v>6.2499999999999995E-3</v>
      </c>
      <c r="F28" s="48">
        <v>6.9444444444444441E-3</v>
      </c>
      <c r="G28" s="48">
        <v>4.8611111111111112E-3</v>
      </c>
      <c r="H28" s="48">
        <v>3.472222222222222E-3</v>
      </c>
      <c r="I28" s="48">
        <v>8.3333333333333332E-3</v>
      </c>
      <c r="J28" s="48">
        <v>3.472222222222222E-3</v>
      </c>
      <c r="K28" s="48">
        <v>4.8611111111111112E-3</v>
      </c>
      <c r="L28" s="48">
        <v>6.9444444444444441E-3</v>
      </c>
      <c r="M28" s="48">
        <v>6.9444444444444441E-3</v>
      </c>
      <c r="N28" s="48">
        <v>7.6388888888888886E-3</v>
      </c>
      <c r="O28" s="37"/>
      <c r="P28" s="74">
        <f>SUM(D28:N28)</f>
        <v>6.7361111111111122E-2</v>
      </c>
      <c r="Q28" s="37"/>
      <c r="R28" s="75"/>
      <c r="S28" s="65"/>
      <c r="T28" s="65"/>
    </row>
    <row r="29" spans="1:20" ht="15" x14ac:dyDescent="0.25">
      <c r="B29" s="35">
        <v>1</v>
      </c>
      <c r="C29" s="8">
        <v>0.20833333333333334</v>
      </c>
      <c r="D29" s="8">
        <f>C29+$D$28</f>
        <v>0.21597222222222223</v>
      </c>
      <c r="E29" s="8">
        <f>D29+$E$28</f>
        <v>0.22222222222222224</v>
      </c>
      <c r="F29" s="8">
        <f>E29+$F$28</f>
        <v>0.22916666666666669</v>
      </c>
      <c r="G29" s="8">
        <f>F29+$G$28</f>
        <v>0.23402777777777781</v>
      </c>
      <c r="H29" s="8">
        <f>G29+$H$28</f>
        <v>0.23750000000000002</v>
      </c>
      <c r="I29" s="8">
        <f>H29+$I$28</f>
        <v>0.24583333333333335</v>
      </c>
      <c r="J29" s="8">
        <f>I29+$J$28</f>
        <v>0.24930555555555556</v>
      </c>
      <c r="K29" s="8">
        <f>J29+$K$28</f>
        <v>0.25416666666666665</v>
      </c>
      <c r="L29" s="8">
        <f>K29+$L$28</f>
        <v>0.26111111111111107</v>
      </c>
      <c r="M29" s="8">
        <f>L29+$M$28</f>
        <v>0.26805555555555549</v>
      </c>
      <c r="N29" s="8">
        <f>M29+$N$28</f>
        <v>0.27569444444444435</v>
      </c>
      <c r="O29" s="27">
        <v>31.7</v>
      </c>
      <c r="P29" s="8">
        <f t="shared" ref="P29:P47" si="1">N29-C29</f>
        <v>6.7361111111111011E-2</v>
      </c>
      <c r="Q29" s="27">
        <f t="shared" ref="Q29:Q47" si="2">(O29/(P29*24*60)*60)</f>
        <v>19.608247422680439</v>
      </c>
      <c r="R29" s="34" t="s">
        <v>4</v>
      </c>
    </row>
    <row r="30" spans="1:20" ht="15" x14ac:dyDescent="0.25">
      <c r="A30" s="65">
        <f t="shared" ref="A30:A47" si="3">C30-C29</f>
        <v>2.0833333333333315E-2</v>
      </c>
      <c r="B30" s="35">
        <v>2</v>
      </c>
      <c r="C30" s="8">
        <v>0.22916666666666666</v>
      </c>
      <c r="D30" s="8">
        <f>C30+$D$28</f>
        <v>0.23680555555555555</v>
      </c>
      <c r="E30" s="8">
        <f>D30+$E$28</f>
        <v>0.24305555555555555</v>
      </c>
      <c r="F30" s="8">
        <f>E30+$F$28</f>
        <v>0.25</v>
      </c>
      <c r="G30" s="8">
        <f>F30+$G$28</f>
        <v>0.25486111111111109</v>
      </c>
      <c r="H30" s="8">
        <f>G30+$H$28</f>
        <v>0.2583333333333333</v>
      </c>
      <c r="I30" s="8">
        <f>H30+$I$28</f>
        <v>0.26666666666666666</v>
      </c>
      <c r="J30" s="8">
        <f>I30+$J$28</f>
        <v>0.27013888888888887</v>
      </c>
      <c r="K30" s="8">
        <f>J30+$K$28</f>
        <v>0.27499999999999997</v>
      </c>
      <c r="L30" s="8">
        <f>K30+$L$28</f>
        <v>0.28194444444444439</v>
      </c>
      <c r="M30" s="8">
        <f>L30+$M$28</f>
        <v>0.28888888888888881</v>
      </c>
      <c r="N30" s="8">
        <f>M30+$N$28</f>
        <v>0.29652777777777767</v>
      </c>
      <c r="O30" s="27">
        <v>31.7</v>
      </c>
      <c r="P30" s="8">
        <f t="shared" si="1"/>
        <v>6.7361111111111011E-2</v>
      </c>
      <c r="Q30" s="27">
        <f t="shared" si="2"/>
        <v>19.608247422680439</v>
      </c>
      <c r="R30" s="34" t="s">
        <v>4</v>
      </c>
    </row>
    <row r="31" spans="1:20" ht="15" x14ac:dyDescent="0.25">
      <c r="A31" s="65">
        <f t="shared" si="3"/>
        <v>2.0833333333333343E-2</v>
      </c>
      <c r="B31" s="35">
        <v>3</v>
      </c>
      <c r="C31" s="8">
        <v>0.25</v>
      </c>
      <c r="D31" s="8">
        <f>C31+$D$28</f>
        <v>0.25763888888888886</v>
      </c>
      <c r="E31" s="8">
        <f>D31+$E$28</f>
        <v>0.26388888888888884</v>
      </c>
      <c r="F31" s="8">
        <f>E31+$F$28</f>
        <v>0.27083333333333326</v>
      </c>
      <c r="G31" s="8">
        <f>F31+$G$28</f>
        <v>0.27569444444444435</v>
      </c>
      <c r="H31" s="8">
        <f>G31+$H$28</f>
        <v>0.27916666666666656</v>
      </c>
      <c r="I31" s="8">
        <f>H31+$I$28</f>
        <v>0.28749999999999992</v>
      </c>
      <c r="J31" s="8">
        <f>I31+$J$28</f>
        <v>0.29097222222222213</v>
      </c>
      <c r="K31" s="8">
        <f>J31+$K$28</f>
        <v>0.29583333333333323</v>
      </c>
      <c r="L31" s="8">
        <f>K31+$L$28</f>
        <v>0.30277777777777765</v>
      </c>
      <c r="M31" s="8">
        <f>L31+$M$28</f>
        <v>0.30972222222222207</v>
      </c>
      <c r="N31" s="8">
        <f>M31+$N$28</f>
        <v>0.31736111111111093</v>
      </c>
      <c r="O31" s="27">
        <v>31.7</v>
      </c>
      <c r="P31" s="8">
        <f t="shared" si="1"/>
        <v>6.7361111111110927E-2</v>
      </c>
      <c r="Q31" s="27">
        <f t="shared" si="2"/>
        <v>19.608247422680467</v>
      </c>
      <c r="R31" s="34" t="s">
        <v>4</v>
      </c>
    </row>
    <row r="32" spans="1:20" ht="15" x14ac:dyDescent="0.25">
      <c r="A32" s="65">
        <f t="shared" si="3"/>
        <v>2.0833333333332982E-2</v>
      </c>
      <c r="B32" s="35">
        <v>4</v>
      </c>
      <c r="C32" s="8">
        <v>0.27083333333333298</v>
      </c>
      <c r="D32" s="8">
        <f>C32+$D$28</f>
        <v>0.27847222222222184</v>
      </c>
      <c r="E32" s="8">
        <f>D32+$E$28</f>
        <v>0.28472222222222182</v>
      </c>
      <c r="F32" s="8">
        <f>E32+$F$28</f>
        <v>0.29166666666666624</v>
      </c>
      <c r="G32" s="8">
        <f>F32+$G$28</f>
        <v>0.29652777777777733</v>
      </c>
      <c r="H32" s="8">
        <f>G32+$H$28</f>
        <v>0.29999999999999954</v>
      </c>
      <c r="I32" s="8">
        <f>H32+$I$28</f>
        <v>0.3083333333333329</v>
      </c>
      <c r="J32" s="8">
        <f>I32+$J$28</f>
        <v>0.31180555555555511</v>
      </c>
      <c r="K32" s="8">
        <f>J32+$K$28</f>
        <v>0.31666666666666621</v>
      </c>
      <c r="L32" s="8">
        <f>K32+$L$28</f>
        <v>0.32361111111111063</v>
      </c>
      <c r="M32" s="8">
        <f>L32+$M$28</f>
        <v>0.33055555555555505</v>
      </c>
      <c r="N32" s="8">
        <f>M32+$N$28</f>
        <v>0.33819444444444391</v>
      </c>
      <c r="O32" s="27">
        <v>31.7</v>
      </c>
      <c r="P32" s="8">
        <f t="shared" si="1"/>
        <v>6.7361111111110927E-2</v>
      </c>
      <c r="Q32" s="27">
        <f t="shared" si="2"/>
        <v>19.608247422680467</v>
      </c>
      <c r="R32" s="34" t="s">
        <v>4</v>
      </c>
    </row>
    <row r="33" spans="1:18" ht="15" x14ac:dyDescent="0.25">
      <c r="A33" s="65">
        <f t="shared" si="3"/>
        <v>1.3888888888889228E-2</v>
      </c>
      <c r="B33" s="35">
        <v>5</v>
      </c>
      <c r="C33" s="8">
        <v>0.28472222222222221</v>
      </c>
      <c r="D33" s="8">
        <f t="shared" ref="D33:D47" si="4">C33+$D$28</f>
        <v>0.29236111111111107</v>
      </c>
      <c r="E33" s="8">
        <f t="shared" ref="E33:E47" si="5">D33+$E$28</f>
        <v>0.29861111111111105</v>
      </c>
      <c r="F33" s="8">
        <f t="shared" ref="F33:F47" si="6">E33+$F$28</f>
        <v>0.30555555555555547</v>
      </c>
      <c r="G33" s="8">
        <f t="shared" ref="G33:G47" si="7">F33+$G$28</f>
        <v>0.31041666666666656</v>
      </c>
      <c r="H33" s="8">
        <f t="shared" ref="H33:H47" si="8">G33+$H$28</f>
        <v>0.31388888888888877</v>
      </c>
      <c r="I33" s="8">
        <f t="shared" ref="I33:I47" si="9">H33+$I$28</f>
        <v>0.32222222222222213</v>
      </c>
      <c r="J33" s="8">
        <f t="shared" ref="J33:J47" si="10">I33+$J$28</f>
        <v>0.32569444444444434</v>
      </c>
      <c r="K33" s="8">
        <f t="shared" ref="K33:K47" si="11">J33+$K$28</f>
        <v>0.33055555555555544</v>
      </c>
      <c r="L33" s="8">
        <f t="shared" ref="L33:L47" si="12">K33+$L$28</f>
        <v>0.33749999999999986</v>
      </c>
      <c r="M33" s="8">
        <f t="shared" ref="M33:M47" si="13">L33+$M$28</f>
        <v>0.34444444444444428</v>
      </c>
      <c r="N33" s="8">
        <f t="shared" ref="N33:N47" si="14">M33+$N$28</f>
        <v>0.35208333333333314</v>
      </c>
      <c r="O33" s="27">
        <v>31.7</v>
      </c>
      <c r="P33" s="8">
        <f t="shared" si="1"/>
        <v>6.7361111111110927E-2</v>
      </c>
      <c r="Q33" s="27">
        <f t="shared" si="2"/>
        <v>19.608247422680467</v>
      </c>
      <c r="R33" s="34" t="s">
        <v>4</v>
      </c>
    </row>
    <row r="34" spans="1:18" ht="15" x14ac:dyDescent="0.25">
      <c r="A34" s="65">
        <f t="shared" si="3"/>
        <v>1.3888888888888784E-2</v>
      </c>
      <c r="B34" s="35">
        <v>6</v>
      </c>
      <c r="C34" s="8">
        <v>0.29861111111111099</v>
      </c>
      <c r="D34" s="8">
        <f t="shared" si="4"/>
        <v>0.30624999999999986</v>
      </c>
      <c r="E34" s="8">
        <f t="shared" si="5"/>
        <v>0.31249999999999983</v>
      </c>
      <c r="F34" s="8">
        <f t="shared" si="6"/>
        <v>0.31944444444444425</v>
      </c>
      <c r="G34" s="8">
        <f t="shared" si="7"/>
        <v>0.32430555555555535</v>
      </c>
      <c r="H34" s="8">
        <f t="shared" si="8"/>
        <v>0.32777777777777756</v>
      </c>
      <c r="I34" s="8">
        <f t="shared" si="9"/>
        <v>0.33611111111111092</v>
      </c>
      <c r="J34" s="8">
        <f t="shared" si="10"/>
        <v>0.33958333333333313</v>
      </c>
      <c r="K34" s="8">
        <f t="shared" si="11"/>
        <v>0.34444444444444422</v>
      </c>
      <c r="L34" s="8">
        <f t="shared" si="12"/>
        <v>0.35138888888888864</v>
      </c>
      <c r="M34" s="8">
        <f t="shared" si="13"/>
        <v>0.35833333333333306</v>
      </c>
      <c r="N34" s="8">
        <f t="shared" si="14"/>
        <v>0.36597222222222192</v>
      </c>
      <c r="O34" s="27">
        <v>31.7</v>
      </c>
      <c r="P34" s="8">
        <f t="shared" si="1"/>
        <v>6.7361111111110927E-2</v>
      </c>
      <c r="Q34" s="27">
        <f t="shared" si="2"/>
        <v>19.608247422680467</v>
      </c>
      <c r="R34" s="34" t="s">
        <v>4</v>
      </c>
    </row>
    <row r="35" spans="1:18" ht="15" x14ac:dyDescent="0.25">
      <c r="A35" s="65">
        <f t="shared" si="3"/>
        <v>1.3888888888890005E-2</v>
      </c>
      <c r="B35" s="35">
        <v>7</v>
      </c>
      <c r="C35" s="8">
        <v>0.312500000000001</v>
      </c>
      <c r="D35" s="8">
        <f t="shared" si="4"/>
        <v>0.32013888888888986</v>
      </c>
      <c r="E35" s="8">
        <f t="shared" si="5"/>
        <v>0.32638888888888984</v>
      </c>
      <c r="F35" s="8">
        <f t="shared" si="6"/>
        <v>0.33333333333333426</v>
      </c>
      <c r="G35" s="8">
        <f t="shared" si="7"/>
        <v>0.33819444444444535</v>
      </c>
      <c r="H35" s="8">
        <f t="shared" si="8"/>
        <v>0.34166666666666756</v>
      </c>
      <c r="I35" s="8">
        <f t="shared" si="9"/>
        <v>0.35000000000000092</v>
      </c>
      <c r="J35" s="8">
        <f t="shared" si="10"/>
        <v>0.35347222222222313</v>
      </c>
      <c r="K35" s="8">
        <f t="shared" si="11"/>
        <v>0.35833333333333423</v>
      </c>
      <c r="L35" s="8">
        <f t="shared" si="12"/>
        <v>0.36527777777777864</v>
      </c>
      <c r="M35" s="8">
        <f t="shared" si="13"/>
        <v>0.37222222222222306</v>
      </c>
      <c r="N35" s="8">
        <f t="shared" si="14"/>
        <v>0.37986111111111193</v>
      </c>
      <c r="O35" s="27">
        <v>31.7</v>
      </c>
      <c r="P35" s="8">
        <f t="shared" si="1"/>
        <v>6.7361111111110927E-2</v>
      </c>
      <c r="Q35" s="27">
        <f t="shared" si="2"/>
        <v>19.608247422680467</v>
      </c>
      <c r="R35" s="34" t="s">
        <v>4</v>
      </c>
    </row>
    <row r="36" spans="1:18" ht="15" x14ac:dyDescent="0.25">
      <c r="A36" s="65">
        <f t="shared" si="3"/>
        <v>1.3888888888889006E-2</v>
      </c>
      <c r="B36" s="35">
        <v>8</v>
      </c>
      <c r="C36" s="8">
        <v>0.32638888888889001</v>
      </c>
      <c r="D36" s="8">
        <f t="shared" si="4"/>
        <v>0.33402777777777887</v>
      </c>
      <c r="E36" s="8">
        <f t="shared" si="5"/>
        <v>0.34027777777777884</v>
      </c>
      <c r="F36" s="8">
        <f t="shared" si="6"/>
        <v>0.34722222222222326</v>
      </c>
      <c r="G36" s="8">
        <f t="shared" si="7"/>
        <v>0.35208333333333436</v>
      </c>
      <c r="H36" s="8">
        <f t="shared" si="8"/>
        <v>0.35555555555555657</v>
      </c>
      <c r="I36" s="8">
        <f t="shared" si="9"/>
        <v>0.36388888888888993</v>
      </c>
      <c r="J36" s="8">
        <f t="shared" si="10"/>
        <v>0.36736111111111214</v>
      </c>
      <c r="K36" s="8">
        <f t="shared" si="11"/>
        <v>0.37222222222222323</v>
      </c>
      <c r="L36" s="8">
        <f t="shared" si="12"/>
        <v>0.37916666666666765</v>
      </c>
      <c r="M36" s="8">
        <f t="shared" si="13"/>
        <v>0.38611111111111207</v>
      </c>
      <c r="N36" s="8">
        <f t="shared" si="14"/>
        <v>0.39375000000000093</v>
      </c>
      <c r="O36" s="27">
        <v>31.7</v>
      </c>
      <c r="P36" s="8">
        <f t="shared" si="1"/>
        <v>6.7361111111110927E-2</v>
      </c>
      <c r="Q36" s="27">
        <f t="shared" si="2"/>
        <v>19.608247422680467</v>
      </c>
      <c r="R36" s="34" t="s">
        <v>4</v>
      </c>
    </row>
    <row r="37" spans="1:18" ht="15" x14ac:dyDescent="0.25">
      <c r="A37" s="65">
        <f t="shared" si="3"/>
        <v>1.3888888888889006E-2</v>
      </c>
      <c r="B37" s="35">
        <v>9</v>
      </c>
      <c r="C37" s="8">
        <v>0.34027777777777901</v>
      </c>
      <c r="D37" s="8">
        <f t="shared" si="4"/>
        <v>0.34791666666666787</v>
      </c>
      <c r="E37" s="8">
        <f t="shared" si="5"/>
        <v>0.35416666666666785</v>
      </c>
      <c r="F37" s="8">
        <f t="shared" si="6"/>
        <v>0.36111111111111227</v>
      </c>
      <c r="G37" s="8">
        <f t="shared" si="7"/>
        <v>0.36597222222222336</v>
      </c>
      <c r="H37" s="8">
        <f t="shared" si="8"/>
        <v>0.36944444444444557</v>
      </c>
      <c r="I37" s="8">
        <f t="shared" si="9"/>
        <v>0.37777777777777893</v>
      </c>
      <c r="J37" s="8">
        <f t="shared" si="10"/>
        <v>0.38125000000000114</v>
      </c>
      <c r="K37" s="8">
        <f t="shared" si="11"/>
        <v>0.38611111111111224</v>
      </c>
      <c r="L37" s="8">
        <f t="shared" si="12"/>
        <v>0.39305555555555666</v>
      </c>
      <c r="M37" s="8">
        <f t="shared" si="13"/>
        <v>0.40000000000000108</v>
      </c>
      <c r="N37" s="8">
        <f t="shared" si="14"/>
        <v>0.40763888888888994</v>
      </c>
      <c r="O37" s="27">
        <v>31.7</v>
      </c>
      <c r="P37" s="8">
        <f t="shared" si="1"/>
        <v>6.7361111111110927E-2</v>
      </c>
      <c r="Q37" s="27">
        <f t="shared" si="2"/>
        <v>19.608247422680467</v>
      </c>
      <c r="R37" s="34" t="s">
        <v>4</v>
      </c>
    </row>
    <row r="38" spans="1:18" ht="15" x14ac:dyDescent="0.25">
      <c r="A38" s="65">
        <f t="shared" si="3"/>
        <v>1.3888888888889006E-2</v>
      </c>
      <c r="B38" s="35">
        <v>10</v>
      </c>
      <c r="C38" s="8">
        <v>0.35416666666666802</v>
      </c>
      <c r="D38" s="8">
        <f t="shared" si="4"/>
        <v>0.36180555555555688</v>
      </c>
      <c r="E38" s="8">
        <f t="shared" si="5"/>
        <v>0.36805555555555686</v>
      </c>
      <c r="F38" s="8">
        <f t="shared" si="6"/>
        <v>0.37500000000000128</v>
      </c>
      <c r="G38" s="8">
        <f t="shared" si="7"/>
        <v>0.37986111111111237</v>
      </c>
      <c r="H38" s="8">
        <f t="shared" si="8"/>
        <v>0.38333333333333458</v>
      </c>
      <c r="I38" s="8">
        <f t="shared" si="9"/>
        <v>0.39166666666666794</v>
      </c>
      <c r="J38" s="8">
        <f t="shared" si="10"/>
        <v>0.39513888888889015</v>
      </c>
      <c r="K38" s="8">
        <f t="shared" si="11"/>
        <v>0.40000000000000124</v>
      </c>
      <c r="L38" s="8">
        <f t="shared" si="12"/>
        <v>0.40694444444444566</v>
      </c>
      <c r="M38" s="8">
        <f t="shared" si="13"/>
        <v>0.41388888888889008</v>
      </c>
      <c r="N38" s="8">
        <f t="shared" si="14"/>
        <v>0.42152777777777894</v>
      </c>
      <c r="O38" s="27">
        <v>31.7</v>
      </c>
      <c r="P38" s="8">
        <f t="shared" si="1"/>
        <v>6.7361111111110927E-2</v>
      </c>
      <c r="Q38" s="27">
        <f t="shared" si="2"/>
        <v>19.608247422680467</v>
      </c>
      <c r="R38" s="34" t="s">
        <v>4</v>
      </c>
    </row>
    <row r="39" spans="1:18" ht="15" x14ac:dyDescent="0.25">
      <c r="A39" s="65">
        <f t="shared" si="3"/>
        <v>1.3888888888890005E-2</v>
      </c>
      <c r="B39" s="35">
        <v>11</v>
      </c>
      <c r="C39" s="8">
        <v>0.36805555555555802</v>
      </c>
      <c r="D39" s="8">
        <f t="shared" si="4"/>
        <v>0.37569444444444688</v>
      </c>
      <c r="E39" s="8">
        <f t="shared" si="5"/>
        <v>0.38194444444444686</v>
      </c>
      <c r="F39" s="8">
        <f t="shared" si="6"/>
        <v>0.38888888888889128</v>
      </c>
      <c r="G39" s="8">
        <f t="shared" si="7"/>
        <v>0.39375000000000238</v>
      </c>
      <c r="H39" s="8">
        <f t="shared" si="8"/>
        <v>0.39722222222222459</v>
      </c>
      <c r="I39" s="8">
        <f t="shared" si="9"/>
        <v>0.40555555555555795</v>
      </c>
      <c r="J39" s="8">
        <f t="shared" si="10"/>
        <v>0.40902777777778015</v>
      </c>
      <c r="K39" s="8">
        <f t="shared" si="11"/>
        <v>0.41388888888889125</v>
      </c>
      <c r="L39" s="8">
        <f t="shared" si="12"/>
        <v>0.42083333333333567</v>
      </c>
      <c r="M39" s="8">
        <f t="shared" si="13"/>
        <v>0.42777777777778009</v>
      </c>
      <c r="N39" s="8">
        <f t="shared" si="14"/>
        <v>0.43541666666666895</v>
      </c>
      <c r="O39" s="27">
        <v>31.7</v>
      </c>
      <c r="P39" s="8">
        <f t="shared" si="1"/>
        <v>6.7361111111110927E-2</v>
      </c>
      <c r="Q39" s="27">
        <f t="shared" si="2"/>
        <v>19.608247422680467</v>
      </c>
      <c r="R39" s="34" t="s">
        <v>4</v>
      </c>
    </row>
    <row r="40" spans="1:18" ht="15" x14ac:dyDescent="0.25">
      <c r="A40" s="65">
        <f t="shared" si="3"/>
        <v>1.3888888888888951E-2</v>
      </c>
      <c r="B40" s="35">
        <v>12</v>
      </c>
      <c r="C40" s="8">
        <v>0.38194444444444697</v>
      </c>
      <c r="D40" s="8">
        <f t="shared" si="4"/>
        <v>0.38958333333333584</v>
      </c>
      <c r="E40" s="8">
        <f t="shared" si="5"/>
        <v>0.39583333333333581</v>
      </c>
      <c r="F40" s="8">
        <f t="shared" si="6"/>
        <v>0.40277777777778023</v>
      </c>
      <c r="G40" s="8">
        <f t="shared" si="7"/>
        <v>0.40763888888889133</v>
      </c>
      <c r="H40" s="8">
        <f t="shared" si="8"/>
        <v>0.41111111111111354</v>
      </c>
      <c r="I40" s="8">
        <f t="shared" si="9"/>
        <v>0.4194444444444469</v>
      </c>
      <c r="J40" s="8">
        <f t="shared" si="10"/>
        <v>0.42291666666666911</v>
      </c>
      <c r="K40" s="8">
        <f t="shared" si="11"/>
        <v>0.4277777777777802</v>
      </c>
      <c r="L40" s="8">
        <f t="shared" si="12"/>
        <v>0.43472222222222462</v>
      </c>
      <c r="M40" s="8">
        <f t="shared" si="13"/>
        <v>0.44166666666666904</v>
      </c>
      <c r="N40" s="8">
        <f t="shared" si="14"/>
        <v>0.4493055555555579</v>
      </c>
      <c r="O40" s="27">
        <v>31.7</v>
      </c>
      <c r="P40" s="241">
        <f t="shared" si="1"/>
        <v>6.7361111111110927E-2</v>
      </c>
      <c r="Q40" s="27">
        <f t="shared" si="2"/>
        <v>19.608247422680467</v>
      </c>
      <c r="R40" s="34" t="s">
        <v>4</v>
      </c>
    </row>
    <row r="41" spans="1:18" ht="15" x14ac:dyDescent="0.25">
      <c r="A41" s="65">
        <f t="shared" si="3"/>
        <v>2.2916666666664143E-2</v>
      </c>
      <c r="B41" s="35">
        <v>13</v>
      </c>
      <c r="C41" s="8">
        <v>0.40486111111111112</v>
      </c>
      <c r="D41" s="8">
        <f t="shared" si="4"/>
        <v>0.41249999999999998</v>
      </c>
      <c r="E41" s="8">
        <f t="shared" si="5"/>
        <v>0.41874999999999996</v>
      </c>
      <c r="F41" s="8">
        <f t="shared" si="6"/>
        <v>0.42569444444444438</v>
      </c>
      <c r="G41" s="8">
        <f t="shared" si="7"/>
        <v>0.43055555555555547</v>
      </c>
      <c r="H41" s="8">
        <f t="shared" si="8"/>
        <v>0.43402777777777768</v>
      </c>
      <c r="I41" s="8">
        <f t="shared" si="9"/>
        <v>0.44236111111111104</v>
      </c>
      <c r="J41" s="8">
        <f t="shared" si="10"/>
        <v>0.44583333333333325</v>
      </c>
      <c r="K41" s="8">
        <f t="shared" si="11"/>
        <v>0.45069444444444434</v>
      </c>
      <c r="L41" s="8">
        <f t="shared" si="12"/>
        <v>0.45763888888888876</v>
      </c>
      <c r="M41" s="8">
        <f t="shared" si="13"/>
        <v>0.46458333333333318</v>
      </c>
      <c r="N41" s="8">
        <f t="shared" si="14"/>
        <v>0.47222222222222204</v>
      </c>
      <c r="O41" s="27">
        <v>31.7</v>
      </c>
      <c r="P41" s="241">
        <f t="shared" si="1"/>
        <v>6.7361111111110927E-2</v>
      </c>
      <c r="Q41" s="27">
        <f t="shared" si="2"/>
        <v>19.608247422680467</v>
      </c>
      <c r="R41" s="34" t="s">
        <v>4</v>
      </c>
    </row>
    <row r="42" spans="1:18" ht="15" x14ac:dyDescent="0.25">
      <c r="A42" s="65">
        <f t="shared" si="3"/>
        <v>2.2916666666663865E-2</v>
      </c>
      <c r="B42" s="35">
        <v>14</v>
      </c>
      <c r="C42" s="8">
        <v>0.42777777777777498</v>
      </c>
      <c r="D42" s="8">
        <f t="shared" si="4"/>
        <v>0.43541666666666384</v>
      </c>
      <c r="E42" s="8">
        <f t="shared" si="5"/>
        <v>0.44166666666666382</v>
      </c>
      <c r="F42" s="8">
        <f t="shared" si="6"/>
        <v>0.44861111111110824</v>
      </c>
      <c r="G42" s="8">
        <f t="shared" si="7"/>
        <v>0.45347222222221933</v>
      </c>
      <c r="H42" s="8">
        <f t="shared" si="8"/>
        <v>0.45694444444444154</v>
      </c>
      <c r="I42" s="8">
        <f t="shared" si="9"/>
        <v>0.4652777777777749</v>
      </c>
      <c r="J42" s="8">
        <f t="shared" si="10"/>
        <v>0.46874999999999711</v>
      </c>
      <c r="K42" s="8">
        <f t="shared" si="11"/>
        <v>0.47361111111110821</v>
      </c>
      <c r="L42" s="8">
        <f t="shared" si="12"/>
        <v>0.48055555555555263</v>
      </c>
      <c r="M42" s="8">
        <f t="shared" si="13"/>
        <v>0.48749999999999705</v>
      </c>
      <c r="N42" s="8">
        <f t="shared" si="14"/>
        <v>0.49513888888888591</v>
      </c>
      <c r="O42" s="27">
        <v>31.7</v>
      </c>
      <c r="P42" s="241">
        <f t="shared" si="1"/>
        <v>6.7361111111110927E-2</v>
      </c>
      <c r="Q42" s="27">
        <f t="shared" si="2"/>
        <v>19.608247422680467</v>
      </c>
      <c r="R42" s="34" t="s">
        <v>4</v>
      </c>
    </row>
    <row r="43" spans="1:18" ht="15" x14ac:dyDescent="0.25">
      <c r="A43" s="65">
        <f t="shared" si="3"/>
        <v>2.2916666666664032E-2</v>
      </c>
      <c r="B43" s="35">
        <v>15</v>
      </c>
      <c r="C43" s="8">
        <v>0.45069444444443901</v>
      </c>
      <c r="D43" s="8">
        <f t="shared" si="4"/>
        <v>0.45833333333332787</v>
      </c>
      <c r="E43" s="8">
        <f t="shared" si="5"/>
        <v>0.46458333333332785</v>
      </c>
      <c r="F43" s="8">
        <f t="shared" si="6"/>
        <v>0.47152777777777227</v>
      </c>
      <c r="G43" s="8">
        <f t="shared" si="7"/>
        <v>0.47638888888888337</v>
      </c>
      <c r="H43" s="8">
        <f t="shared" si="8"/>
        <v>0.47986111111110558</v>
      </c>
      <c r="I43" s="8">
        <f t="shared" si="9"/>
        <v>0.48819444444443894</v>
      </c>
      <c r="J43" s="8">
        <f t="shared" si="10"/>
        <v>0.49166666666666115</v>
      </c>
      <c r="K43" s="8">
        <f t="shared" si="11"/>
        <v>0.49652777777777224</v>
      </c>
      <c r="L43" s="8">
        <f t="shared" si="12"/>
        <v>0.50347222222221666</v>
      </c>
      <c r="M43" s="8">
        <f t="shared" si="13"/>
        <v>0.51041666666666108</v>
      </c>
      <c r="N43" s="8">
        <f t="shared" si="14"/>
        <v>0.51805555555554994</v>
      </c>
      <c r="O43" s="27">
        <v>31.7</v>
      </c>
      <c r="P43" s="241">
        <f t="shared" si="1"/>
        <v>6.7361111111110927E-2</v>
      </c>
      <c r="Q43" s="27">
        <f t="shared" si="2"/>
        <v>19.608247422680467</v>
      </c>
      <c r="R43" s="34" t="s">
        <v>4</v>
      </c>
    </row>
    <row r="44" spans="1:18" ht="15" x14ac:dyDescent="0.25">
      <c r="A44" s="65">
        <f t="shared" si="3"/>
        <v>2.2916666666664975E-2</v>
      </c>
      <c r="B44" s="35">
        <v>16</v>
      </c>
      <c r="C44" s="8">
        <v>0.47361111111110399</v>
      </c>
      <c r="D44" s="8">
        <f t="shared" si="4"/>
        <v>0.48124999999999285</v>
      </c>
      <c r="E44" s="8">
        <f t="shared" si="5"/>
        <v>0.48749999999999283</v>
      </c>
      <c r="F44" s="8">
        <f t="shared" si="6"/>
        <v>0.49444444444443725</v>
      </c>
      <c r="G44" s="8">
        <f t="shared" si="7"/>
        <v>0.49930555555554834</v>
      </c>
      <c r="H44" s="8">
        <f t="shared" si="8"/>
        <v>0.50277777777777055</v>
      </c>
      <c r="I44" s="8">
        <f t="shared" si="9"/>
        <v>0.51111111111110386</v>
      </c>
      <c r="J44" s="8">
        <f t="shared" si="10"/>
        <v>0.51458333333332607</v>
      </c>
      <c r="K44" s="8">
        <f t="shared" si="11"/>
        <v>0.51944444444443716</v>
      </c>
      <c r="L44" s="8">
        <f t="shared" si="12"/>
        <v>0.52638888888888158</v>
      </c>
      <c r="M44" s="8">
        <f t="shared" si="13"/>
        <v>0.533333333333326</v>
      </c>
      <c r="N44" s="8">
        <f t="shared" si="14"/>
        <v>0.54097222222221486</v>
      </c>
      <c r="O44" s="27">
        <v>31.7</v>
      </c>
      <c r="P44" s="241">
        <f t="shared" si="1"/>
        <v>6.7361111111110872E-2</v>
      </c>
      <c r="Q44" s="27">
        <f t="shared" si="2"/>
        <v>19.608247422680478</v>
      </c>
      <c r="R44" s="34" t="s">
        <v>4</v>
      </c>
    </row>
    <row r="45" spans="1:18" ht="15" x14ac:dyDescent="0.25">
      <c r="A45" s="65">
        <f t="shared" si="3"/>
        <v>2.2916666666664032E-2</v>
      </c>
      <c r="B45" s="35">
        <v>17</v>
      </c>
      <c r="C45" s="8">
        <v>0.49652777777776802</v>
      </c>
      <c r="D45" s="8">
        <f t="shared" si="4"/>
        <v>0.50416666666665688</v>
      </c>
      <c r="E45" s="8">
        <f t="shared" si="5"/>
        <v>0.51041666666665686</v>
      </c>
      <c r="F45" s="8">
        <f t="shared" si="6"/>
        <v>0.51736111111110128</v>
      </c>
      <c r="G45" s="8">
        <f t="shared" si="7"/>
        <v>0.52222222222221237</v>
      </c>
      <c r="H45" s="8">
        <f t="shared" si="8"/>
        <v>0.52569444444443458</v>
      </c>
      <c r="I45" s="8">
        <f t="shared" si="9"/>
        <v>0.53402777777776789</v>
      </c>
      <c r="J45" s="8">
        <f t="shared" si="10"/>
        <v>0.5374999999999901</v>
      </c>
      <c r="K45" s="8">
        <f t="shared" si="11"/>
        <v>0.54236111111110119</v>
      </c>
      <c r="L45" s="8">
        <f t="shared" si="12"/>
        <v>0.54930555555554561</v>
      </c>
      <c r="M45" s="8">
        <f t="shared" si="13"/>
        <v>0.55624999999999003</v>
      </c>
      <c r="N45" s="8">
        <f t="shared" si="14"/>
        <v>0.56388888888887889</v>
      </c>
      <c r="O45" s="27">
        <v>31.7</v>
      </c>
      <c r="P45" s="241">
        <f t="shared" si="1"/>
        <v>6.7361111111110872E-2</v>
      </c>
      <c r="Q45" s="27">
        <f t="shared" si="2"/>
        <v>19.608247422680478</v>
      </c>
      <c r="R45" s="34" t="s">
        <v>4</v>
      </c>
    </row>
    <row r="46" spans="1:18" ht="15" x14ac:dyDescent="0.25">
      <c r="A46" s="65">
        <f t="shared" si="3"/>
        <v>2.2916666666664032E-2</v>
      </c>
      <c r="B46" s="35">
        <v>18</v>
      </c>
      <c r="C46" s="8">
        <v>0.51944444444443205</v>
      </c>
      <c r="D46" s="8">
        <f t="shared" si="4"/>
        <v>0.52708333333332091</v>
      </c>
      <c r="E46" s="8">
        <f t="shared" si="5"/>
        <v>0.53333333333332089</v>
      </c>
      <c r="F46" s="8">
        <f t="shared" si="6"/>
        <v>0.54027777777776531</v>
      </c>
      <c r="G46" s="8">
        <f t="shared" si="7"/>
        <v>0.54513888888887641</v>
      </c>
      <c r="H46" s="8">
        <f t="shared" si="8"/>
        <v>0.54861111111109861</v>
      </c>
      <c r="I46" s="8">
        <f t="shared" si="9"/>
        <v>0.55694444444443192</v>
      </c>
      <c r="J46" s="8">
        <f t="shared" si="10"/>
        <v>0.56041666666665413</v>
      </c>
      <c r="K46" s="8">
        <f t="shared" si="11"/>
        <v>0.56527777777776522</v>
      </c>
      <c r="L46" s="8">
        <f t="shared" si="12"/>
        <v>0.57222222222220964</v>
      </c>
      <c r="M46" s="8">
        <f t="shared" si="13"/>
        <v>0.57916666666665406</v>
      </c>
      <c r="N46" s="8">
        <f t="shared" si="14"/>
        <v>0.58680555555554292</v>
      </c>
      <c r="O46" s="27">
        <v>31.7</v>
      </c>
      <c r="P46" s="241">
        <f t="shared" si="1"/>
        <v>6.7361111111110872E-2</v>
      </c>
      <c r="Q46" s="27">
        <f t="shared" si="2"/>
        <v>19.608247422680478</v>
      </c>
      <c r="R46" s="34" t="s">
        <v>4</v>
      </c>
    </row>
    <row r="47" spans="1:18" ht="15" x14ac:dyDescent="0.25">
      <c r="A47" s="65">
        <f t="shared" si="3"/>
        <v>2.2916666666663921E-2</v>
      </c>
      <c r="B47" s="35">
        <v>19</v>
      </c>
      <c r="C47" s="8">
        <v>0.54236111111109597</v>
      </c>
      <c r="D47" s="8">
        <f t="shared" si="4"/>
        <v>0.54999999999998483</v>
      </c>
      <c r="E47" s="8">
        <f t="shared" si="5"/>
        <v>0.55624999999998481</v>
      </c>
      <c r="F47" s="8">
        <f t="shared" si="6"/>
        <v>0.56319444444442923</v>
      </c>
      <c r="G47" s="8">
        <f t="shared" si="7"/>
        <v>0.56805555555554033</v>
      </c>
      <c r="H47" s="8">
        <f t="shared" si="8"/>
        <v>0.57152777777776254</v>
      </c>
      <c r="I47" s="8">
        <f t="shared" si="9"/>
        <v>0.57986111111109584</v>
      </c>
      <c r="J47" s="8">
        <f t="shared" si="10"/>
        <v>0.58333333333331805</v>
      </c>
      <c r="K47" s="8">
        <f t="shared" si="11"/>
        <v>0.58819444444442914</v>
      </c>
      <c r="L47" s="8">
        <f t="shared" si="12"/>
        <v>0.59513888888887356</v>
      </c>
      <c r="M47" s="8">
        <f t="shared" si="13"/>
        <v>0.60208333333331798</v>
      </c>
      <c r="N47" s="8">
        <f t="shared" si="14"/>
        <v>0.60972222222220684</v>
      </c>
      <c r="O47" s="27">
        <v>31.7</v>
      </c>
      <c r="P47" s="241">
        <f t="shared" si="1"/>
        <v>6.7361111111110872E-2</v>
      </c>
      <c r="Q47" s="27">
        <f t="shared" si="2"/>
        <v>19.608247422680478</v>
      </c>
      <c r="R47" s="34" t="s">
        <v>4</v>
      </c>
    </row>
    <row r="48" spans="1:18" ht="15" x14ac:dyDescent="0.25">
      <c r="B48" s="87"/>
      <c r="C48" s="1"/>
      <c r="D48" s="74"/>
      <c r="E48" s="74"/>
      <c r="F48" s="74"/>
      <c r="G48" s="74"/>
      <c r="H48" s="74"/>
      <c r="I48" s="74"/>
      <c r="J48" s="74"/>
      <c r="K48" s="74"/>
      <c r="L48" s="74"/>
      <c r="M48" s="74"/>
      <c r="N48" s="74"/>
      <c r="O48" s="88"/>
      <c r="P48" s="74"/>
      <c r="Q48" s="37"/>
      <c r="R48" s="36"/>
    </row>
    <row r="49" spans="2:18" ht="15" x14ac:dyDescent="0.25">
      <c r="B49" s="87"/>
      <c r="C49" s="1"/>
      <c r="D49" s="74"/>
      <c r="E49" s="74"/>
      <c r="F49" s="74"/>
      <c r="G49" s="74"/>
      <c r="H49" s="74"/>
      <c r="I49" s="74"/>
      <c r="J49" s="74"/>
      <c r="K49" s="74"/>
      <c r="L49" s="74"/>
      <c r="M49" s="74"/>
      <c r="N49" s="74"/>
      <c r="O49" s="88"/>
      <c r="P49" s="74"/>
      <c r="Q49" s="37"/>
      <c r="R49" s="36"/>
    </row>
    <row r="50" spans="2:18" x14ac:dyDescent="0.2">
      <c r="B50" s="38"/>
      <c r="C50" s="37"/>
      <c r="D50" s="37"/>
      <c r="E50" s="37"/>
      <c r="F50" s="37"/>
      <c r="G50" s="37"/>
      <c r="H50" s="37"/>
      <c r="I50" s="37"/>
      <c r="J50" s="37"/>
      <c r="K50" s="37"/>
      <c r="L50" s="37"/>
      <c r="M50" s="37"/>
      <c r="N50" s="37"/>
      <c r="O50" s="37"/>
      <c r="P50" s="37"/>
      <c r="Q50" s="37"/>
      <c r="R50" s="36"/>
    </row>
    <row r="51" spans="2:18" x14ac:dyDescent="0.2">
      <c r="B51" s="38"/>
      <c r="C51" s="37" t="s">
        <v>3</v>
      </c>
      <c r="D51" s="37"/>
      <c r="E51" s="37">
        <v>19</v>
      </c>
      <c r="F51" s="37"/>
      <c r="G51" s="37"/>
      <c r="H51" s="37"/>
      <c r="I51" s="37"/>
      <c r="J51" s="37"/>
      <c r="K51" s="37"/>
      <c r="L51" s="37"/>
      <c r="M51" s="37"/>
      <c r="N51" s="37"/>
      <c r="O51" s="37"/>
      <c r="P51" s="37"/>
      <c r="Q51" s="37"/>
      <c r="R51" s="36"/>
    </row>
    <row r="52" spans="2:18" x14ac:dyDescent="0.2">
      <c r="B52" s="38"/>
      <c r="C52" s="37" t="s">
        <v>2</v>
      </c>
      <c r="D52" s="37"/>
      <c r="E52" s="37">
        <v>0</v>
      </c>
      <c r="F52" s="37"/>
      <c r="G52" s="37"/>
      <c r="H52" s="37"/>
      <c r="I52" s="37"/>
      <c r="J52" s="37"/>
      <c r="K52" s="37"/>
      <c r="L52" s="37"/>
      <c r="M52" s="37"/>
      <c r="N52" s="37"/>
      <c r="O52" s="37"/>
      <c r="P52" s="37"/>
      <c r="Q52" s="37"/>
      <c r="R52" s="36"/>
    </row>
    <row r="53" spans="2:18" x14ac:dyDescent="0.2">
      <c r="B53" s="38"/>
      <c r="C53" s="37" t="s">
        <v>1</v>
      </c>
      <c r="D53" s="37"/>
      <c r="E53" s="37">
        <f>SUM(E51:E52)</f>
        <v>19</v>
      </c>
      <c r="F53" s="37"/>
      <c r="G53" s="37"/>
      <c r="H53" s="37"/>
      <c r="I53" s="37"/>
      <c r="J53" s="37"/>
      <c r="K53" s="37"/>
      <c r="L53" s="37"/>
      <c r="M53" s="37"/>
      <c r="N53" s="37"/>
      <c r="O53" s="37"/>
      <c r="P53" s="37"/>
      <c r="Q53" s="37"/>
      <c r="R53" s="36"/>
    </row>
    <row r="54" spans="2:18" x14ac:dyDescent="0.2">
      <c r="B54" s="67"/>
      <c r="C54" s="68" t="s">
        <v>0</v>
      </c>
      <c r="D54" s="68"/>
      <c r="E54" s="51">
        <v>31.77</v>
      </c>
      <c r="F54" s="68"/>
      <c r="G54" s="68"/>
      <c r="H54" s="68"/>
      <c r="I54" s="68"/>
      <c r="J54" s="68"/>
      <c r="K54" s="68"/>
      <c r="L54" s="68"/>
      <c r="M54" s="68"/>
      <c r="N54" s="68"/>
      <c r="O54" s="68"/>
      <c r="P54" s="68"/>
      <c r="Q54" s="68"/>
      <c r="R54" s="69"/>
    </row>
    <row r="84" spans="3:3" x14ac:dyDescent="0.2">
      <c r="C84" s="57" t="s">
        <v>3</v>
      </c>
    </row>
    <row r="85" spans="3:3" x14ac:dyDescent="0.2">
      <c r="C85" s="57" t="s">
        <v>2</v>
      </c>
    </row>
    <row r="86" spans="3:3" x14ac:dyDescent="0.2">
      <c r="C86" s="57" t="s">
        <v>1</v>
      </c>
    </row>
    <row r="87" spans="3:3" x14ac:dyDescent="0.2">
      <c r="C87" s="57" t="s">
        <v>0</v>
      </c>
    </row>
  </sheetData>
  <mergeCells count="9">
    <mergeCell ref="B24:R24"/>
    <mergeCell ref="B20:C20"/>
    <mergeCell ref="D20:H20"/>
    <mergeCell ref="O20:O21"/>
    <mergeCell ref="P20:P23"/>
    <mergeCell ref="Q20:Q23"/>
    <mergeCell ref="R20:R23"/>
    <mergeCell ref="B21:C21"/>
    <mergeCell ref="O22:O23"/>
  </mergeCells>
  <pageMargins left="0.7" right="0.7" top="0.75" bottom="0.75" header="0.3" footer="0.3"/>
  <pageSetup paperSize="9" scale="6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95">
    <pageSetUpPr fitToPage="1"/>
  </sheetPr>
  <dimension ref="A5:T84"/>
  <sheetViews>
    <sheetView topLeftCell="A9" zoomScale="80" zoomScaleNormal="80" workbookViewId="0">
      <selection activeCell="O13" sqref="O13"/>
    </sheetView>
  </sheetViews>
  <sheetFormatPr baseColWidth="10" defaultColWidth="11.42578125" defaultRowHeight="14.25" x14ac:dyDescent="0.2"/>
  <cols>
    <col min="1" max="3" width="11.42578125" style="57"/>
    <col min="4" max="4" width="13.28515625" style="57" customWidth="1"/>
    <col min="5" max="5" width="9.5703125" style="57" customWidth="1"/>
    <col min="6" max="6" width="11.42578125" style="57"/>
    <col min="7" max="7" width="9.28515625" style="57" customWidth="1"/>
    <col min="8" max="15" width="11.42578125" style="57"/>
    <col min="16" max="16" width="8.85546875" style="57" customWidth="1"/>
    <col min="17" max="17" width="11" style="57" customWidth="1"/>
    <col min="18" max="18" width="15.7109375" style="57" customWidth="1"/>
    <col min="19" max="16384" width="11.42578125" style="57"/>
  </cols>
  <sheetData>
    <row r="5" spans="2:18" ht="15" x14ac:dyDescent="0.25">
      <c r="B5" s="43" t="s">
        <v>27</v>
      </c>
      <c r="C5" s="42"/>
      <c r="D5" s="42"/>
      <c r="E5" s="42"/>
      <c r="F5" s="42"/>
      <c r="G5" s="42"/>
      <c r="H5" s="41"/>
      <c r="I5" s="41"/>
      <c r="J5" s="41"/>
      <c r="K5" s="41"/>
      <c r="L5" s="41"/>
      <c r="M5" s="41"/>
      <c r="N5" s="41"/>
      <c r="O5" s="41"/>
      <c r="P5" s="41"/>
      <c r="Q5" s="41"/>
      <c r="R5" s="40"/>
    </row>
    <row r="6" spans="2:18" x14ac:dyDescent="0.2">
      <c r="B6" s="38" t="s">
        <v>26</v>
      </c>
      <c r="C6" s="37"/>
      <c r="D6" s="37"/>
      <c r="E6" s="37"/>
      <c r="F6" s="37"/>
      <c r="G6" s="37"/>
      <c r="H6" s="37"/>
      <c r="I6" s="37"/>
      <c r="J6" s="37"/>
      <c r="K6" s="37"/>
      <c r="L6" s="37"/>
      <c r="M6" s="37"/>
      <c r="N6" s="37"/>
      <c r="O6" s="37"/>
      <c r="P6" s="37"/>
      <c r="Q6" s="37"/>
      <c r="R6" s="36"/>
    </row>
    <row r="7" spans="2:18" x14ac:dyDescent="0.2">
      <c r="B7" s="38"/>
      <c r="C7" s="37"/>
      <c r="D7" s="37"/>
      <c r="E7" s="37"/>
      <c r="F7" s="37"/>
      <c r="G7" s="37"/>
      <c r="H7" s="37"/>
      <c r="I7" s="37"/>
      <c r="J7" s="37"/>
      <c r="K7" s="37"/>
      <c r="L7" s="37"/>
      <c r="M7" s="37"/>
      <c r="N7" s="37"/>
      <c r="O7" s="37"/>
      <c r="P7" s="37"/>
      <c r="Q7" s="37"/>
      <c r="R7" s="36"/>
    </row>
    <row r="8" spans="2:18" x14ac:dyDescent="0.2">
      <c r="B8" s="38" t="s">
        <v>201</v>
      </c>
      <c r="C8" s="37"/>
      <c r="D8" s="37"/>
      <c r="E8" s="37"/>
      <c r="F8" s="37"/>
      <c r="G8" s="37"/>
      <c r="H8" s="37"/>
      <c r="I8" s="37"/>
      <c r="J8" s="37"/>
      <c r="K8" s="37"/>
      <c r="L8" s="37"/>
      <c r="M8" s="37"/>
      <c r="N8" s="37"/>
      <c r="O8" s="37"/>
      <c r="P8" s="37"/>
      <c r="Q8" s="37"/>
      <c r="R8" s="36"/>
    </row>
    <row r="9" spans="2:18" x14ac:dyDescent="0.2">
      <c r="B9" s="38" t="s">
        <v>136</v>
      </c>
      <c r="C9" s="37"/>
      <c r="D9" s="37"/>
      <c r="E9" s="37"/>
      <c r="F9" s="37"/>
      <c r="G9" s="37"/>
      <c r="H9" s="37"/>
      <c r="I9" s="37"/>
      <c r="J9" s="37"/>
      <c r="K9" s="37"/>
      <c r="L9" s="37"/>
      <c r="M9" s="37"/>
      <c r="N9" s="37"/>
      <c r="O9" s="37"/>
      <c r="P9" s="37"/>
      <c r="Q9" s="37"/>
      <c r="R9" s="36"/>
    </row>
    <row r="10" spans="2:18" x14ac:dyDescent="0.2">
      <c r="B10" s="38" t="s">
        <v>25</v>
      </c>
      <c r="C10" s="37"/>
      <c r="D10" s="37"/>
      <c r="E10" s="37"/>
      <c r="F10" s="37"/>
      <c r="G10" s="37"/>
      <c r="H10" s="37"/>
      <c r="I10" s="37"/>
      <c r="J10" s="37"/>
      <c r="K10" s="37"/>
      <c r="L10" s="37"/>
      <c r="M10" s="37"/>
      <c r="N10" s="37"/>
      <c r="O10" s="37"/>
      <c r="P10" s="37"/>
      <c r="Q10" s="37"/>
      <c r="R10" s="36"/>
    </row>
    <row r="11" spans="2:18" x14ac:dyDescent="0.2">
      <c r="B11" s="38" t="s">
        <v>122</v>
      </c>
      <c r="C11" s="37"/>
      <c r="D11" s="37"/>
      <c r="E11" s="37"/>
      <c r="F11" s="37"/>
      <c r="G11" s="37"/>
      <c r="H11" s="37"/>
      <c r="I11" s="37"/>
      <c r="J11" s="37"/>
      <c r="K11" s="37"/>
      <c r="L11" s="37"/>
      <c r="M11" s="37"/>
      <c r="N11" s="37"/>
      <c r="O11" s="37"/>
      <c r="P11" s="37"/>
      <c r="Q11" s="37"/>
      <c r="R11" s="36"/>
    </row>
    <row r="12" spans="2:18" x14ac:dyDescent="0.2">
      <c r="B12" s="38" t="s">
        <v>121</v>
      </c>
      <c r="C12" s="37"/>
      <c r="D12" s="37"/>
      <c r="E12" s="37"/>
      <c r="F12" s="37"/>
      <c r="G12" s="37"/>
      <c r="H12" s="37"/>
      <c r="I12" s="37"/>
      <c r="J12" s="37"/>
      <c r="K12" s="37"/>
      <c r="L12" s="37"/>
      <c r="M12" s="37"/>
      <c r="N12" s="37"/>
      <c r="O12" s="37"/>
      <c r="P12" s="37"/>
      <c r="Q12" s="37"/>
      <c r="R12" s="36"/>
    </row>
    <row r="13" spans="2:18" x14ac:dyDescent="0.2">
      <c r="B13" s="38" t="s">
        <v>22</v>
      </c>
      <c r="C13" s="37"/>
      <c r="D13" s="37"/>
      <c r="E13" s="37"/>
      <c r="F13" s="37"/>
      <c r="G13" s="37"/>
      <c r="H13" s="37"/>
      <c r="I13" s="37"/>
      <c r="J13" s="37"/>
      <c r="K13" s="37"/>
      <c r="L13" s="37"/>
      <c r="M13" s="37"/>
      <c r="N13" s="37"/>
      <c r="O13" s="37"/>
      <c r="P13" s="37"/>
      <c r="Q13" s="37"/>
      <c r="R13" s="36"/>
    </row>
    <row r="14" spans="2:18" x14ac:dyDescent="0.2">
      <c r="B14" s="38"/>
      <c r="C14" s="37"/>
      <c r="D14" s="37"/>
      <c r="E14" s="37"/>
      <c r="F14" s="37"/>
      <c r="G14" s="37"/>
      <c r="H14" s="37"/>
      <c r="I14" s="37"/>
      <c r="J14" s="37"/>
      <c r="K14" s="37"/>
      <c r="L14" s="37"/>
      <c r="M14" s="37"/>
      <c r="N14" s="37"/>
      <c r="O14" s="37"/>
      <c r="P14" s="37"/>
      <c r="Q14" s="37"/>
      <c r="R14" s="36"/>
    </row>
    <row r="15" spans="2:18" x14ac:dyDescent="0.2">
      <c r="B15" s="38"/>
      <c r="C15" s="37"/>
      <c r="D15" s="37"/>
      <c r="E15" s="37"/>
      <c r="F15" s="37"/>
      <c r="G15" s="37"/>
      <c r="H15" s="37"/>
      <c r="I15" s="37"/>
      <c r="J15" s="37"/>
      <c r="K15" s="37"/>
      <c r="L15" s="37"/>
      <c r="M15" s="37"/>
      <c r="N15" s="37"/>
      <c r="O15" s="37"/>
      <c r="P15" s="37"/>
      <c r="Q15" s="37"/>
      <c r="R15" s="36"/>
    </row>
    <row r="16" spans="2:18" x14ac:dyDescent="0.2">
      <c r="B16" s="38"/>
      <c r="C16" s="37"/>
      <c r="D16" s="37"/>
      <c r="E16" s="37"/>
      <c r="F16" s="37"/>
      <c r="G16" s="37"/>
      <c r="H16" s="37"/>
      <c r="I16" s="37"/>
      <c r="J16" s="37"/>
      <c r="K16" s="37"/>
      <c r="L16" s="37"/>
      <c r="M16" s="37"/>
      <c r="N16" s="37"/>
      <c r="O16" s="37"/>
      <c r="P16" s="37"/>
      <c r="Q16" s="37"/>
      <c r="R16" s="36"/>
    </row>
    <row r="17" spans="1:20" x14ac:dyDescent="0.2">
      <c r="B17" s="38"/>
      <c r="C17" s="37"/>
      <c r="D17" s="37"/>
      <c r="E17" s="37"/>
      <c r="F17" s="37"/>
      <c r="G17" s="37"/>
      <c r="H17" s="37"/>
      <c r="I17" s="37"/>
      <c r="J17" s="37"/>
      <c r="K17" s="37"/>
      <c r="L17" s="37"/>
      <c r="M17" s="37"/>
      <c r="N17" s="37"/>
      <c r="O17" s="37"/>
      <c r="P17" s="37"/>
      <c r="Q17" s="37"/>
      <c r="R17" s="36"/>
    </row>
    <row r="18" spans="1:20" x14ac:dyDescent="0.2">
      <c r="B18" s="38"/>
      <c r="C18" s="37"/>
      <c r="D18" s="37"/>
      <c r="E18" s="37"/>
      <c r="F18" s="37"/>
      <c r="G18" s="37"/>
      <c r="H18" s="37"/>
      <c r="I18" s="37"/>
      <c r="J18" s="37"/>
      <c r="K18" s="37"/>
      <c r="L18" s="37"/>
      <c r="M18" s="37"/>
      <c r="N18" s="37"/>
      <c r="O18" s="37"/>
      <c r="P18" s="37"/>
      <c r="Q18" s="37"/>
      <c r="R18" s="36"/>
    </row>
    <row r="19" spans="1:20" ht="15" thickBot="1" x14ac:dyDescent="0.25">
      <c r="B19" s="38"/>
      <c r="C19" s="37"/>
      <c r="D19" s="37"/>
      <c r="E19" s="37"/>
      <c r="F19" s="37"/>
      <c r="G19" s="37"/>
      <c r="H19" s="37"/>
      <c r="I19" s="37"/>
      <c r="J19" s="37"/>
      <c r="K19" s="37"/>
      <c r="L19" s="37"/>
      <c r="M19" s="37"/>
      <c r="N19" s="37"/>
      <c r="O19" s="37"/>
      <c r="P19" s="37"/>
      <c r="Q19" s="37"/>
      <c r="R19" s="36"/>
    </row>
    <row r="20" spans="1:20" ht="15" customHeight="1" thickBot="1" x14ac:dyDescent="0.25">
      <c r="B20" s="624" t="s">
        <v>21</v>
      </c>
      <c r="C20" s="622"/>
      <c r="D20" s="624" t="s">
        <v>20</v>
      </c>
      <c r="E20" s="616"/>
      <c r="F20" s="616"/>
      <c r="G20" s="616"/>
      <c r="H20" s="616"/>
      <c r="I20" s="85"/>
      <c r="J20" s="85"/>
      <c r="K20" s="85"/>
      <c r="L20" s="85"/>
      <c r="M20" s="85"/>
      <c r="N20" s="71" t="s">
        <v>19</v>
      </c>
      <c r="O20" s="617" t="s">
        <v>18</v>
      </c>
      <c r="P20" s="608" t="s">
        <v>17</v>
      </c>
      <c r="Q20" s="608" t="s">
        <v>16</v>
      </c>
      <c r="R20" s="626" t="s">
        <v>15</v>
      </c>
    </row>
    <row r="21" spans="1:20" ht="51.75" thickBot="1" x14ac:dyDescent="0.25">
      <c r="B21" s="629" t="s">
        <v>202</v>
      </c>
      <c r="C21" s="612"/>
      <c r="D21" s="468" t="s">
        <v>8</v>
      </c>
      <c r="E21" s="468" t="s">
        <v>58</v>
      </c>
      <c r="F21" s="468" t="s">
        <v>10</v>
      </c>
      <c r="G21" s="468" t="s">
        <v>14</v>
      </c>
      <c r="H21" s="467" t="s">
        <v>13</v>
      </c>
      <c r="I21" s="467" t="s">
        <v>12</v>
      </c>
      <c r="J21" s="467" t="s">
        <v>11</v>
      </c>
      <c r="K21" s="467" t="s">
        <v>10</v>
      </c>
      <c r="L21" s="468" t="s">
        <v>58</v>
      </c>
      <c r="M21" s="467" t="s">
        <v>8</v>
      </c>
      <c r="N21" s="467" t="s">
        <v>202</v>
      </c>
      <c r="O21" s="618"/>
      <c r="P21" s="609"/>
      <c r="Q21" s="609"/>
      <c r="R21" s="627"/>
    </row>
    <row r="22" spans="1:20" ht="15" customHeight="1" x14ac:dyDescent="0.2">
      <c r="B22" s="72" t="s">
        <v>7</v>
      </c>
      <c r="C22" s="3">
        <v>0</v>
      </c>
      <c r="D22" s="5">
        <v>3.2</v>
      </c>
      <c r="E22" s="3">
        <v>3.32</v>
      </c>
      <c r="F22" s="3">
        <v>4.72</v>
      </c>
      <c r="G22" s="4">
        <v>1.7</v>
      </c>
      <c r="H22" s="4">
        <v>1.24</v>
      </c>
      <c r="I22" s="4">
        <v>2.2200000000000002</v>
      </c>
      <c r="J22" s="4">
        <v>1.05</v>
      </c>
      <c r="K22" s="3">
        <v>1.92</v>
      </c>
      <c r="L22" s="3">
        <v>4.71</v>
      </c>
      <c r="M22" s="3">
        <v>3.32</v>
      </c>
      <c r="N22" s="3">
        <v>3.32</v>
      </c>
      <c r="O22" s="613">
        <f>SUM(C22:N22)</f>
        <v>30.72</v>
      </c>
      <c r="P22" s="609"/>
      <c r="Q22" s="609"/>
      <c r="R22" s="627"/>
    </row>
    <row r="23" spans="1:20" ht="39" thickBot="1" x14ac:dyDescent="0.25">
      <c r="B23" s="73" t="s">
        <v>6</v>
      </c>
      <c r="C23" s="2">
        <f>+C22</f>
        <v>0</v>
      </c>
      <c r="D23" s="2">
        <f t="shared" ref="D23:N23" si="0">+D22+C23</f>
        <v>3.2</v>
      </c>
      <c r="E23" s="2">
        <f t="shared" si="0"/>
        <v>6.52</v>
      </c>
      <c r="F23" s="2">
        <f t="shared" si="0"/>
        <v>11.239999999999998</v>
      </c>
      <c r="G23" s="2">
        <f t="shared" si="0"/>
        <v>12.939999999999998</v>
      </c>
      <c r="H23" s="2">
        <f t="shared" si="0"/>
        <v>14.179999999999998</v>
      </c>
      <c r="I23" s="2">
        <f t="shared" si="0"/>
        <v>16.399999999999999</v>
      </c>
      <c r="J23" s="2">
        <f t="shared" si="0"/>
        <v>17.45</v>
      </c>
      <c r="K23" s="2">
        <f t="shared" si="0"/>
        <v>19.369999999999997</v>
      </c>
      <c r="L23" s="2">
        <f t="shared" si="0"/>
        <v>24.08</v>
      </c>
      <c r="M23" s="2">
        <f t="shared" si="0"/>
        <v>27.4</v>
      </c>
      <c r="N23" s="2">
        <f t="shared" si="0"/>
        <v>30.72</v>
      </c>
      <c r="O23" s="614"/>
      <c r="P23" s="610"/>
      <c r="Q23" s="610"/>
      <c r="R23" s="628"/>
    </row>
    <row r="24" spans="1:20" ht="26.25" customHeight="1" thickBot="1" x14ac:dyDescent="0.25">
      <c r="B24" s="630" t="s">
        <v>5</v>
      </c>
      <c r="C24" s="606"/>
      <c r="D24" s="606"/>
      <c r="E24" s="606"/>
      <c r="F24" s="606"/>
      <c r="G24" s="606"/>
      <c r="H24" s="606"/>
      <c r="I24" s="606"/>
      <c r="J24" s="606"/>
      <c r="K24" s="606"/>
      <c r="L24" s="606"/>
      <c r="M24" s="606"/>
      <c r="N24" s="606"/>
      <c r="O24" s="606"/>
      <c r="P24" s="606"/>
      <c r="Q24" s="606"/>
      <c r="R24" s="631"/>
    </row>
    <row r="25" spans="1:20" ht="25.5" hidden="1" customHeight="1" x14ac:dyDescent="0.2">
      <c r="B25" s="38"/>
      <c r="C25" s="37"/>
      <c r="D25" s="48">
        <v>7.6388888888888886E-3</v>
      </c>
      <c r="E25" s="48">
        <v>5.5555555555555558E-3</v>
      </c>
      <c r="F25" s="48">
        <v>6.9444444444444441E-3</v>
      </c>
      <c r="G25" s="48">
        <v>4.8611111111111112E-3</v>
      </c>
      <c r="H25" s="48">
        <v>3.472222222222222E-3</v>
      </c>
      <c r="I25" s="48">
        <v>6.9444444444444441E-3</v>
      </c>
      <c r="J25" s="48">
        <v>3.472222222222222E-3</v>
      </c>
      <c r="K25" s="48">
        <v>4.8611111111111112E-3</v>
      </c>
      <c r="L25" s="48">
        <v>6.9444444444444441E-3</v>
      </c>
      <c r="M25" s="48">
        <v>5.5555555555555558E-3</v>
      </c>
      <c r="N25" s="48">
        <v>7.6388888888888886E-3</v>
      </c>
      <c r="O25" s="37"/>
      <c r="P25" s="74">
        <f>SUM(D25:N25)</f>
        <v>6.3888888888888884E-2</v>
      </c>
      <c r="Q25" s="37"/>
      <c r="R25" s="75"/>
      <c r="S25" s="65"/>
      <c r="T25" s="65"/>
    </row>
    <row r="26" spans="1:20" ht="25.5" hidden="1" customHeight="1" x14ac:dyDescent="0.2">
      <c r="B26" s="38"/>
      <c r="C26" s="37"/>
      <c r="D26" s="48">
        <v>7.6388888888888886E-3</v>
      </c>
      <c r="E26" s="48">
        <v>6.2499999999999995E-3</v>
      </c>
      <c r="F26" s="48">
        <v>7.6388888888888886E-3</v>
      </c>
      <c r="G26" s="48">
        <v>4.8611111111111112E-3</v>
      </c>
      <c r="H26" s="48">
        <v>3.472222222222222E-3</v>
      </c>
      <c r="I26" s="48">
        <v>6.9444444444444441E-3</v>
      </c>
      <c r="J26" s="48">
        <v>4.1666666666666666E-3</v>
      </c>
      <c r="K26" s="48">
        <v>4.8611111111111112E-3</v>
      </c>
      <c r="L26" s="48">
        <v>7.6388888888888886E-3</v>
      </c>
      <c r="M26" s="48">
        <v>6.2499999999999995E-3</v>
      </c>
      <c r="N26" s="48">
        <v>7.6388888888888886E-3</v>
      </c>
      <c r="O26" s="37"/>
      <c r="P26" s="74">
        <f>SUM(D26:N26)</f>
        <v>6.7361111111111094E-2</v>
      </c>
      <c r="Q26" s="37"/>
      <c r="R26" s="75"/>
      <c r="S26" s="65"/>
      <c r="T26" s="65"/>
    </row>
    <row r="27" spans="1:20" ht="15" x14ac:dyDescent="0.25">
      <c r="B27" s="35">
        <v>1</v>
      </c>
      <c r="C27" s="49">
        <v>0.56944444444444442</v>
      </c>
      <c r="D27" s="49">
        <f>C27+$D$26</f>
        <v>0.57708333333333328</v>
      </c>
      <c r="E27" s="49">
        <f>D27+$E$26</f>
        <v>0.58333333333333326</v>
      </c>
      <c r="F27" s="49">
        <f>E27+$F$26</f>
        <v>0.59097222222222212</v>
      </c>
      <c r="G27" s="49">
        <f>F27+$G$26</f>
        <v>0.59583333333333321</v>
      </c>
      <c r="H27" s="49">
        <f>G27+$H$26</f>
        <v>0.59930555555555542</v>
      </c>
      <c r="I27" s="49">
        <f>H27+$I$26</f>
        <v>0.60624999999999984</v>
      </c>
      <c r="J27" s="49">
        <f>I27+$J$26</f>
        <v>0.6104166666666665</v>
      </c>
      <c r="K27" s="49">
        <f>J27+$K$26</f>
        <v>0.61527777777777759</v>
      </c>
      <c r="L27" s="49">
        <f>K27+$L$26</f>
        <v>0.62291666666666645</v>
      </c>
      <c r="M27" s="49">
        <f>L27+$M$26</f>
        <v>0.62916666666666643</v>
      </c>
      <c r="N27" s="49">
        <f>M27+$N$26</f>
        <v>0.63680555555555529</v>
      </c>
      <c r="O27" s="86">
        <f t="shared" ref="O27:O43" si="1">$O$22</f>
        <v>30.72</v>
      </c>
      <c r="P27" s="49">
        <f t="shared" ref="P27:P43" si="2">N27-C27</f>
        <v>6.7361111111110872E-2</v>
      </c>
      <c r="Q27" s="27">
        <f t="shared" ref="Q27:Q43" si="3">(O27/(P27*24*60)*60)</f>
        <v>19.002061855670167</v>
      </c>
      <c r="R27" s="64"/>
    </row>
    <row r="28" spans="1:20" ht="15" x14ac:dyDescent="0.25">
      <c r="A28" s="65">
        <f t="shared" ref="A28:A43" si="4">C28-C27</f>
        <v>2.5000000000000022E-2</v>
      </c>
      <c r="B28" s="35">
        <v>2</v>
      </c>
      <c r="C28" s="49">
        <v>0.59444444444444444</v>
      </c>
      <c r="D28" s="49">
        <f t="shared" ref="D28:D39" si="5">C28+$D$26</f>
        <v>0.6020833333333333</v>
      </c>
      <c r="E28" s="49">
        <f t="shared" ref="E28:E39" si="6">D28+$E$26</f>
        <v>0.60833333333333328</v>
      </c>
      <c r="F28" s="49">
        <f t="shared" ref="F28:F39" si="7">E28+$F$26</f>
        <v>0.61597222222222214</v>
      </c>
      <c r="G28" s="49">
        <f t="shared" ref="G28:G39" si="8">F28+$G$26</f>
        <v>0.62083333333333324</v>
      </c>
      <c r="H28" s="49">
        <f t="shared" ref="H28:H39" si="9">G28+$H$26</f>
        <v>0.62430555555555545</v>
      </c>
      <c r="I28" s="49">
        <f t="shared" ref="I28:I39" si="10">H28+$I$26</f>
        <v>0.63124999999999987</v>
      </c>
      <c r="J28" s="49">
        <f t="shared" ref="J28:J39" si="11">I28+$J$26</f>
        <v>0.63541666666666652</v>
      </c>
      <c r="K28" s="49">
        <f t="shared" ref="K28:K39" si="12">J28+$K$26</f>
        <v>0.64027777777777761</v>
      </c>
      <c r="L28" s="49">
        <f t="shared" ref="L28:L39" si="13">K28+$L$26</f>
        <v>0.64791666666666647</v>
      </c>
      <c r="M28" s="49">
        <f t="shared" ref="M28:M39" si="14">L28+$M$26</f>
        <v>0.65416666666666645</v>
      </c>
      <c r="N28" s="49">
        <f t="shared" ref="N28:N39" si="15">M28+$N$26</f>
        <v>0.66180555555555531</v>
      </c>
      <c r="O28" s="86">
        <f t="shared" si="1"/>
        <v>30.72</v>
      </c>
      <c r="P28" s="49">
        <f t="shared" si="2"/>
        <v>6.7361111111110872E-2</v>
      </c>
      <c r="Q28" s="27">
        <f t="shared" si="3"/>
        <v>19.002061855670167</v>
      </c>
      <c r="R28" s="64"/>
    </row>
    <row r="29" spans="1:20" ht="15" x14ac:dyDescent="0.25">
      <c r="A29" s="65">
        <f t="shared" si="4"/>
        <v>2.4999999999999578E-2</v>
      </c>
      <c r="B29" s="35">
        <v>3</v>
      </c>
      <c r="C29" s="49">
        <v>0.61944444444444402</v>
      </c>
      <c r="D29" s="49">
        <f t="shared" si="5"/>
        <v>0.62708333333333288</v>
      </c>
      <c r="E29" s="49">
        <f t="shared" si="6"/>
        <v>0.63333333333333286</v>
      </c>
      <c r="F29" s="49">
        <f t="shared" si="7"/>
        <v>0.64097222222222172</v>
      </c>
      <c r="G29" s="49">
        <f t="shared" si="8"/>
        <v>0.64583333333333282</v>
      </c>
      <c r="H29" s="49">
        <f t="shared" si="9"/>
        <v>0.64930555555555503</v>
      </c>
      <c r="I29" s="49">
        <f t="shared" si="10"/>
        <v>0.65624999999999944</v>
      </c>
      <c r="J29" s="49">
        <f t="shared" si="11"/>
        <v>0.6604166666666661</v>
      </c>
      <c r="K29" s="49">
        <f t="shared" si="12"/>
        <v>0.66527777777777719</v>
      </c>
      <c r="L29" s="49">
        <f t="shared" si="13"/>
        <v>0.67291666666666605</v>
      </c>
      <c r="M29" s="49">
        <f t="shared" si="14"/>
        <v>0.67916666666666603</v>
      </c>
      <c r="N29" s="49">
        <f t="shared" si="15"/>
        <v>0.68680555555555489</v>
      </c>
      <c r="O29" s="86">
        <f t="shared" si="1"/>
        <v>30.72</v>
      </c>
      <c r="P29" s="49">
        <f t="shared" si="2"/>
        <v>6.7361111111110872E-2</v>
      </c>
      <c r="Q29" s="27">
        <f t="shared" si="3"/>
        <v>19.002061855670167</v>
      </c>
      <c r="R29" s="64"/>
    </row>
    <row r="30" spans="1:20" ht="15" x14ac:dyDescent="0.25">
      <c r="A30" s="65">
        <f t="shared" si="4"/>
        <v>2.5000000000000022E-2</v>
      </c>
      <c r="B30" s="35">
        <v>4</v>
      </c>
      <c r="C30" s="49">
        <v>0.64444444444444404</v>
      </c>
      <c r="D30" s="49">
        <f t="shared" si="5"/>
        <v>0.6520833333333329</v>
      </c>
      <c r="E30" s="49">
        <f t="shared" si="6"/>
        <v>0.65833333333333288</v>
      </c>
      <c r="F30" s="49">
        <f t="shared" si="7"/>
        <v>0.66597222222222174</v>
      </c>
      <c r="G30" s="49">
        <f t="shared" si="8"/>
        <v>0.67083333333333284</v>
      </c>
      <c r="H30" s="49">
        <f t="shared" si="9"/>
        <v>0.67430555555555505</v>
      </c>
      <c r="I30" s="49">
        <f t="shared" si="10"/>
        <v>0.68124999999999947</v>
      </c>
      <c r="J30" s="49">
        <f t="shared" si="11"/>
        <v>0.68541666666666612</v>
      </c>
      <c r="K30" s="49">
        <f t="shared" si="12"/>
        <v>0.69027777777777721</v>
      </c>
      <c r="L30" s="49">
        <f t="shared" si="13"/>
        <v>0.69791666666666607</v>
      </c>
      <c r="M30" s="49">
        <f t="shared" si="14"/>
        <v>0.70416666666666605</v>
      </c>
      <c r="N30" s="49">
        <f t="shared" si="15"/>
        <v>0.71180555555555491</v>
      </c>
      <c r="O30" s="86">
        <f t="shared" si="1"/>
        <v>30.72</v>
      </c>
      <c r="P30" s="49">
        <f t="shared" si="2"/>
        <v>6.7361111111110872E-2</v>
      </c>
      <c r="Q30" s="27">
        <f t="shared" si="3"/>
        <v>19.002061855670167</v>
      </c>
      <c r="R30" s="64"/>
    </row>
    <row r="31" spans="1:20" ht="15" x14ac:dyDescent="0.25">
      <c r="A31" s="65">
        <f t="shared" si="4"/>
        <v>2.4999999999999911E-2</v>
      </c>
      <c r="B31" s="35">
        <v>5</v>
      </c>
      <c r="C31" s="49">
        <v>0.66944444444444395</v>
      </c>
      <c r="D31" s="49">
        <f t="shared" si="5"/>
        <v>0.67708333333333282</v>
      </c>
      <c r="E31" s="49">
        <f t="shared" si="6"/>
        <v>0.68333333333333279</v>
      </c>
      <c r="F31" s="49">
        <f t="shared" si="7"/>
        <v>0.69097222222222165</v>
      </c>
      <c r="G31" s="49">
        <f t="shared" si="8"/>
        <v>0.69583333333333275</v>
      </c>
      <c r="H31" s="49">
        <f t="shared" si="9"/>
        <v>0.69930555555555496</v>
      </c>
      <c r="I31" s="49">
        <f t="shared" si="10"/>
        <v>0.70624999999999938</v>
      </c>
      <c r="J31" s="49">
        <f t="shared" si="11"/>
        <v>0.71041666666666603</v>
      </c>
      <c r="K31" s="49">
        <f t="shared" si="12"/>
        <v>0.71527777777777712</v>
      </c>
      <c r="L31" s="49">
        <f t="shared" si="13"/>
        <v>0.72291666666666599</v>
      </c>
      <c r="M31" s="49">
        <f t="shared" si="14"/>
        <v>0.72916666666666596</v>
      </c>
      <c r="N31" s="49">
        <f t="shared" si="15"/>
        <v>0.73680555555555483</v>
      </c>
      <c r="O31" s="86">
        <f t="shared" si="1"/>
        <v>30.72</v>
      </c>
      <c r="P31" s="49">
        <f t="shared" si="2"/>
        <v>6.7361111111110872E-2</v>
      </c>
      <c r="Q31" s="27">
        <f t="shared" si="3"/>
        <v>19.002061855670167</v>
      </c>
      <c r="R31" s="64"/>
    </row>
    <row r="32" spans="1:20" ht="15" x14ac:dyDescent="0.25">
      <c r="A32" s="65">
        <f t="shared" si="4"/>
        <v>2.5000000000000022E-2</v>
      </c>
      <c r="B32" s="35">
        <v>6</v>
      </c>
      <c r="C32" s="49">
        <v>0.69444444444444398</v>
      </c>
      <c r="D32" s="49">
        <f t="shared" si="5"/>
        <v>0.70208333333333284</v>
      </c>
      <c r="E32" s="49">
        <f t="shared" si="6"/>
        <v>0.70833333333333282</v>
      </c>
      <c r="F32" s="49">
        <f t="shared" si="7"/>
        <v>0.71597222222222168</v>
      </c>
      <c r="G32" s="49">
        <f t="shared" si="8"/>
        <v>0.72083333333333277</v>
      </c>
      <c r="H32" s="49">
        <f t="shared" si="9"/>
        <v>0.72430555555555498</v>
      </c>
      <c r="I32" s="49">
        <f t="shared" si="10"/>
        <v>0.7312499999999994</v>
      </c>
      <c r="J32" s="49">
        <f t="shared" si="11"/>
        <v>0.73541666666666605</v>
      </c>
      <c r="K32" s="49">
        <f t="shared" si="12"/>
        <v>0.74027777777777715</v>
      </c>
      <c r="L32" s="49">
        <f t="shared" si="13"/>
        <v>0.74791666666666601</v>
      </c>
      <c r="M32" s="49">
        <f t="shared" si="14"/>
        <v>0.75416666666666599</v>
      </c>
      <c r="N32" s="49">
        <f t="shared" si="15"/>
        <v>0.76180555555555485</v>
      </c>
      <c r="O32" s="86">
        <f t="shared" si="1"/>
        <v>30.72</v>
      </c>
      <c r="P32" s="49">
        <f t="shared" si="2"/>
        <v>6.7361111111110872E-2</v>
      </c>
      <c r="Q32" s="27">
        <f t="shared" si="3"/>
        <v>19.002061855670167</v>
      </c>
      <c r="R32" s="64"/>
    </row>
    <row r="33" spans="1:18" ht="15" x14ac:dyDescent="0.25">
      <c r="A33" s="65">
        <f t="shared" si="4"/>
        <v>1.8055555555556047E-2</v>
      </c>
      <c r="B33" s="35">
        <v>7</v>
      </c>
      <c r="C33" s="49">
        <v>0.71250000000000002</v>
      </c>
      <c r="D33" s="49">
        <f t="shared" si="5"/>
        <v>0.72013888888888888</v>
      </c>
      <c r="E33" s="49">
        <f t="shared" si="6"/>
        <v>0.72638888888888886</v>
      </c>
      <c r="F33" s="49">
        <f t="shared" si="7"/>
        <v>0.73402777777777772</v>
      </c>
      <c r="G33" s="49">
        <f t="shared" si="8"/>
        <v>0.73888888888888882</v>
      </c>
      <c r="H33" s="49">
        <f t="shared" si="9"/>
        <v>0.74236111111111103</v>
      </c>
      <c r="I33" s="49">
        <f t="shared" si="10"/>
        <v>0.74930555555555545</v>
      </c>
      <c r="J33" s="49">
        <f t="shared" si="11"/>
        <v>0.7534722222222221</v>
      </c>
      <c r="K33" s="49">
        <f t="shared" si="12"/>
        <v>0.75833333333333319</v>
      </c>
      <c r="L33" s="49">
        <f t="shared" si="13"/>
        <v>0.76597222222222205</v>
      </c>
      <c r="M33" s="49">
        <f t="shared" si="14"/>
        <v>0.77222222222222203</v>
      </c>
      <c r="N33" s="49">
        <f t="shared" si="15"/>
        <v>0.77986111111111089</v>
      </c>
      <c r="O33" s="86">
        <f t="shared" si="1"/>
        <v>30.72</v>
      </c>
      <c r="P33" s="49">
        <f t="shared" si="2"/>
        <v>6.7361111111110872E-2</v>
      </c>
      <c r="Q33" s="27">
        <f t="shared" si="3"/>
        <v>19.002061855670167</v>
      </c>
      <c r="R33" s="64"/>
    </row>
    <row r="34" spans="1:18" ht="15" x14ac:dyDescent="0.25">
      <c r="A34" s="65">
        <f t="shared" si="4"/>
        <v>1.8055555555555935E-2</v>
      </c>
      <c r="B34" s="35">
        <v>8</v>
      </c>
      <c r="C34" s="49">
        <v>0.73055555555555596</v>
      </c>
      <c r="D34" s="49">
        <f t="shared" si="5"/>
        <v>0.73819444444444482</v>
      </c>
      <c r="E34" s="49">
        <f t="shared" si="6"/>
        <v>0.7444444444444448</v>
      </c>
      <c r="F34" s="49">
        <f t="shared" si="7"/>
        <v>0.75208333333333366</v>
      </c>
      <c r="G34" s="49">
        <f t="shared" si="8"/>
        <v>0.75694444444444475</v>
      </c>
      <c r="H34" s="49">
        <f t="shared" si="9"/>
        <v>0.76041666666666696</v>
      </c>
      <c r="I34" s="49">
        <f t="shared" si="10"/>
        <v>0.76736111111111138</v>
      </c>
      <c r="J34" s="49">
        <f t="shared" si="11"/>
        <v>0.77152777777777803</v>
      </c>
      <c r="K34" s="49">
        <f t="shared" si="12"/>
        <v>0.77638888888888913</v>
      </c>
      <c r="L34" s="49">
        <f t="shared" si="13"/>
        <v>0.78402777777777799</v>
      </c>
      <c r="M34" s="49">
        <f t="shared" si="14"/>
        <v>0.79027777777777797</v>
      </c>
      <c r="N34" s="49">
        <f t="shared" si="15"/>
        <v>0.79791666666666683</v>
      </c>
      <c r="O34" s="86">
        <f t="shared" si="1"/>
        <v>30.72</v>
      </c>
      <c r="P34" s="49">
        <f t="shared" si="2"/>
        <v>6.7361111111110872E-2</v>
      </c>
      <c r="Q34" s="27">
        <f t="shared" si="3"/>
        <v>19.002061855670167</v>
      </c>
      <c r="R34" s="64"/>
    </row>
    <row r="35" spans="1:18" ht="15" x14ac:dyDescent="0.25">
      <c r="A35" s="65">
        <f t="shared" si="4"/>
        <v>1.8055555555556047E-2</v>
      </c>
      <c r="B35" s="35">
        <v>9</v>
      </c>
      <c r="C35" s="49">
        <v>0.748611111111112</v>
      </c>
      <c r="D35" s="49">
        <f t="shared" si="5"/>
        <v>0.75625000000000087</v>
      </c>
      <c r="E35" s="49">
        <f t="shared" si="6"/>
        <v>0.76250000000000084</v>
      </c>
      <c r="F35" s="49">
        <f t="shared" si="7"/>
        <v>0.77013888888888971</v>
      </c>
      <c r="G35" s="49">
        <f t="shared" si="8"/>
        <v>0.7750000000000008</v>
      </c>
      <c r="H35" s="49">
        <f t="shared" si="9"/>
        <v>0.77847222222222301</v>
      </c>
      <c r="I35" s="49">
        <f t="shared" si="10"/>
        <v>0.78541666666666743</v>
      </c>
      <c r="J35" s="49">
        <f t="shared" si="11"/>
        <v>0.78958333333333408</v>
      </c>
      <c r="K35" s="49">
        <f t="shared" si="12"/>
        <v>0.79444444444444517</v>
      </c>
      <c r="L35" s="49">
        <f t="shared" si="13"/>
        <v>0.80208333333333404</v>
      </c>
      <c r="M35" s="49">
        <f t="shared" si="14"/>
        <v>0.80833333333333401</v>
      </c>
      <c r="N35" s="49">
        <f t="shared" si="15"/>
        <v>0.81597222222222288</v>
      </c>
      <c r="O35" s="86">
        <f t="shared" si="1"/>
        <v>30.72</v>
      </c>
      <c r="P35" s="49">
        <f t="shared" si="2"/>
        <v>6.7361111111110872E-2</v>
      </c>
      <c r="Q35" s="27">
        <f t="shared" si="3"/>
        <v>19.002061855670167</v>
      </c>
      <c r="R35" s="64"/>
    </row>
    <row r="36" spans="1:18" ht="15" x14ac:dyDescent="0.25">
      <c r="A36" s="65">
        <f t="shared" si="4"/>
        <v>1.8055555555556047E-2</v>
      </c>
      <c r="B36" s="35">
        <v>10</v>
      </c>
      <c r="C36" s="49">
        <v>0.76666666666666805</v>
      </c>
      <c r="D36" s="49">
        <f t="shared" si="5"/>
        <v>0.77430555555555691</v>
      </c>
      <c r="E36" s="49">
        <f t="shared" si="6"/>
        <v>0.78055555555555689</v>
      </c>
      <c r="F36" s="49">
        <f t="shared" si="7"/>
        <v>0.78819444444444575</v>
      </c>
      <c r="G36" s="49">
        <f t="shared" si="8"/>
        <v>0.79305555555555685</v>
      </c>
      <c r="H36" s="49">
        <f t="shared" si="9"/>
        <v>0.79652777777777906</v>
      </c>
      <c r="I36" s="49">
        <f t="shared" si="10"/>
        <v>0.80347222222222348</v>
      </c>
      <c r="J36" s="49">
        <f t="shared" si="11"/>
        <v>0.80763888888889013</v>
      </c>
      <c r="K36" s="49">
        <f t="shared" si="12"/>
        <v>0.81250000000000122</v>
      </c>
      <c r="L36" s="49">
        <f t="shared" si="13"/>
        <v>0.82013888888889008</v>
      </c>
      <c r="M36" s="49">
        <f t="shared" si="14"/>
        <v>0.82638888888889006</v>
      </c>
      <c r="N36" s="49">
        <f t="shared" si="15"/>
        <v>0.83402777777777892</v>
      </c>
      <c r="O36" s="86">
        <f t="shared" si="1"/>
        <v>30.72</v>
      </c>
      <c r="P36" s="49">
        <f t="shared" si="2"/>
        <v>6.7361111111110872E-2</v>
      </c>
      <c r="Q36" s="27">
        <f t="shared" si="3"/>
        <v>19.002061855670167</v>
      </c>
      <c r="R36" s="64"/>
    </row>
    <row r="37" spans="1:18" ht="15" x14ac:dyDescent="0.25">
      <c r="A37" s="65">
        <f t="shared" si="4"/>
        <v>1.8055555555555935E-2</v>
      </c>
      <c r="B37" s="35">
        <v>11</v>
      </c>
      <c r="C37" s="49">
        <v>0.78472222222222399</v>
      </c>
      <c r="D37" s="49">
        <f t="shared" si="5"/>
        <v>0.79236111111111285</v>
      </c>
      <c r="E37" s="49">
        <f t="shared" si="6"/>
        <v>0.79861111111111283</v>
      </c>
      <c r="F37" s="49">
        <f t="shared" si="7"/>
        <v>0.80625000000000169</v>
      </c>
      <c r="G37" s="49">
        <f t="shared" si="8"/>
        <v>0.81111111111111278</v>
      </c>
      <c r="H37" s="49">
        <f t="shared" si="9"/>
        <v>0.81458333333333499</v>
      </c>
      <c r="I37" s="49">
        <f t="shared" si="10"/>
        <v>0.82152777777777941</v>
      </c>
      <c r="J37" s="49">
        <f t="shared" si="11"/>
        <v>0.82569444444444606</v>
      </c>
      <c r="K37" s="49">
        <f t="shared" si="12"/>
        <v>0.83055555555555716</v>
      </c>
      <c r="L37" s="49">
        <f t="shared" si="13"/>
        <v>0.83819444444444602</v>
      </c>
      <c r="M37" s="49">
        <f t="shared" si="14"/>
        <v>0.844444444444446</v>
      </c>
      <c r="N37" s="49">
        <f t="shared" si="15"/>
        <v>0.85208333333333486</v>
      </c>
      <c r="O37" s="86">
        <f t="shared" si="1"/>
        <v>30.72</v>
      </c>
      <c r="P37" s="49">
        <f t="shared" si="2"/>
        <v>6.7361111111110872E-2</v>
      </c>
      <c r="Q37" s="27">
        <f t="shared" si="3"/>
        <v>19.002061855670167</v>
      </c>
      <c r="R37" s="64"/>
    </row>
    <row r="38" spans="1:18" ht="15" x14ac:dyDescent="0.25">
      <c r="A38" s="65">
        <f t="shared" si="4"/>
        <v>1.8055555555556047E-2</v>
      </c>
      <c r="B38" s="35">
        <v>12</v>
      </c>
      <c r="C38" s="49">
        <v>0.80277777777778003</v>
      </c>
      <c r="D38" s="49">
        <f t="shared" si="5"/>
        <v>0.81041666666666889</v>
      </c>
      <c r="E38" s="49">
        <f t="shared" si="6"/>
        <v>0.81666666666666887</v>
      </c>
      <c r="F38" s="49">
        <f t="shared" si="7"/>
        <v>0.82430555555555773</v>
      </c>
      <c r="G38" s="49">
        <f t="shared" si="8"/>
        <v>0.82916666666666883</v>
      </c>
      <c r="H38" s="49">
        <f t="shared" si="9"/>
        <v>0.83263888888889104</v>
      </c>
      <c r="I38" s="49">
        <f t="shared" si="10"/>
        <v>0.83958333333333546</v>
      </c>
      <c r="J38" s="49">
        <f t="shared" si="11"/>
        <v>0.84375000000000211</v>
      </c>
      <c r="K38" s="49">
        <f t="shared" si="12"/>
        <v>0.8486111111111132</v>
      </c>
      <c r="L38" s="49">
        <f t="shared" si="13"/>
        <v>0.85625000000000207</v>
      </c>
      <c r="M38" s="49">
        <f t="shared" si="14"/>
        <v>0.86250000000000204</v>
      </c>
      <c r="N38" s="49">
        <f t="shared" si="15"/>
        <v>0.8701388888888909</v>
      </c>
      <c r="O38" s="86">
        <f t="shared" si="1"/>
        <v>30.72</v>
      </c>
      <c r="P38" s="49">
        <f t="shared" si="2"/>
        <v>6.7361111111110872E-2</v>
      </c>
      <c r="Q38" s="27">
        <f t="shared" si="3"/>
        <v>19.002061855670167</v>
      </c>
      <c r="R38" s="64"/>
    </row>
    <row r="39" spans="1:18" ht="15" x14ac:dyDescent="0.25">
      <c r="A39" s="65">
        <f t="shared" si="4"/>
        <v>2.4999999999997802E-2</v>
      </c>
      <c r="B39" s="35">
        <v>13</v>
      </c>
      <c r="C39" s="49">
        <v>0.82777777777777783</v>
      </c>
      <c r="D39" s="49">
        <f t="shared" si="5"/>
        <v>0.8354166666666667</v>
      </c>
      <c r="E39" s="49">
        <f t="shared" si="6"/>
        <v>0.84166666666666667</v>
      </c>
      <c r="F39" s="49">
        <f t="shared" si="7"/>
        <v>0.84930555555555554</v>
      </c>
      <c r="G39" s="49">
        <f t="shared" si="8"/>
        <v>0.85416666666666663</v>
      </c>
      <c r="H39" s="49">
        <f t="shared" si="9"/>
        <v>0.85763888888888884</v>
      </c>
      <c r="I39" s="49">
        <f t="shared" si="10"/>
        <v>0.86458333333333326</v>
      </c>
      <c r="J39" s="49">
        <f t="shared" si="11"/>
        <v>0.86874999999999991</v>
      </c>
      <c r="K39" s="49">
        <f t="shared" si="12"/>
        <v>0.87361111111111101</v>
      </c>
      <c r="L39" s="49">
        <f t="shared" si="13"/>
        <v>0.88124999999999987</v>
      </c>
      <c r="M39" s="49">
        <f t="shared" si="14"/>
        <v>0.88749999999999984</v>
      </c>
      <c r="N39" s="49">
        <f t="shared" si="15"/>
        <v>0.89513888888888871</v>
      </c>
      <c r="O39" s="86">
        <f t="shared" si="1"/>
        <v>30.72</v>
      </c>
      <c r="P39" s="49">
        <f t="shared" si="2"/>
        <v>6.7361111111110872E-2</v>
      </c>
      <c r="Q39" s="27">
        <f t="shared" si="3"/>
        <v>19.002061855670167</v>
      </c>
      <c r="R39" s="64"/>
    </row>
    <row r="40" spans="1:18" ht="15" x14ac:dyDescent="0.25">
      <c r="A40" s="65" t="e">
        <f>C40-#REF!</f>
        <v>#REF!</v>
      </c>
      <c r="B40" s="35">
        <v>14</v>
      </c>
      <c r="C40" s="49">
        <v>0.85277777777777597</v>
      </c>
      <c r="D40" s="49">
        <f t="shared" ref="D40:N40" si="16">C40+D25</f>
        <v>0.86041666666666483</v>
      </c>
      <c r="E40" s="49">
        <f t="shared" si="16"/>
        <v>0.86597222222222037</v>
      </c>
      <c r="F40" s="49">
        <f t="shared" si="16"/>
        <v>0.87291666666666479</v>
      </c>
      <c r="G40" s="49">
        <f t="shared" si="16"/>
        <v>0.87777777777777588</v>
      </c>
      <c r="H40" s="49">
        <f t="shared" si="16"/>
        <v>0.88124999999999809</v>
      </c>
      <c r="I40" s="49">
        <f t="shared" si="16"/>
        <v>0.88819444444444251</v>
      </c>
      <c r="J40" s="49">
        <f t="shared" si="16"/>
        <v>0.89166666666666472</v>
      </c>
      <c r="K40" s="49">
        <f t="shared" si="16"/>
        <v>0.89652777777777581</v>
      </c>
      <c r="L40" s="49">
        <f t="shared" si="16"/>
        <v>0.90347222222222023</v>
      </c>
      <c r="M40" s="49">
        <f t="shared" si="16"/>
        <v>0.90902777777777577</v>
      </c>
      <c r="N40" s="49">
        <f t="shared" si="16"/>
        <v>0.91666666666666463</v>
      </c>
      <c r="O40" s="86">
        <f t="shared" si="1"/>
        <v>30.72</v>
      </c>
      <c r="P40" s="49">
        <f t="shared" si="2"/>
        <v>6.3888888888888662E-2</v>
      </c>
      <c r="Q40" s="27">
        <f t="shared" si="3"/>
        <v>20.034782608695725</v>
      </c>
      <c r="R40" s="64"/>
    </row>
    <row r="41" spans="1:18" ht="15" x14ac:dyDescent="0.25">
      <c r="A41" s="65">
        <f t="shared" si="4"/>
        <v>2.2222222222224031E-2</v>
      </c>
      <c r="B41" s="35">
        <v>15</v>
      </c>
      <c r="C41" s="49">
        <v>0.875</v>
      </c>
      <c r="D41" s="49">
        <f t="shared" ref="D41:N41" si="17">C41+D25</f>
        <v>0.88263888888888886</v>
      </c>
      <c r="E41" s="49">
        <f t="shared" si="17"/>
        <v>0.8881944444444444</v>
      </c>
      <c r="F41" s="49">
        <f t="shared" si="17"/>
        <v>0.89513888888888882</v>
      </c>
      <c r="G41" s="49">
        <f t="shared" si="17"/>
        <v>0.89999999999999991</v>
      </c>
      <c r="H41" s="49">
        <f t="shared" si="17"/>
        <v>0.90347222222222212</v>
      </c>
      <c r="I41" s="49">
        <f t="shared" si="17"/>
        <v>0.91041666666666654</v>
      </c>
      <c r="J41" s="49">
        <f t="shared" si="17"/>
        <v>0.91388888888888875</v>
      </c>
      <c r="K41" s="49">
        <f t="shared" si="17"/>
        <v>0.91874999999999984</v>
      </c>
      <c r="L41" s="49">
        <f t="shared" si="17"/>
        <v>0.92569444444444426</v>
      </c>
      <c r="M41" s="49">
        <f t="shared" si="17"/>
        <v>0.9312499999999998</v>
      </c>
      <c r="N41" s="49">
        <f t="shared" si="17"/>
        <v>0.93888888888888866</v>
      </c>
      <c r="O41" s="86">
        <f t="shared" si="1"/>
        <v>30.72</v>
      </c>
      <c r="P41" s="49">
        <f t="shared" si="2"/>
        <v>6.3888888888888662E-2</v>
      </c>
      <c r="Q41" s="27">
        <f t="shared" si="3"/>
        <v>20.034782608695725</v>
      </c>
      <c r="R41" s="64"/>
    </row>
    <row r="42" spans="1:18" ht="15" x14ac:dyDescent="0.25">
      <c r="A42" s="65">
        <f t="shared" si="4"/>
        <v>7.7777777777777835E-2</v>
      </c>
      <c r="B42" s="35">
        <v>16</v>
      </c>
      <c r="C42" s="49">
        <v>0.95277777777777783</v>
      </c>
      <c r="D42" s="49">
        <f>C42+$D$25</f>
        <v>0.9604166666666667</v>
      </c>
      <c r="E42" s="49">
        <f>D42+$E$25</f>
        <v>0.96597222222222223</v>
      </c>
      <c r="F42" s="49">
        <f>E42+$F$25</f>
        <v>0.97291666666666665</v>
      </c>
      <c r="G42" s="49">
        <f>F42+$G$25</f>
        <v>0.97777777777777775</v>
      </c>
      <c r="H42" s="49">
        <f>G42+$H$25</f>
        <v>0.98124999999999996</v>
      </c>
      <c r="I42" s="49">
        <f>H42+$I$25</f>
        <v>0.98819444444444438</v>
      </c>
      <c r="J42" s="49">
        <f>I42+$J$25</f>
        <v>0.99166666666666659</v>
      </c>
      <c r="K42" s="49">
        <f>J42+$K$25</f>
        <v>0.99652777777777768</v>
      </c>
      <c r="L42" s="49">
        <f>K42+$L$25</f>
        <v>1.0034722222222221</v>
      </c>
      <c r="M42" s="49">
        <f>L42+$M$25</f>
        <v>1.0090277777777776</v>
      </c>
      <c r="N42" s="49">
        <f>M42+$N$25</f>
        <v>1.0166666666666666</v>
      </c>
      <c r="O42" s="86">
        <f t="shared" si="1"/>
        <v>30.72</v>
      </c>
      <c r="P42" s="49">
        <f t="shared" si="2"/>
        <v>6.3888888888888773E-2</v>
      </c>
      <c r="Q42" s="27">
        <f t="shared" si="3"/>
        <v>20.034782608695686</v>
      </c>
      <c r="R42" s="64"/>
    </row>
    <row r="43" spans="1:18" ht="15" x14ac:dyDescent="0.25">
      <c r="A43" s="65">
        <f t="shared" si="4"/>
        <v>-0.93888888888888899</v>
      </c>
      <c r="B43" s="35">
        <v>17</v>
      </c>
      <c r="C43" s="49">
        <v>1.3888888888888888E-2</v>
      </c>
      <c r="D43" s="49">
        <f>C43+$D$25</f>
        <v>2.1527777777777778E-2</v>
      </c>
      <c r="E43" s="49">
        <f>D43+$E$25</f>
        <v>2.7083333333333334E-2</v>
      </c>
      <c r="F43" s="49">
        <f>E43+$F$25</f>
        <v>3.4027777777777782E-2</v>
      </c>
      <c r="G43" s="49">
        <f>F43+$G$25</f>
        <v>3.888888888888889E-2</v>
      </c>
      <c r="H43" s="49">
        <f>G43+$H$25</f>
        <v>4.2361111111111113E-2</v>
      </c>
      <c r="I43" s="49">
        <f>H43+$I$25</f>
        <v>4.9305555555555561E-2</v>
      </c>
      <c r="J43" s="49">
        <f>I43+$J$25</f>
        <v>5.2777777777777785E-2</v>
      </c>
      <c r="K43" s="49">
        <f>J43+$K$25</f>
        <v>5.7638888888888892E-2</v>
      </c>
      <c r="L43" s="49">
        <f>K43+$L$25</f>
        <v>6.458333333333334E-2</v>
      </c>
      <c r="M43" s="49">
        <f>L43+$M$25</f>
        <v>7.013888888888889E-2</v>
      </c>
      <c r="N43" s="49">
        <f>M43+$N$25</f>
        <v>7.7777777777777779E-2</v>
      </c>
      <c r="O43" s="86">
        <f t="shared" si="1"/>
        <v>30.72</v>
      </c>
      <c r="P43" s="49">
        <f t="shared" si="2"/>
        <v>6.3888888888888884E-2</v>
      </c>
      <c r="Q43" s="27">
        <f t="shared" si="3"/>
        <v>20.03478260869565</v>
      </c>
      <c r="R43" s="64"/>
    </row>
    <row r="44" spans="1:18" x14ac:dyDescent="0.2">
      <c r="A44" s="37"/>
      <c r="B44" s="38"/>
      <c r="C44" s="74"/>
      <c r="D44" s="37"/>
      <c r="E44" s="37"/>
    </row>
    <row r="45" spans="1:18" x14ac:dyDescent="0.2">
      <c r="A45" s="37"/>
      <c r="B45" s="38"/>
      <c r="C45" s="74"/>
      <c r="D45" s="37"/>
      <c r="E45" s="37"/>
    </row>
    <row r="46" spans="1:18" x14ac:dyDescent="0.2">
      <c r="A46" s="37"/>
      <c r="B46" s="38"/>
      <c r="C46" s="74"/>
      <c r="D46" s="37"/>
      <c r="E46" s="37"/>
    </row>
    <row r="47" spans="1:18" x14ac:dyDescent="0.2">
      <c r="B47" s="38"/>
      <c r="C47" s="74"/>
      <c r="D47" s="37"/>
      <c r="E47" s="37"/>
    </row>
    <row r="48" spans="1:18" x14ac:dyDescent="0.2">
      <c r="B48" s="38"/>
      <c r="C48" s="37" t="s">
        <v>3</v>
      </c>
      <c r="D48" s="37"/>
      <c r="E48" s="37">
        <v>14</v>
      </c>
    </row>
    <row r="49" spans="2:18" x14ac:dyDescent="0.2">
      <c r="B49" s="38"/>
      <c r="C49" s="37" t="s">
        <v>2</v>
      </c>
      <c r="D49" s="37"/>
      <c r="E49" s="37">
        <v>3</v>
      </c>
    </row>
    <row r="50" spans="2:18" x14ac:dyDescent="0.2">
      <c r="B50" s="38"/>
      <c r="C50" s="37" t="s">
        <v>1</v>
      </c>
      <c r="D50" s="37"/>
      <c r="E50" s="37">
        <f>SUM(E48:E49)</f>
        <v>17</v>
      </c>
      <c r="F50" s="37"/>
      <c r="G50" s="37"/>
      <c r="H50" s="37"/>
      <c r="I50" s="37"/>
      <c r="J50" s="37"/>
      <c r="K50" s="37"/>
      <c r="L50" s="37"/>
      <c r="M50" s="37"/>
      <c r="N50" s="37"/>
      <c r="O50" s="37"/>
      <c r="P50" s="37"/>
      <c r="Q50" s="37"/>
      <c r="R50" s="36"/>
    </row>
    <row r="51" spans="2:18" x14ac:dyDescent="0.2">
      <c r="B51" s="67"/>
      <c r="C51" s="68" t="s">
        <v>0</v>
      </c>
      <c r="D51" s="68"/>
      <c r="E51" s="51">
        <v>30.65</v>
      </c>
      <c r="F51" s="68"/>
      <c r="G51" s="68"/>
      <c r="H51" s="68"/>
      <c r="I51" s="68"/>
      <c r="J51" s="68"/>
      <c r="K51" s="68"/>
      <c r="L51" s="68"/>
      <c r="M51" s="68"/>
      <c r="N51" s="68"/>
      <c r="O51" s="68"/>
      <c r="P51" s="68"/>
      <c r="Q51" s="68"/>
      <c r="R51" s="69"/>
    </row>
    <row r="81" spans="3:3" x14ac:dyDescent="0.2">
      <c r="C81" s="57" t="s">
        <v>3</v>
      </c>
    </row>
    <row r="82" spans="3:3" x14ac:dyDescent="0.2">
      <c r="C82" s="57" t="s">
        <v>2</v>
      </c>
    </row>
    <row r="83" spans="3:3" x14ac:dyDescent="0.2">
      <c r="C83" s="57" t="s">
        <v>1</v>
      </c>
    </row>
    <row r="84" spans="3:3" x14ac:dyDescent="0.2">
      <c r="C84" s="57" t="s">
        <v>0</v>
      </c>
    </row>
  </sheetData>
  <mergeCells count="9">
    <mergeCell ref="B24:R24"/>
    <mergeCell ref="B20:C20"/>
    <mergeCell ref="D20:H20"/>
    <mergeCell ref="O20:O21"/>
    <mergeCell ref="P20:P23"/>
    <mergeCell ref="Q20:Q23"/>
    <mergeCell ref="R20:R23"/>
    <mergeCell ref="B21:C21"/>
    <mergeCell ref="O22:O23"/>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96">
    <pageSetUpPr fitToPage="1"/>
  </sheetPr>
  <dimension ref="A5:T61"/>
  <sheetViews>
    <sheetView topLeftCell="A12" zoomScale="80" zoomScaleNormal="80" workbookViewId="0">
      <selection activeCell="O13" sqref="O13"/>
    </sheetView>
  </sheetViews>
  <sheetFormatPr baseColWidth="10" defaultColWidth="11.42578125" defaultRowHeight="14.25" x14ac:dyDescent="0.2"/>
  <cols>
    <col min="1" max="3" width="11.42578125" style="57"/>
    <col min="4" max="4" width="13.28515625" style="57" customWidth="1"/>
    <col min="5" max="5" width="9.5703125" style="57" customWidth="1"/>
    <col min="6" max="6" width="11.42578125" style="57"/>
    <col min="7" max="7" width="9.28515625" style="57" customWidth="1"/>
    <col min="8" max="15" width="11.42578125" style="57"/>
    <col min="16" max="16" width="8.85546875" style="57" customWidth="1"/>
    <col min="17" max="17" width="11" style="57" customWidth="1"/>
    <col min="18" max="18" width="15.7109375" style="57" customWidth="1"/>
    <col min="19" max="16384" width="11.42578125" style="57"/>
  </cols>
  <sheetData>
    <row r="5" spans="2:18" ht="15" x14ac:dyDescent="0.25">
      <c r="B5" s="43" t="s">
        <v>27</v>
      </c>
      <c r="C5" s="42"/>
      <c r="D5" s="42"/>
      <c r="E5" s="42"/>
      <c r="F5" s="42"/>
      <c r="G5" s="42"/>
      <c r="H5" s="41"/>
      <c r="I5" s="41"/>
      <c r="J5" s="41"/>
      <c r="K5" s="41"/>
      <c r="L5" s="41"/>
      <c r="M5" s="41"/>
      <c r="N5" s="41"/>
      <c r="O5" s="41"/>
      <c r="P5" s="41"/>
      <c r="Q5" s="41"/>
      <c r="R5" s="40"/>
    </row>
    <row r="6" spans="2:18" x14ac:dyDescent="0.2">
      <c r="B6" s="38" t="s">
        <v>26</v>
      </c>
      <c r="C6" s="37"/>
      <c r="D6" s="37"/>
      <c r="E6" s="37"/>
      <c r="F6" s="37"/>
      <c r="G6" s="37"/>
      <c r="H6" s="37"/>
      <c r="I6" s="37"/>
      <c r="J6" s="37"/>
      <c r="K6" s="37"/>
      <c r="L6" s="37"/>
      <c r="M6" s="37"/>
      <c r="N6" s="37"/>
      <c r="O6" s="37"/>
      <c r="P6" s="37"/>
      <c r="Q6" s="37"/>
      <c r="R6" s="36"/>
    </row>
    <row r="7" spans="2:18" x14ac:dyDescent="0.2">
      <c r="B7" s="38"/>
      <c r="C7" s="37"/>
      <c r="D7" s="37"/>
      <c r="E7" s="37"/>
      <c r="F7" s="37"/>
      <c r="G7" s="37"/>
      <c r="H7" s="37"/>
      <c r="I7" s="37"/>
      <c r="J7" s="37"/>
      <c r="K7" s="37"/>
      <c r="L7" s="37"/>
      <c r="M7" s="37"/>
      <c r="N7" s="37"/>
      <c r="O7" s="37"/>
      <c r="P7" s="37"/>
      <c r="Q7" s="37"/>
      <c r="R7" s="36"/>
    </row>
    <row r="8" spans="2:18" x14ac:dyDescent="0.2">
      <c r="B8" s="38" t="s">
        <v>201</v>
      </c>
      <c r="C8" s="37"/>
      <c r="D8" s="37"/>
      <c r="E8" s="37"/>
      <c r="F8" s="37"/>
      <c r="G8" s="37"/>
      <c r="H8" s="37"/>
      <c r="I8" s="37"/>
      <c r="J8" s="37"/>
      <c r="K8" s="37"/>
      <c r="L8" s="37"/>
      <c r="M8" s="37"/>
      <c r="N8" s="37"/>
      <c r="O8" s="37"/>
      <c r="P8" s="37"/>
      <c r="Q8" s="37"/>
      <c r="R8" s="36"/>
    </row>
    <row r="9" spans="2:18" x14ac:dyDescent="0.2">
      <c r="B9" s="38" t="s">
        <v>179</v>
      </c>
      <c r="C9" s="37"/>
      <c r="D9" s="37"/>
      <c r="E9" s="37"/>
      <c r="F9" s="37"/>
      <c r="G9" s="37"/>
      <c r="H9" s="37"/>
      <c r="I9" s="37"/>
      <c r="J9" s="37"/>
      <c r="K9" s="37"/>
      <c r="L9" s="37"/>
      <c r="M9" s="37"/>
      <c r="N9" s="37"/>
      <c r="O9" s="37"/>
      <c r="P9" s="37"/>
      <c r="Q9" s="37"/>
      <c r="R9" s="36"/>
    </row>
    <row r="10" spans="2:18" x14ac:dyDescent="0.2">
      <c r="B10" s="38" t="s">
        <v>25</v>
      </c>
      <c r="C10" s="37"/>
      <c r="D10" s="37"/>
      <c r="E10" s="37"/>
      <c r="F10" s="37"/>
      <c r="G10" s="37"/>
      <c r="H10" s="37"/>
      <c r="I10" s="37"/>
      <c r="J10" s="37"/>
      <c r="K10" s="37"/>
      <c r="L10" s="37"/>
      <c r="M10" s="37"/>
      <c r="N10" s="37"/>
      <c r="O10" s="37"/>
      <c r="P10" s="37"/>
      <c r="Q10" s="37"/>
      <c r="R10" s="36"/>
    </row>
    <row r="11" spans="2:18" x14ac:dyDescent="0.2">
      <c r="B11" s="38" t="s">
        <v>122</v>
      </c>
      <c r="C11" s="37"/>
      <c r="D11" s="37"/>
      <c r="E11" s="37"/>
      <c r="F11" s="37"/>
      <c r="G11" s="37"/>
      <c r="H11" s="37"/>
      <c r="I11" s="37"/>
      <c r="J11" s="37"/>
      <c r="K11" s="37"/>
      <c r="L11" s="37"/>
      <c r="M11" s="37"/>
      <c r="N11" s="37"/>
      <c r="O11" s="37"/>
      <c r="P11" s="37"/>
      <c r="Q11" s="37"/>
      <c r="R11" s="36"/>
    </row>
    <row r="12" spans="2:18" x14ac:dyDescent="0.2">
      <c r="B12" s="38" t="s">
        <v>121</v>
      </c>
      <c r="C12" s="37"/>
      <c r="D12" s="37"/>
      <c r="E12" s="37"/>
      <c r="F12" s="37"/>
      <c r="G12" s="37"/>
      <c r="H12" s="37"/>
      <c r="I12" s="37"/>
      <c r="J12" s="37"/>
      <c r="K12" s="37"/>
      <c r="L12" s="37"/>
      <c r="M12" s="37"/>
      <c r="N12" s="37"/>
      <c r="O12" s="37"/>
      <c r="P12" s="37"/>
      <c r="Q12" s="37"/>
      <c r="R12" s="36"/>
    </row>
    <row r="13" spans="2:18" x14ac:dyDescent="0.2">
      <c r="B13" s="38" t="s">
        <v>22</v>
      </c>
      <c r="C13" s="37"/>
      <c r="D13" s="37"/>
      <c r="E13" s="37"/>
      <c r="F13" s="37"/>
      <c r="G13" s="37"/>
      <c r="H13" s="37"/>
      <c r="I13" s="37"/>
      <c r="J13" s="37"/>
      <c r="K13" s="37"/>
      <c r="L13" s="37"/>
      <c r="M13" s="37"/>
      <c r="N13" s="37"/>
      <c r="O13" s="37"/>
      <c r="P13" s="37"/>
      <c r="Q13" s="37"/>
      <c r="R13" s="36"/>
    </row>
    <row r="14" spans="2:18" x14ac:dyDescent="0.2">
      <c r="B14" s="38"/>
      <c r="C14" s="37"/>
      <c r="D14" s="37"/>
      <c r="E14" s="37"/>
      <c r="F14" s="37"/>
      <c r="G14" s="37"/>
      <c r="H14" s="37"/>
      <c r="I14" s="37"/>
      <c r="J14" s="37"/>
      <c r="K14" s="37"/>
      <c r="L14" s="37"/>
      <c r="M14" s="37"/>
      <c r="N14" s="37"/>
      <c r="O14" s="37"/>
      <c r="P14" s="37"/>
      <c r="Q14" s="37"/>
      <c r="R14" s="36"/>
    </row>
    <row r="15" spans="2:18" x14ac:dyDescent="0.2">
      <c r="B15" s="38"/>
      <c r="C15" s="37"/>
      <c r="D15" s="37"/>
      <c r="E15" s="37"/>
      <c r="F15" s="37"/>
      <c r="G15" s="37"/>
      <c r="H15" s="37"/>
      <c r="I15" s="37"/>
      <c r="J15" s="37"/>
      <c r="K15" s="37"/>
      <c r="L15" s="37"/>
      <c r="M15" s="37"/>
      <c r="N15" s="37"/>
      <c r="O15" s="37"/>
      <c r="P15" s="37"/>
      <c r="Q15" s="37"/>
      <c r="R15" s="36"/>
    </row>
    <row r="16" spans="2:18" x14ac:dyDescent="0.2">
      <c r="B16" s="38"/>
      <c r="C16" s="37"/>
      <c r="D16" s="37"/>
      <c r="E16" s="37"/>
      <c r="F16" s="37"/>
      <c r="G16" s="37"/>
      <c r="H16" s="37"/>
      <c r="I16" s="37"/>
      <c r="J16" s="37"/>
      <c r="K16" s="37"/>
      <c r="L16" s="37"/>
      <c r="M16" s="37"/>
      <c r="N16" s="37"/>
      <c r="O16" s="37"/>
      <c r="P16" s="37"/>
      <c r="Q16" s="37"/>
      <c r="R16" s="36"/>
    </row>
    <row r="17" spans="1:20" x14ac:dyDescent="0.2">
      <c r="B17" s="38"/>
      <c r="C17" s="37"/>
      <c r="D17" s="37"/>
      <c r="E17" s="37"/>
      <c r="F17" s="37"/>
      <c r="G17" s="37"/>
      <c r="H17" s="37"/>
      <c r="I17" s="37"/>
      <c r="J17" s="37"/>
      <c r="K17" s="37"/>
      <c r="L17" s="37"/>
      <c r="M17" s="37"/>
      <c r="N17" s="37"/>
      <c r="O17" s="37"/>
      <c r="P17" s="37"/>
      <c r="Q17" s="37"/>
      <c r="R17" s="36"/>
    </row>
    <row r="18" spans="1:20" x14ac:dyDescent="0.2">
      <c r="B18" s="38"/>
      <c r="C18" s="37"/>
      <c r="D18" s="37"/>
      <c r="E18" s="37"/>
      <c r="F18" s="37"/>
      <c r="G18" s="37"/>
      <c r="H18" s="37"/>
      <c r="I18" s="37"/>
      <c r="J18" s="37"/>
      <c r="K18" s="37"/>
      <c r="L18" s="37"/>
      <c r="M18" s="37"/>
      <c r="N18" s="37"/>
      <c r="O18" s="37"/>
      <c r="P18" s="37"/>
      <c r="Q18" s="37"/>
      <c r="R18" s="36"/>
    </row>
    <row r="19" spans="1:20" ht="15" thickBot="1" x14ac:dyDescent="0.25">
      <c r="B19" s="38"/>
      <c r="C19" s="37"/>
      <c r="D19" s="37"/>
      <c r="E19" s="37"/>
      <c r="F19" s="37"/>
      <c r="G19" s="37"/>
      <c r="H19" s="37"/>
      <c r="I19" s="37"/>
      <c r="J19" s="37"/>
      <c r="K19" s="37"/>
      <c r="L19" s="37"/>
      <c r="M19" s="37"/>
      <c r="N19" s="37"/>
      <c r="O19" s="37"/>
      <c r="P19" s="37"/>
      <c r="Q19" s="37"/>
      <c r="R19" s="36"/>
    </row>
    <row r="20" spans="1:20" ht="15" customHeight="1" thickBot="1" x14ac:dyDescent="0.25">
      <c r="B20" s="624" t="s">
        <v>21</v>
      </c>
      <c r="C20" s="622"/>
      <c r="D20" s="624" t="s">
        <v>20</v>
      </c>
      <c r="E20" s="616"/>
      <c r="F20" s="616"/>
      <c r="G20" s="616"/>
      <c r="H20" s="616"/>
      <c r="I20" s="85"/>
      <c r="J20" s="85"/>
      <c r="K20" s="85"/>
      <c r="L20" s="85"/>
      <c r="M20" s="85"/>
      <c r="N20" s="71" t="s">
        <v>19</v>
      </c>
      <c r="O20" s="617" t="s">
        <v>18</v>
      </c>
      <c r="P20" s="608" t="s">
        <v>17</v>
      </c>
      <c r="Q20" s="608" t="s">
        <v>16</v>
      </c>
      <c r="R20" s="626" t="s">
        <v>15</v>
      </c>
    </row>
    <row r="21" spans="1:20" ht="51.75" thickBot="1" x14ac:dyDescent="0.25">
      <c r="B21" s="629" t="s">
        <v>202</v>
      </c>
      <c r="C21" s="612"/>
      <c r="D21" s="468" t="s">
        <v>8</v>
      </c>
      <c r="E21" s="468" t="s">
        <v>58</v>
      </c>
      <c r="F21" s="468" t="s">
        <v>10</v>
      </c>
      <c r="G21" s="468" t="s">
        <v>14</v>
      </c>
      <c r="H21" s="467" t="s">
        <v>13</v>
      </c>
      <c r="I21" s="467" t="s">
        <v>12</v>
      </c>
      <c r="J21" s="467" t="s">
        <v>11</v>
      </c>
      <c r="K21" s="467" t="s">
        <v>10</v>
      </c>
      <c r="L21" s="468" t="s">
        <v>58</v>
      </c>
      <c r="M21" s="467" t="s">
        <v>8</v>
      </c>
      <c r="N21" s="467" t="s">
        <v>202</v>
      </c>
      <c r="O21" s="618"/>
      <c r="P21" s="609"/>
      <c r="Q21" s="609"/>
      <c r="R21" s="627"/>
    </row>
    <row r="22" spans="1:20" ht="15" customHeight="1" x14ac:dyDescent="0.2">
      <c r="B22" s="72" t="s">
        <v>7</v>
      </c>
      <c r="C22" s="3">
        <v>0</v>
      </c>
      <c r="D22" s="5">
        <v>3.2</v>
      </c>
      <c r="E22" s="3">
        <v>3.32</v>
      </c>
      <c r="F22" s="3">
        <v>4.72</v>
      </c>
      <c r="G22" s="4">
        <v>1.7</v>
      </c>
      <c r="H22" s="4">
        <v>1.24</v>
      </c>
      <c r="I22" s="4">
        <v>2.2200000000000002</v>
      </c>
      <c r="J22" s="4">
        <v>1.05</v>
      </c>
      <c r="K22" s="3">
        <v>1.92</v>
      </c>
      <c r="L22" s="3">
        <v>4.71</v>
      </c>
      <c r="M22" s="3">
        <v>3.32</v>
      </c>
      <c r="N22" s="3">
        <v>3.32</v>
      </c>
      <c r="O22" s="613">
        <f>SUM(C22:N22)</f>
        <v>30.72</v>
      </c>
      <c r="P22" s="609"/>
      <c r="Q22" s="609"/>
      <c r="R22" s="627"/>
    </row>
    <row r="23" spans="1:20" ht="39" thickBot="1" x14ac:dyDescent="0.25">
      <c r="B23" s="73" t="s">
        <v>6</v>
      </c>
      <c r="C23" s="2">
        <f>+C22</f>
        <v>0</v>
      </c>
      <c r="D23" s="2">
        <f t="shared" ref="D23:N23" si="0">+D22+C23</f>
        <v>3.2</v>
      </c>
      <c r="E23" s="2">
        <f t="shared" si="0"/>
        <v>6.52</v>
      </c>
      <c r="F23" s="2">
        <f t="shared" si="0"/>
        <v>11.239999999999998</v>
      </c>
      <c r="G23" s="2">
        <f t="shared" si="0"/>
        <v>12.939999999999998</v>
      </c>
      <c r="H23" s="2">
        <f t="shared" si="0"/>
        <v>14.179999999999998</v>
      </c>
      <c r="I23" s="2">
        <f t="shared" si="0"/>
        <v>16.399999999999999</v>
      </c>
      <c r="J23" s="2">
        <f t="shared" si="0"/>
        <v>17.45</v>
      </c>
      <c r="K23" s="2">
        <f t="shared" si="0"/>
        <v>19.369999999999997</v>
      </c>
      <c r="L23" s="2">
        <f t="shared" si="0"/>
        <v>24.08</v>
      </c>
      <c r="M23" s="2">
        <f t="shared" si="0"/>
        <v>27.4</v>
      </c>
      <c r="N23" s="2">
        <f t="shared" si="0"/>
        <v>30.72</v>
      </c>
      <c r="O23" s="614"/>
      <c r="P23" s="610"/>
      <c r="Q23" s="610"/>
      <c r="R23" s="628"/>
    </row>
    <row r="24" spans="1:20" ht="26.25" customHeight="1" thickBot="1" x14ac:dyDescent="0.25">
      <c r="B24" s="630" t="s">
        <v>5</v>
      </c>
      <c r="C24" s="606"/>
      <c r="D24" s="606"/>
      <c r="E24" s="606"/>
      <c r="F24" s="606"/>
      <c r="G24" s="606"/>
      <c r="H24" s="606"/>
      <c r="I24" s="606"/>
      <c r="J24" s="606"/>
      <c r="K24" s="606"/>
      <c r="L24" s="606"/>
      <c r="M24" s="606"/>
      <c r="N24" s="606"/>
      <c r="O24" s="606"/>
      <c r="P24" s="606"/>
      <c r="Q24" s="606"/>
      <c r="R24" s="631"/>
    </row>
    <row r="25" spans="1:20" ht="25.5" hidden="1" customHeight="1" x14ac:dyDescent="0.2">
      <c r="B25" s="38"/>
      <c r="C25" s="37"/>
      <c r="D25" s="48">
        <v>7.6388888888888886E-3</v>
      </c>
      <c r="E25" s="48">
        <v>5.5555555555555558E-3</v>
      </c>
      <c r="F25" s="48">
        <v>7.6388888888888886E-3</v>
      </c>
      <c r="G25" s="48">
        <v>4.8611111111111112E-3</v>
      </c>
      <c r="H25" s="48">
        <v>3.472222222222222E-3</v>
      </c>
      <c r="I25" s="48">
        <v>6.9444444444444441E-3</v>
      </c>
      <c r="J25" s="48">
        <v>4.1666666666666666E-3</v>
      </c>
      <c r="K25" s="48">
        <v>4.8611111111111112E-3</v>
      </c>
      <c r="L25" s="48">
        <v>7.6388888888888886E-3</v>
      </c>
      <c r="M25" s="48">
        <v>5.5555555555555558E-3</v>
      </c>
      <c r="N25" s="48">
        <v>7.6388888888888886E-3</v>
      </c>
      <c r="O25" s="37"/>
      <c r="P25" s="74">
        <f>SUM(D25:N25)</f>
        <v>6.597222222222221E-2</v>
      </c>
      <c r="Q25" s="37"/>
      <c r="R25" s="75">
        <f>SUM(D25:N25)</f>
        <v>6.597222222222221E-2</v>
      </c>
      <c r="S25" s="65"/>
      <c r="T25" s="65"/>
    </row>
    <row r="26" spans="1:20" ht="25.5" hidden="1" customHeight="1" x14ac:dyDescent="0.2">
      <c r="B26" s="38"/>
      <c r="C26" s="37"/>
      <c r="D26" s="48">
        <v>7.6388888888888886E-3</v>
      </c>
      <c r="E26" s="48">
        <v>6.2499999999999995E-3</v>
      </c>
      <c r="F26" s="48">
        <v>7.6388888888888886E-3</v>
      </c>
      <c r="G26" s="48">
        <v>4.8611111111111112E-3</v>
      </c>
      <c r="H26" s="48">
        <v>3.472222222222222E-3</v>
      </c>
      <c r="I26" s="48">
        <v>6.9444444444444441E-3</v>
      </c>
      <c r="J26" s="48">
        <v>4.1666666666666666E-3</v>
      </c>
      <c r="K26" s="48">
        <v>4.8611111111111112E-3</v>
      </c>
      <c r="L26" s="48">
        <v>7.6388888888888886E-3</v>
      </c>
      <c r="M26" s="48">
        <v>6.2499999999999995E-3</v>
      </c>
      <c r="N26" s="48">
        <v>7.6388888888888886E-3</v>
      </c>
      <c r="O26" s="37"/>
      <c r="P26" s="74">
        <f>SUM(D26:N26)</f>
        <v>6.7361111111111094E-2</v>
      </c>
      <c r="Q26" s="37"/>
      <c r="R26" s="75"/>
      <c r="S26" s="65"/>
      <c r="T26" s="65"/>
    </row>
    <row r="27" spans="1:20" ht="25.5" hidden="1" customHeight="1" thickBot="1" x14ac:dyDescent="0.25">
      <c r="B27" s="38"/>
      <c r="C27" s="37"/>
      <c r="D27" s="236">
        <v>7.6388888888888886E-3</v>
      </c>
      <c r="E27" s="236">
        <v>5.5555555555555558E-3</v>
      </c>
      <c r="F27" s="236">
        <v>6.2499999999999995E-3</v>
      </c>
      <c r="G27" s="236">
        <v>4.1666666666666666E-3</v>
      </c>
      <c r="H27" s="236">
        <v>3.472222222222222E-3</v>
      </c>
      <c r="I27" s="236">
        <v>6.2499999999999995E-3</v>
      </c>
      <c r="J27" s="236">
        <v>3.472222222222222E-3</v>
      </c>
      <c r="K27" s="236">
        <v>4.8611111111111112E-3</v>
      </c>
      <c r="L27" s="236">
        <v>7.6388888888888886E-3</v>
      </c>
      <c r="M27" s="236">
        <v>5.5555555555555558E-3</v>
      </c>
      <c r="N27" s="236">
        <v>7.6388888888888886E-3</v>
      </c>
      <c r="P27" s="74">
        <f>SUM(D27:N27)</f>
        <v>6.25E-2</v>
      </c>
      <c r="Q27" s="37"/>
      <c r="R27" s="75"/>
      <c r="S27" s="65"/>
      <c r="T27" s="65"/>
    </row>
    <row r="28" spans="1:20" ht="15" x14ac:dyDescent="0.25">
      <c r="B28" s="261">
        <v>1</v>
      </c>
      <c r="C28" s="49">
        <v>0.22222222222222221</v>
      </c>
      <c r="D28" s="265">
        <f>C28+$D$27</f>
        <v>0.2298611111111111</v>
      </c>
      <c r="E28" s="265">
        <f>D28+$E$27</f>
        <v>0.23541666666666666</v>
      </c>
      <c r="F28" s="265">
        <f>E28+$F$27</f>
        <v>0.24166666666666667</v>
      </c>
      <c r="G28" s="265">
        <f>F28+$G$27</f>
        <v>0.24583333333333335</v>
      </c>
      <c r="H28" s="265">
        <f>G28+$H$27</f>
        <v>0.24930555555555556</v>
      </c>
      <c r="I28" s="265">
        <f>H28+$I$27</f>
        <v>0.25555555555555554</v>
      </c>
      <c r="J28" s="265">
        <f>I28+$J$27</f>
        <v>0.25902777777777775</v>
      </c>
      <c r="K28" s="265">
        <f>J28+$K$27</f>
        <v>0.26388888888888884</v>
      </c>
      <c r="L28" s="265">
        <f>K28+$L$27</f>
        <v>0.2715277777777777</v>
      </c>
      <c r="M28" s="265">
        <f>L28+$M$27</f>
        <v>0.27708333333333324</v>
      </c>
      <c r="N28" s="265">
        <f>M28+$N$27</f>
        <v>0.2847222222222221</v>
      </c>
      <c r="O28" s="334">
        <f t="shared" ref="O28:O52" si="1">$O$22</f>
        <v>30.72</v>
      </c>
      <c r="P28" s="265">
        <f t="shared" ref="P28:P52" si="2">N28-C28</f>
        <v>6.2499999999999889E-2</v>
      </c>
      <c r="Q28" s="239">
        <f t="shared" ref="Q28:Q52" si="3">(O28/(P28*24*60)*60)</f>
        <v>20.480000000000036</v>
      </c>
      <c r="R28" s="335"/>
    </row>
    <row r="29" spans="1:20" ht="15" x14ac:dyDescent="0.25">
      <c r="A29" s="65">
        <f t="shared" ref="A29:A52" si="4">C29-C28</f>
        <v>3.125E-2</v>
      </c>
      <c r="B29" s="222">
        <v>2</v>
      </c>
      <c r="C29" s="49">
        <v>0.25347222222222221</v>
      </c>
      <c r="D29" s="49">
        <f>C29+$D$27</f>
        <v>0.26111111111111107</v>
      </c>
      <c r="E29" s="49">
        <f>D29+$E$27</f>
        <v>0.26666666666666661</v>
      </c>
      <c r="F29" s="49">
        <f>E29+$F$27</f>
        <v>0.27291666666666659</v>
      </c>
      <c r="G29" s="49">
        <f>F29+$G$27</f>
        <v>0.27708333333333324</v>
      </c>
      <c r="H29" s="49">
        <f>G29+$H$27</f>
        <v>0.28055555555555545</v>
      </c>
      <c r="I29" s="49">
        <f>H29+$I$27</f>
        <v>0.28680555555555542</v>
      </c>
      <c r="J29" s="49">
        <f>I29+$J$27</f>
        <v>0.29027777777777763</v>
      </c>
      <c r="K29" s="49">
        <f>J29+$K$27</f>
        <v>0.29513888888888873</v>
      </c>
      <c r="L29" s="49">
        <f>K29+$L$27</f>
        <v>0.30277777777777759</v>
      </c>
      <c r="M29" s="49">
        <f>L29+$M$27</f>
        <v>0.30833333333333313</v>
      </c>
      <c r="N29" s="49">
        <f>M29+$N$27</f>
        <v>0.31597222222222199</v>
      </c>
      <c r="O29" s="86">
        <f t="shared" si="1"/>
        <v>30.72</v>
      </c>
      <c r="P29" s="49">
        <f t="shared" si="2"/>
        <v>6.2499999999999778E-2</v>
      </c>
      <c r="Q29" s="27">
        <f t="shared" si="3"/>
        <v>20.480000000000068</v>
      </c>
      <c r="R29" s="336"/>
    </row>
    <row r="30" spans="1:20" ht="15" x14ac:dyDescent="0.25">
      <c r="A30" s="65">
        <f t="shared" si="4"/>
        <v>3.1249999999999778E-2</v>
      </c>
      <c r="B30" s="222">
        <v>3</v>
      </c>
      <c r="C30" s="49">
        <v>0.28472222222222199</v>
      </c>
      <c r="D30" s="49">
        <f>C30+$D$26</f>
        <v>0.29236111111111085</v>
      </c>
      <c r="E30" s="49">
        <f>D30+$E$26</f>
        <v>0.29861111111111083</v>
      </c>
      <c r="F30" s="49">
        <f>E30+$F$26</f>
        <v>0.30624999999999969</v>
      </c>
      <c r="G30" s="49">
        <f>F30+$G$26</f>
        <v>0.31111111111111078</v>
      </c>
      <c r="H30" s="49">
        <f>G30+$H$26</f>
        <v>0.31458333333333299</v>
      </c>
      <c r="I30" s="49">
        <f>H30+$I$26</f>
        <v>0.32152777777777741</v>
      </c>
      <c r="J30" s="49">
        <f>I30+$J$26</f>
        <v>0.32569444444444406</v>
      </c>
      <c r="K30" s="49">
        <f>J30+$K$26</f>
        <v>0.33055555555555516</v>
      </c>
      <c r="L30" s="49">
        <f>K30+$L$26</f>
        <v>0.33819444444444402</v>
      </c>
      <c r="M30" s="49">
        <f>L30+$M$26</f>
        <v>0.344444444444444</v>
      </c>
      <c r="N30" s="49">
        <f>M30+$N$26</f>
        <v>0.35208333333333286</v>
      </c>
      <c r="O30" s="86">
        <f t="shared" si="1"/>
        <v>30.72</v>
      </c>
      <c r="P30" s="49">
        <f t="shared" si="2"/>
        <v>6.7361111111110872E-2</v>
      </c>
      <c r="Q30" s="27">
        <f t="shared" si="3"/>
        <v>19.002061855670167</v>
      </c>
      <c r="R30" s="336"/>
    </row>
    <row r="31" spans="1:20" ht="15" x14ac:dyDescent="0.25">
      <c r="A31" s="65">
        <f t="shared" si="4"/>
        <v>3.125E-2</v>
      </c>
      <c r="B31" s="222">
        <v>4</v>
      </c>
      <c r="C31" s="49">
        <v>0.31597222222222199</v>
      </c>
      <c r="D31" s="49">
        <f t="shared" ref="D31:D35" si="5">C31+$D$26</f>
        <v>0.32361111111111085</v>
      </c>
      <c r="E31" s="49">
        <f t="shared" ref="E31:E35" si="6">D31+$E$26</f>
        <v>0.32986111111111083</v>
      </c>
      <c r="F31" s="49">
        <f t="shared" ref="F31:F35" si="7">E31+$F$26</f>
        <v>0.33749999999999969</v>
      </c>
      <c r="G31" s="49">
        <f t="shared" ref="G31:G35" si="8">F31+$G$26</f>
        <v>0.34236111111111078</v>
      </c>
      <c r="H31" s="49">
        <f t="shared" ref="H31:H35" si="9">G31+$H$26</f>
        <v>0.34583333333333299</v>
      </c>
      <c r="I31" s="49">
        <f t="shared" ref="I31:I35" si="10">H31+$I$26</f>
        <v>0.35277777777777741</v>
      </c>
      <c r="J31" s="49">
        <f t="shared" ref="J31:J35" si="11">I31+$J$26</f>
        <v>0.35694444444444406</v>
      </c>
      <c r="K31" s="49">
        <f t="shared" ref="K31:K35" si="12">J31+$K$26</f>
        <v>0.36180555555555516</v>
      </c>
      <c r="L31" s="49">
        <f t="shared" ref="L31:L35" si="13">K31+$L$26</f>
        <v>0.36944444444444402</v>
      </c>
      <c r="M31" s="49">
        <f t="shared" ref="M31:M35" si="14">L31+$M$26</f>
        <v>0.375694444444444</v>
      </c>
      <c r="N31" s="49">
        <f t="shared" ref="N31:N35" si="15">M31+$N$26</f>
        <v>0.38333333333333286</v>
      </c>
      <c r="O31" s="86">
        <f t="shared" si="1"/>
        <v>30.72</v>
      </c>
      <c r="P31" s="49">
        <f t="shared" si="2"/>
        <v>6.7361111111110872E-2</v>
      </c>
      <c r="Q31" s="27">
        <f t="shared" si="3"/>
        <v>19.002061855670167</v>
      </c>
      <c r="R31" s="336"/>
    </row>
    <row r="32" spans="1:20" ht="15" x14ac:dyDescent="0.25">
      <c r="A32" s="65">
        <f t="shared" si="4"/>
        <v>2.4305555555555747E-2</v>
      </c>
      <c r="B32" s="222">
        <v>5</v>
      </c>
      <c r="C32" s="49">
        <v>0.34027777777777773</v>
      </c>
      <c r="D32" s="49">
        <f t="shared" si="5"/>
        <v>0.3479166666666666</v>
      </c>
      <c r="E32" s="49">
        <f t="shared" si="6"/>
        <v>0.35416666666666657</v>
      </c>
      <c r="F32" s="49">
        <f t="shared" si="7"/>
        <v>0.36180555555555544</v>
      </c>
      <c r="G32" s="49">
        <f t="shared" si="8"/>
        <v>0.36666666666666653</v>
      </c>
      <c r="H32" s="49">
        <f t="shared" si="9"/>
        <v>0.37013888888888874</v>
      </c>
      <c r="I32" s="49">
        <f t="shared" si="10"/>
        <v>0.37708333333333316</v>
      </c>
      <c r="J32" s="49">
        <f t="shared" si="11"/>
        <v>0.38124999999999981</v>
      </c>
      <c r="K32" s="49">
        <f t="shared" si="12"/>
        <v>0.38611111111111091</v>
      </c>
      <c r="L32" s="49">
        <f t="shared" si="13"/>
        <v>0.39374999999999977</v>
      </c>
      <c r="M32" s="49">
        <f t="shared" si="14"/>
        <v>0.39999999999999974</v>
      </c>
      <c r="N32" s="49">
        <f t="shared" si="15"/>
        <v>0.40763888888888861</v>
      </c>
      <c r="O32" s="86">
        <f t="shared" si="1"/>
        <v>30.72</v>
      </c>
      <c r="P32" s="49">
        <f t="shared" si="2"/>
        <v>6.7361111111110872E-2</v>
      </c>
      <c r="Q32" s="27">
        <f t="shared" si="3"/>
        <v>19.002061855670167</v>
      </c>
      <c r="R32" s="336"/>
    </row>
    <row r="33" spans="1:18" ht="15" x14ac:dyDescent="0.25">
      <c r="A33" s="65">
        <f t="shared" si="4"/>
        <v>2.4305555555555247E-2</v>
      </c>
      <c r="B33" s="222">
        <v>6</v>
      </c>
      <c r="C33" s="49">
        <v>0.36458333333333298</v>
      </c>
      <c r="D33" s="49">
        <f t="shared" si="5"/>
        <v>0.37222222222222184</v>
      </c>
      <c r="E33" s="49">
        <f t="shared" si="6"/>
        <v>0.37847222222222182</v>
      </c>
      <c r="F33" s="49">
        <f t="shared" si="7"/>
        <v>0.38611111111111068</v>
      </c>
      <c r="G33" s="49">
        <f t="shared" si="8"/>
        <v>0.39097222222222178</v>
      </c>
      <c r="H33" s="49">
        <f t="shared" si="9"/>
        <v>0.39444444444444399</v>
      </c>
      <c r="I33" s="49">
        <f t="shared" si="10"/>
        <v>0.40138888888888841</v>
      </c>
      <c r="J33" s="49">
        <f t="shared" si="11"/>
        <v>0.40555555555555506</v>
      </c>
      <c r="K33" s="49">
        <f t="shared" si="12"/>
        <v>0.41041666666666615</v>
      </c>
      <c r="L33" s="49">
        <f t="shared" si="13"/>
        <v>0.41805555555555501</v>
      </c>
      <c r="M33" s="49">
        <f t="shared" si="14"/>
        <v>0.42430555555555499</v>
      </c>
      <c r="N33" s="49">
        <f t="shared" si="15"/>
        <v>0.43194444444444385</v>
      </c>
      <c r="O33" s="86">
        <f t="shared" si="1"/>
        <v>30.72</v>
      </c>
      <c r="P33" s="49">
        <f t="shared" si="2"/>
        <v>6.7361111111110872E-2</v>
      </c>
      <c r="Q33" s="27">
        <f t="shared" si="3"/>
        <v>19.002061855670167</v>
      </c>
      <c r="R33" s="336"/>
    </row>
    <row r="34" spans="1:18" ht="15" x14ac:dyDescent="0.25">
      <c r="A34" s="65">
        <f t="shared" si="4"/>
        <v>2.4305555555556024E-2</v>
      </c>
      <c r="B34" s="222">
        <v>7</v>
      </c>
      <c r="C34" s="49">
        <v>0.38888888888888901</v>
      </c>
      <c r="D34" s="49">
        <f t="shared" si="5"/>
        <v>0.39652777777777787</v>
      </c>
      <c r="E34" s="49">
        <f t="shared" si="6"/>
        <v>0.40277777777777785</v>
      </c>
      <c r="F34" s="49">
        <f t="shared" si="7"/>
        <v>0.41041666666666671</v>
      </c>
      <c r="G34" s="49">
        <f t="shared" si="8"/>
        <v>0.4152777777777778</v>
      </c>
      <c r="H34" s="49">
        <f t="shared" si="9"/>
        <v>0.41875000000000001</v>
      </c>
      <c r="I34" s="49">
        <f t="shared" si="10"/>
        <v>0.42569444444444443</v>
      </c>
      <c r="J34" s="49">
        <f t="shared" si="11"/>
        <v>0.42986111111111108</v>
      </c>
      <c r="K34" s="49">
        <f t="shared" si="12"/>
        <v>0.43472222222222218</v>
      </c>
      <c r="L34" s="49">
        <f t="shared" si="13"/>
        <v>0.44236111111111104</v>
      </c>
      <c r="M34" s="49">
        <f t="shared" si="14"/>
        <v>0.44861111111111102</v>
      </c>
      <c r="N34" s="49">
        <f t="shared" si="15"/>
        <v>0.45624999999999988</v>
      </c>
      <c r="O34" s="86">
        <f t="shared" si="1"/>
        <v>30.72</v>
      </c>
      <c r="P34" s="49">
        <f t="shared" si="2"/>
        <v>6.7361111111110872E-2</v>
      </c>
      <c r="Q34" s="27">
        <f t="shared" si="3"/>
        <v>19.002061855670167</v>
      </c>
      <c r="R34" s="336"/>
    </row>
    <row r="35" spans="1:18" ht="15" x14ac:dyDescent="0.25">
      <c r="A35" s="65">
        <f t="shared" si="4"/>
        <v>3.1249999999999889E-2</v>
      </c>
      <c r="B35" s="222">
        <v>8</v>
      </c>
      <c r="C35" s="49">
        <v>0.4201388888888889</v>
      </c>
      <c r="D35" s="49">
        <f t="shared" si="5"/>
        <v>0.42777777777777776</v>
      </c>
      <c r="E35" s="49">
        <f t="shared" si="6"/>
        <v>0.43402777777777773</v>
      </c>
      <c r="F35" s="49">
        <f t="shared" si="7"/>
        <v>0.4416666666666666</v>
      </c>
      <c r="G35" s="49">
        <f t="shared" si="8"/>
        <v>0.44652777777777769</v>
      </c>
      <c r="H35" s="49">
        <f t="shared" si="9"/>
        <v>0.4499999999999999</v>
      </c>
      <c r="I35" s="49">
        <f t="shared" si="10"/>
        <v>0.45694444444444432</v>
      </c>
      <c r="J35" s="49">
        <f t="shared" si="11"/>
        <v>0.46111111111111097</v>
      </c>
      <c r="K35" s="49">
        <f t="shared" si="12"/>
        <v>0.46597222222222207</v>
      </c>
      <c r="L35" s="49">
        <f t="shared" si="13"/>
        <v>0.47361111111111093</v>
      </c>
      <c r="M35" s="49">
        <f t="shared" si="14"/>
        <v>0.47986111111111091</v>
      </c>
      <c r="N35" s="49">
        <f t="shared" si="15"/>
        <v>0.48749999999999977</v>
      </c>
      <c r="O35" s="86">
        <f t="shared" si="1"/>
        <v>30.72</v>
      </c>
      <c r="P35" s="49">
        <f t="shared" si="2"/>
        <v>6.7361111111110872E-2</v>
      </c>
      <c r="Q35" s="27">
        <f t="shared" si="3"/>
        <v>19.002061855670167</v>
      </c>
      <c r="R35" s="336"/>
    </row>
    <row r="36" spans="1:18" ht="15" x14ac:dyDescent="0.25">
      <c r="A36" s="65">
        <f t="shared" si="4"/>
        <v>3.1250000000000111E-2</v>
      </c>
      <c r="B36" s="222">
        <v>9</v>
      </c>
      <c r="C36" s="49">
        <v>0.45138888888888901</v>
      </c>
      <c r="D36" s="49">
        <f t="shared" ref="D36" si="16">C36+$D$25</f>
        <v>0.45902777777777787</v>
      </c>
      <c r="E36" s="49">
        <f t="shared" ref="E36" si="17">D36+$E$25</f>
        <v>0.4645833333333334</v>
      </c>
      <c r="F36" s="49">
        <f t="shared" ref="F36" si="18">E36+$F$25</f>
        <v>0.47222222222222227</v>
      </c>
      <c r="G36" s="49">
        <f t="shared" ref="G36" si="19">F36+$G$25</f>
        <v>0.47708333333333336</v>
      </c>
      <c r="H36" s="49">
        <f t="shared" ref="H36" si="20">G36+$H$25</f>
        <v>0.48055555555555557</v>
      </c>
      <c r="I36" s="49">
        <f t="shared" ref="I36" si="21">H36+$I$25</f>
        <v>0.48749999999999999</v>
      </c>
      <c r="J36" s="49">
        <f t="shared" ref="J36" si="22">I36+$J$25</f>
        <v>0.49166666666666664</v>
      </c>
      <c r="K36" s="49">
        <f t="shared" ref="K36" si="23">J36+$K$25</f>
        <v>0.49652777777777773</v>
      </c>
      <c r="L36" s="49">
        <f t="shared" ref="L36" si="24">K36+$L$25</f>
        <v>0.50416666666666665</v>
      </c>
      <c r="M36" s="49">
        <f t="shared" ref="M36" si="25">L36+$M$25</f>
        <v>0.50972222222222219</v>
      </c>
      <c r="N36" s="49">
        <f t="shared" ref="N36" si="26">M36+$N$25</f>
        <v>0.51736111111111105</v>
      </c>
      <c r="O36" s="86">
        <f t="shared" si="1"/>
        <v>30.72</v>
      </c>
      <c r="P36" s="49">
        <f t="shared" si="2"/>
        <v>6.5972222222222043E-2</v>
      </c>
      <c r="Q36" s="27">
        <f t="shared" si="3"/>
        <v>19.402105263157946</v>
      </c>
      <c r="R36" s="336"/>
    </row>
    <row r="37" spans="1:18" ht="15" x14ac:dyDescent="0.25">
      <c r="A37" s="65">
        <f t="shared" si="4"/>
        <v>3.125E-2</v>
      </c>
      <c r="B37" s="222">
        <v>10</v>
      </c>
      <c r="C37" s="49">
        <v>0.48263888888888901</v>
      </c>
      <c r="D37" s="49">
        <f t="shared" ref="D37:D52" si="27">C37+$D$25</f>
        <v>0.49027777777777787</v>
      </c>
      <c r="E37" s="49">
        <f t="shared" ref="E37:E52" si="28">D37+$E$25</f>
        <v>0.4958333333333334</v>
      </c>
      <c r="F37" s="49">
        <f t="shared" ref="F37:F52" si="29">E37+$F$25</f>
        <v>0.50347222222222232</v>
      </c>
      <c r="G37" s="49">
        <f t="shared" ref="G37:G52" si="30">F37+$G$25</f>
        <v>0.50833333333333341</v>
      </c>
      <c r="H37" s="49">
        <f t="shared" ref="H37:H52" si="31">G37+$H$25</f>
        <v>0.51180555555555562</v>
      </c>
      <c r="I37" s="49">
        <f t="shared" ref="I37:I52" si="32">H37+$I$25</f>
        <v>0.51875000000000004</v>
      </c>
      <c r="J37" s="49">
        <f t="shared" ref="J37:J52" si="33">I37+$J$25</f>
        <v>0.5229166666666667</v>
      </c>
      <c r="K37" s="49">
        <f t="shared" ref="K37:K52" si="34">J37+$K$25</f>
        <v>0.52777777777777779</v>
      </c>
      <c r="L37" s="49">
        <f t="shared" ref="L37:L52" si="35">K37+$L$25</f>
        <v>0.53541666666666665</v>
      </c>
      <c r="M37" s="49">
        <f t="shared" ref="M37:M52" si="36">L37+$M$25</f>
        <v>0.54097222222222219</v>
      </c>
      <c r="N37" s="49">
        <f t="shared" ref="N37:N52" si="37">M37+$N$25</f>
        <v>0.54861111111111105</v>
      </c>
      <c r="O37" s="86">
        <f t="shared" si="1"/>
        <v>30.72</v>
      </c>
      <c r="P37" s="49">
        <f t="shared" si="2"/>
        <v>6.5972222222222043E-2</v>
      </c>
      <c r="Q37" s="27">
        <f t="shared" si="3"/>
        <v>19.402105263157946</v>
      </c>
      <c r="R37" s="336"/>
    </row>
    <row r="38" spans="1:18" ht="15" x14ac:dyDescent="0.25">
      <c r="A38" s="65">
        <f t="shared" si="4"/>
        <v>3.1249999999999944E-2</v>
      </c>
      <c r="B38" s="222">
        <v>11</v>
      </c>
      <c r="C38" s="49">
        <v>0.51388888888888895</v>
      </c>
      <c r="D38" s="49">
        <f t="shared" si="27"/>
        <v>0.52152777777777781</v>
      </c>
      <c r="E38" s="49">
        <f t="shared" si="28"/>
        <v>0.52708333333333335</v>
      </c>
      <c r="F38" s="49">
        <f t="shared" si="29"/>
        <v>0.53472222222222221</v>
      </c>
      <c r="G38" s="49">
        <f t="shared" si="30"/>
        <v>0.5395833333333333</v>
      </c>
      <c r="H38" s="49">
        <f t="shared" si="31"/>
        <v>0.54305555555555551</v>
      </c>
      <c r="I38" s="49">
        <f t="shared" si="32"/>
        <v>0.54999999999999993</v>
      </c>
      <c r="J38" s="49">
        <f t="shared" si="33"/>
        <v>0.55416666666666659</v>
      </c>
      <c r="K38" s="49">
        <f t="shared" si="34"/>
        <v>0.55902777777777768</v>
      </c>
      <c r="L38" s="49">
        <f t="shared" si="35"/>
        <v>0.56666666666666654</v>
      </c>
      <c r="M38" s="49">
        <f t="shared" si="36"/>
        <v>0.57222222222222208</v>
      </c>
      <c r="N38" s="49">
        <f t="shared" si="37"/>
        <v>0.57986111111111094</v>
      </c>
      <c r="O38" s="86">
        <f t="shared" si="1"/>
        <v>30.72</v>
      </c>
      <c r="P38" s="49">
        <f t="shared" si="2"/>
        <v>6.5972222222221988E-2</v>
      </c>
      <c r="Q38" s="27">
        <f t="shared" si="3"/>
        <v>19.402105263157964</v>
      </c>
      <c r="R38" s="336"/>
    </row>
    <row r="39" spans="1:18" ht="15" x14ac:dyDescent="0.25">
      <c r="A39" s="65">
        <f t="shared" si="4"/>
        <v>3.1249999999999001E-2</v>
      </c>
      <c r="B39" s="222">
        <v>12</v>
      </c>
      <c r="C39" s="49">
        <v>0.54513888888888795</v>
      </c>
      <c r="D39" s="49">
        <f t="shared" si="27"/>
        <v>0.55277777777777681</v>
      </c>
      <c r="E39" s="49">
        <f t="shared" si="28"/>
        <v>0.55833333333333235</v>
      </c>
      <c r="F39" s="49">
        <f t="shared" si="29"/>
        <v>0.56597222222222121</v>
      </c>
      <c r="G39" s="49">
        <f t="shared" si="30"/>
        <v>0.5708333333333323</v>
      </c>
      <c r="H39" s="49">
        <f t="shared" si="31"/>
        <v>0.57430555555555451</v>
      </c>
      <c r="I39" s="49">
        <f t="shared" si="32"/>
        <v>0.58124999999999893</v>
      </c>
      <c r="J39" s="49">
        <f t="shared" si="33"/>
        <v>0.58541666666666559</v>
      </c>
      <c r="K39" s="49">
        <f t="shared" si="34"/>
        <v>0.59027777777777668</v>
      </c>
      <c r="L39" s="49">
        <f t="shared" si="35"/>
        <v>0.59791666666666554</v>
      </c>
      <c r="M39" s="49">
        <f t="shared" si="36"/>
        <v>0.60347222222222108</v>
      </c>
      <c r="N39" s="49">
        <f t="shared" si="37"/>
        <v>0.61111111111110994</v>
      </c>
      <c r="O39" s="86">
        <f t="shared" si="1"/>
        <v>30.72</v>
      </c>
      <c r="P39" s="49">
        <f t="shared" si="2"/>
        <v>6.5972222222221988E-2</v>
      </c>
      <c r="Q39" s="27">
        <f t="shared" si="3"/>
        <v>19.402105263157964</v>
      </c>
      <c r="R39" s="336"/>
    </row>
    <row r="40" spans="1:18" ht="15" x14ac:dyDescent="0.25">
      <c r="A40" s="65">
        <f t="shared" si="4"/>
        <v>3.125E-2</v>
      </c>
      <c r="B40" s="222">
        <v>13</v>
      </c>
      <c r="C40" s="49">
        <v>0.57638888888888795</v>
      </c>
      <c r="D40" s="49">
        <f t="shared" si="27"/>
        <v>0.58402777777777681</v>
      </c>
      <c r="E40" s="49">
        <f t="shared" si="28"/>
        <v>0.58958333333333235</v>
      </c>
      <c r="F40" s="49">
        <f t="shared" si="29"/>
        <v>0.59722222222222121</v>
      </c>
      <c r="G40" s="49">
        <f t="shared" si="30"/>
        <v>0.6020833333333323</v>
      </c>
      <c r="H40" s="49">
        <f t="shared" si="31"/>
        <v>0.60555555555555451</v>
      </c>
      <c r="I40" s="49">
        <f t="shared" si="32"/>
        <v>0.61249999999999893</v>
      </c>
      <c r="J40" s="49">
        <f t="shared" si="33"/>
        <v>0.61666666666666559</v>
      </c>
      <c r="K40" s="49">
        <f t="shared" si="34"/>
        <v>0.62152777777777668</v>
      </c>
      <c r="L40" s="49">
        <f t="shared" si="35"/>
        <v>0.62916666666666554</v>
      </c>
      <c r="M40" s="49">
        <f t="shared" si="36"/>
        <v>0.63472222222222108</v>
      </c>
      <c r="N40" s="49">
        <f t="shared" si="37"/>
        <v>0.64236111111110994</v>
      </c>
      <c r="O40" s="86">
        <f t="shared" si="1"/>
        <v>30.72</v>
      </c>
      <c r="P40" s="49">
        <f t="shared" si="2"/>
        <v>6.5972222222221988E-2</v>
      </c>
      <c r="Q40" s="27">
        <f t="shared" si="3"/>
        <v>19.402105263157964</v>
      </c>
      <c r="R40" s="336"/>
    </row>
    <row r="41" spans="1:18" ht="15" x14ac:dyDescent="0.25">
      <c r="A41" s="65">
        <f t="shared" si="4"/>
        <v>3.125E-2</v>
      </c>
      <c r="B41" s="222">
        <v>14</v>
      </c>
      <c r="C41" s="49">
        <v>0.60763888888888795</v>
      </c>
      <c r="D41" s="49">
        <f t="shared" si="27"/>
        <v>0.61527777777777681</v>
      </c>
      <c r="E41" s="49">
        <f t="shared" si="28"/>
        <v>0.62083333333333235</v>
      </c>
      <c r="F41" s="49">
        <f t="shared" si="29"/>
        <v>0.62847222222222121</v>
      </c>
      <c r="G41" s="49">
        <f t="shared" si="30"/>
        <v>0.6333333333333323</v>
      </c>
      <c r="H41" s="49">
        <f t="shared" si="31"/>
        <v>0.63680555555555451</v>
      </c>
      <c r="I41" s="49">
        <f t="shared" si="32"/>
        <v>0.64374999999999893</v>
      </c>
      <c r="J41" s="49">
        <f t="shared" si="33"/>
        <v>0.64791666666666559</v>
      </c>
      <c r="K41" s="49">
        <f t="shared" si="34"/>
        <v>0.65277777777777668</v>
      </c>
      <c r="L41" s="49">
        <f t="shared" si="35"/>
        <v>0.66041666666666554</v>
      </c>
      <c r="M41" s="49">
        <f t="shared" si="36"/>
        <v>0.66597222222222108</v>
      </c>
      <c r="N41" s="49">
        <f t="shared" si="37"/>
        <v>0.67361111111110994</v>
      </c>
      <c r="O41" s="86">
        <f t="shared" si="1"/>
        <v>30.72</v>
      </c>
      <c r="P41" s="49">
        <f t="shared" si="2"/>
        <v>6.5972222222221988E-2</v>
      </c>
      <c r="Q41" s="27">
        <f t="shared" si="3"/>
        <v>19.402105263157964</v>
      </c>
      <c r="R41" s="336"/>
    </row>
    <row r="42" spans="1:18" ht="15" x14ac:dyDescent="0.25">
      <c r="A42" s="65">
        <f t="shared" si="4"/>
        <v>3.125E-2</v>
      </c>
      <c r="B42" s="222">
        <v>15</v>
      </c>
      <c r="C42" s="49">
        <v>0.63888888888888795</v>
      </c>
      <c r="D42" s="49">
        <f t="shared" si="27"/>
        <v>0.64652777777777681</v>
      </c>
      <c r="E42" s="49">
        <f t="shared" si="28"/>
        <v>0.65208333333333235</v>
      </c>
      <c r="F42" s="49">
        <f t="shared" si="29"/>
        <v>0.65972222222222121</v>
      </c>
      <c r="G42" s="49">
        <f t="shared" si="30"/>
        <v>0.6645833333333323</v>
      </c>
      <c r="H42" s="49">
        <f t="shared" si="31"/>
        <v>0.66805555555555451</v>
      </c>
      <c r="I42" s="49">
        <f t="shared" si="32"/>
        <v>0.67499999999999893</v>
      </c>
      <c r="J42" s="49">
        <f t="shared" si="33"/>
        <v>0.67916666666666559</v>
      </c>
      <c r="K42" s="49">
        <f t="shared" si="34"/>
        <v>0.68402777777777668</v>
      </c>
      <c r="L42" s="49">
        <f t="shared" si="35"/>
        <v>0.69166666666666554</v>
      </c>
      <c r="M42" s="49">
        <f t="shared" si="36"/>
        <v>0.69722222222222108</v>
      </c>
      <c r="N42" s="49">
        <f t="shared" si="37"/>
        <v>0.70486111111110994</v>
      </c>
      <c r="O42" s="86">
        <f t="shared" si="1"/>
        <v>30.72</v>
      </c>
      <c r="P42" s="49">
        <f t="shared" si="2"/>
        <v>6.5972222222221988E-2</v>
      </c>
      <c r="Q42" s="27">
        <f t="shared" si="3"/>
        <v>19.402105263157964</v>
      </c>
      <c r="R42" s="336"/>
    </row>
    <row r="43" spans="1:18" ht="15" x14ac:dyDescent="0.25">
      <c r="A43" s="65">
        <f t="shared" si="4"/>
        <v>3.125E-2</v>
      </c>
      <c r="B43" s="222">
        <v>16</v>
      </c>
      <c r="C43" s="49">
        <v>0.67013888888888795</v>
      </c>
      <c r="D43" s="49">
        <f t="shared" si="27"/>
        <v>0.67777777777777681</v>
      </c>
      <c r="E43" s="49">
        <f t="shared" si="28"/>
        <v>0.68333333333333235</v>
      </c>
      <c r="F43" s="49">
        <f t="shared" si="29"/>
        <v>0.69097222222222121</v>
      </c>
      <c r="G43" s="49">
        <f t="shared" si="30"/>
        <v>0.6958333333333323</v>
      </c>
      <c r="H43" s="49">
        <f t="shared" si="31"/>
        <v>0.69930555555555451</v>
      </c>
      <c r="I43" s="49">
        <f t="shared" si="32"/>
        <v>0.70624999999999893</v>
      </c>
      <c r="J43" s="49">
        <f t="shared" si="33"/>
        <v>0.71041666666666559</v>
      </c>
      <c r="K43" s="49">
        <f t="shared" si="34"/>
        <v>0.71527777777777668</v>
      </c>
      <c r="L43" s="49">
        <f t="shared" si="35"/>
        <v>0.72291666666666554</v>
      </c>
      <c r="M43" s="49">
        <f t="shared" si="36"/>
        <v>0.72847222222222108</v>
      </c>
      <c r="N43" s="49">
        <f t="shared" si="37"/>
        <v>0.73611111111110994</v>
      </c>
      <c r="O43" s="86">
        <f t="shared" si="1"/>
        <v>30.72</v>
      </c>
      <c r="P43" s="49">
        <f t="shared" si="2"/>
        <v>6.5972222222221988E-2</v>
      </c>
      <c r="Q43" s="27">
        <f t="shared" si="3"/>
        <v>19.402105263157964</v>
      </c>
      <c r="R43" s="336"/>
    </row>
    <row r="44" spans="1:18" ht="15" x14ac:dyDescent="0.25">
      <c r="A44" s="65">
        <f t="shared" si="4"/>
        <v>3.125E-2</v>
      </c>
      <c r="B44" s="222">
        <v>17</v>
      </c>
      <c r="C44" s="49">
        <v>0.70138888888888795</v>
      </c>
      <c r="D44" s="49">
        <f t="shared" si="27"/>
        <v>0.70902777777777681</v>
      </c>
      <c r="E44" s="49">
        <f t="shared" si="28"/>
        <v>0.71458333333333235</v>
      </c>
      <c r="F44" s="49">
        <f t="shared" si="29"/>
        <v>0.72222222222222121</v>
      </c>
      <c r="G44" s="49">
        <f t="shared" si="30"/>
        <v>0.7270833333333323</v>
      </c>
      <c r="H44" s="49">
        <f t="shared" si="31"/>
        <v>0.73055555555555451</v>
      </c>
      <c r="I44" s="49">
        <f t="shared" si="32"/>
        <v>0.73749999999999893</v>
      </c>
      <c r="J44" s="49">
        <f t="shared" si="33"/>
        <v>0.74166666666666559</v>
      </c>
      <c r="K44" s="49">
        <f t="shared" si="34"/>
        <v>0.74652777777777668</v>
      </c>
      <c r="L44" s="49">
        <f t="shared" si="35"/>
        <v>0.75416666666666554</v>
      </c>
      <c r="M44" s="49">
        <f t="shared" si="36"/>
        <v>0.75972222222222108</v>
      </c>
      <c r="N44" s="49">
        <f t="shared" si="37"/>
        <v>0.76736111111110994</v>
      </c>
      <c r="O44" s="86">
        <f t="shared" si="1"/>
        <v>30.72</v>
      </c>
      <c r="P44" s="49">
        <f t="shared" si="2"/>
        <v>6.5972222222221988E-2</v>
      </c>
      <c r="Q44" s="27">
        <f t="shared" si="3"/>
        <v>19.402105263157964</v>
      </c>
      <c r="R44" s="336"/>
    </row>
    <row r="45" spans="1:18" ht="15" x14ac:dyDescent="0.25">
      <c r="A45" s="65">
        <f t="shared" si="4"/>
        <v>2.4305555555556579E-2</v>
      </c>
      <c r="B45" s="222">
        <v>18</v>
      </c>
      <c r="C45" s="49">
        <v>0.72569444444444453</v>
      </c>
      <c r="D45" s="49">
        <f t="shared" si="27"/>
        <v>0.73333333333333339</v>
      </c>
      <c r="E45" s="49">
        <f t="shared" si="28"/>
        <v>0.73888888888888893</v>
      </c>
      <c r="F45" s="49">
        <f t="shared" si="29"/>
        <v>0.74652777777777779</v>
      </c>
      <c r="G45" s="49">
        <f t="shared" si="30"/>
        <v>0.75138888888888888</v>
      </c>
      <c r="H45" s="49">
        <f t="shared" si="31"/>
        <v>0.75486111111111109</v>
      </c>
      <c r="I45" s="49">
        <f t="shared" si="32"/>
        <v>0.76180555555555551</v>
      </c>
      <c r="J45" s="49">
        <f t="shared" si="33"/>
        <v>0.76597222222222217</v>
      </c>
      <c r="K45" s="49">
        <f t="shared" si="34"/>
        <v>0.77083333333333326</v>
      </c>
      <c r="L45" s="49">
        <f t="shared" si="35"/>
        <v>0.77847222222222212</v>
      </c>
      <c r="M45" s="49">
        <f t="shared" si="36"/>
        <v>0.78402777777777766</v>
      </c>
      <c r="N45" s="49">
        <f t="shared" si="37"/>
        <v>0.79166666666666652</v>
      </c>
      <c r="O45" s="86">
        <f t="shared" si="1"/>
        <v>30.72</v>
      </c>
      <c r="P45" s="49">
        <f t="shared" si="2"/>
        <v>6.5972222222221988E-2</v>
      </c>
      <c r="Q45" s="27">
        <f t="shared" si="3"/>
        <v>19.402105263157964</v>
      </c>
      <c r="R45" s="336"/>
    </row>
    <row r="46" spans="1:18" ht="15" x14ac:dyDescent="0.25">
      <c r="A46" s="65">
        <f t="shared" si="4"/>
        <v>2.4305555555556468E-2</v>
      </c>
      <c r="B46" s="222">
        <v>19</v>
      </c>
      <c r="C46" s="49">
        <v>0.750000000000001</v>
      </c>
      <c r="D46" s="49">
        <f t="shared" si="27"/>
        <v>0.75763888888888986</v>
      </c>
      <c r="E46" s="49">
        <f t="shared" si="28"/>
        <v>0.7631944444444454</v>
      </c>
      <c r="F46" s="49">
        <f t="shared" si="29"/>
        <v>0.77083333333333426</v>
      </c>
      <c r="G46" s="49">
        <f t="shared" si="30"/>
        <v>0.77569444444444535</v>
      </c>
      <c r="H46" s="49">
        <f t="shared" si="31"/>
        <v>0.77916666666666756</v>
      </c>
      <c r="I46" s="49">
        <f t="shared" si="32"/>
        <v>0.78611111111111198</v>
      </c>
      <c r="J46" s="49">
        <f t="shared" si="33"/>
        <v>0.79027777777777863</v>
      </c>
      <c r="K46" s="49">
        <f t="shared" si="34"/>
        <v>0.79513888888888973</v>
      </c>
      <c r="L46" s="49">
        <f t="shared" si="35"/>
        <v>0.80277777777777859</v>
      </c>
      <c r="M46" s="49">
        <f t="shared" si="36"/>
        <v>0.80833333333333413</v>
      </c>
      <c r="N46" s="49">
        <f t="shared" si="37"/>
        <v>0.81597222222222299</v>
      </c>
      <c r="O46" s="86">
        <f t="shared" si="1"/>
        <v>30.72</v>
      </c>
      <c r="P46" s="49">
        <f t="shared" si="2"/>
        <v>6.5972222222221988E-2</v>
      </c>
      <c r="Q46" s="27">
        <f t="shared" si="3"/>
        <v>19.402105263157964</v>
      </c>
      <c r="R46" s="336"/>
    </row>
    <row r="47" spans="1:18" ht="15" x14ac:dyDescent="0.25">
      <c r="A47" s="65">
        <f t="shared" si="4"/>
        <v>3.1249999999999001E-2</v>
      </c>
      <c r="B47" s="222">
        <v>20</v>
      </c>
      <c r="C47" s="49">
        <v>0.78125</v>
      </c>
      <c r="D47" s="49">
        <f t="shared" si="27"/>
        <v>0.78888888888888886</v>
      </c>
      <c r="E47" s="49">
        <f t="shared" si="28"/>
        <v>0.7944444444444444</v>
      </c>
      <c r="F47" s="49">
        <f t="shared" si="29"/>
        <v>0.80208333333333326</v>
      </c>
      <c r="G47" s="49">
        <f t="shared" si="30"/>
        <v>0.80694444444444435</v>
      </c>
      <c r="H47" s="49">
        <f t="shared" si="31"/>
        <v>0.81041666666666656</v>
      </c>
      <c r="I47" s="49">
        <f t="shared" si="32"/>
        <v>0.81736111111111098</v>
      </c>
      <c r="J47" s="49">
        <f t="shared" si="33"/>
        <v>0.82152777777777763</v>
      </c>
      <c r="K47" s="49">
        <f t="shared" si="34"/>
        <v>0.82638888888888873</v>
      </c>
      <c r="L47" s="49">
        <f t="shared" si="35"/>
        <v>0.83402777777777759</v>
      </c>
      <c r="M47" s="49">
        <f t="shared" si="36"/>
        <v>0.83958333333333313</v>
      </c>
      <c r="N47" s="49">
        <f t="shared" si="37"/>
        <v>0.84722222222222199</v>
      </c>
      <c r="O47" s="86">
        <f t="shared" si="1"/>
        <v>30.72</v>
      </c>
      <c r="P47" s="49">
        <f t="shared" si="2"/>
        <v>6.5972222222221988E-2</v>
      </c>
      <c r="Q47" s="27">
        <f t="shared" si="3"/>
        <v>19.402105263157964</v>
      </c>
      <c r="R47" s="336"/>
    </row>
    <row r="48" spans="1:18" ht="15" x14ac:dyDescent="0.25">
      <c r="A48" s="65">
        <f t="shared" si="4"/>
        <v>3.1249999999999001E-2</v>
      </c>
      <c r="B48" s="222">
        <v>21</v>
      </c>
      <c r="C48" s="49">
        <v>0.812499999999999</v>
      </c>
      <c r="D48" s="49">
        <f t="shared" si="27"/>
        <v>0.82013888888888786</v>
      </c>
      <c r="E48" s="49">
        <f t="shared" si="28"/>
        <v>0.8256944444444434</v>
      </c>
      <c r="F48" s="49">
        <f t="shared" si="29"/>
        <v>0.83333333333333226</v>
      </c>
      <c r="G48" s="49">
        <f t="shared" si="30"/>
        <v>0.83819444444444335</v>
      </c>
      <c r="H48" s="49">
        <f t="shared" si="31"/>
        <v>0.84166666666666556</v>
      </c>
      <c r="I48" s="49">
        <f t="shared" si="32"/>
        <v>0.84861111111110998</v>
      </c>
      <c r="J48" s="49">
        <f t="shared" si="33"/>
        <v>0.85277777777777664</v>
      </c>
      <c r="K48" s="49">
        <f t="shared" si="34"/>
        <v>0.85763888888888773</v>
      </c>
      <c r="L48" s="49">
        <f t="shared" si="35"/>
        <v>0.86527777777777659</v>
      </c>
      <c r="M48" s="49">
        <f t="shared" si="36"/>
        <v>0.87083333333333213</v>
      </c>
      <c r="N48" s="49">
        <f t="shared" si="37"/>
        <v>0.87847222222222099</v>
      </c>
      <c r="O48" s="86">
        <f t="shared" si="1"/>
        <v>30.72</v>
      </c>
      <c r="P48" s="49">
        <f t="shared" si="2"/>
        <v>6.5972222222221988E-2</v>
      </c>
      <c r="Q48" s="27">
        <f t="shared" si="3"/>
        <v>19.402105263157964</v>
      </c>
      <c r="R48" s="336"/>
    </row>
    <row r="49" spans="1:18" ht="15" x14ac:dyDescent="0.25">
      <c r="A49" s="65">
        <f t="shared" si="4"/>
        <v>3.1249999999999001E-2</v>
      </c>
      <c r="B49" s="222">
        <v>22</v>
      </c>
      <c r="C49" s="49">
        <v>0.843749999999998</v>
      </c>
      <c r="D49" s="49">
        <f t="shared" si="27"/>
        <v>0.85138888888888686</v>
      </c>
      <c r="E49" s="49">
        <f t="shared" si="28"/>
        <v>0.8569444444444424</v>
      </c>
      <c r="F49" s="49">
        <f t="shared" si="29"/>
        <v>0.86458333333333126</v>
      </c>
      <c r="G49" s="49">
        <f t="shared" si="30"/>
        <v>0.86944444444444235</v>
      </c>
      <c r="H49" s="49">
        <f t="shared" si="31"/>
        <v>0.87291666666666456</v>
      </c>
      <c r="I49" s="49">
        <f t="shared" si="32"/>
        <v>0.87986111111110898</v>
      </c>
      <c r="J49" s="49">
        <f t="shared" si="33"/>
        <v>0.88402777777777564</v>
      </c>
      <c r="K49" s="49">
        <f t="shared" si="34"/>
        <v>0.88888888888888673</v>
      </c>
      <c r="L49" s="49">
        <f t="shared" si="35"/>
        <v>0.89652777777777559</v>
      </c>
      <c r="M49" s="49">
        <f t="shared" si="36"/>
        <v>0.90208333333333113</v>
      </c>
      <c r="N49" s="49">
        <f t="shared" si="37"/>
        <v>0.90972222222221999</v>
      </c>
      <c r="O49" s="86">
        <f t="shared" si="1"/>
        <v>30.72</v>
      </c>
      <c r="P49" s="49">
        <f t="shared" si="2"/>
        <v>6.5972222222221988E-2</v>
      </c>
      <c r="Q49" s="27">
        <f t="shared" si="3"/>
        <v>19.402105263157964</v>
      </c>
      <c r="R49" s="336"/>
    </row>
    <row r="50" spans="1:18" ht="15" x14ac:dyDescent="0.25">
      <c r="A50" s="65">
        <f t="shared" si="4"/>
        <v>3.1249999999999001E-2</v>
      </c>
      <c r="B50" s="222">
        <v>23</v>
      </c>
      <c r="C50" s="349">
        <v>0.874999999999997</v>
      </c>
      <c r="D50" s="49">
        <f t="shared" si="27"/>
        <v>0.88263888888888586</v>
      </c>
      <c r="E50" s="49">
        <f t="shared" si="28"/>
        <v>0.8881944444444414</v>
      </c>
      <c r="F50" s="49">
        <f t="shared" si="29"/>
        <v>0.89583333333333026</v>
      </c>
      <c r="G50" s="49">
        <f t="shared" si="30"/>
        <v>0.90069444444444136</v>
      </c>
      <c r="H50" s="49">
        <f t="shared" si="31"/>
        <v>0.90416666666666357</v>
      </c>
      <c r="I50" s="49">
        <f t="shared" si="32"/>
        <v>0.91111111111110799</v>
      </c>
      <c r="J50" s="49">
        <f t="shared" si="33"/>
        <v>0.91527777777777464</v>
      </c>
      <c r="K50" s="49">
        <f t="shared" si="34"/>
        <v>0.92013888888888573</v>
      </c>
      <c r="L50" s="49">
        <f t="shared" si="35"/>
        <v>0.92777777777777459</v>
      </c>
      <c r="M50" s="49">
        <f t="shared" si="36"/>
        <v>0.93333333333333013</v>
      </c>
      <c r="N50" s="49">
        <f t="shared" si="37"/>
        <v>0.94097222222221899</v>
      </c>
      <c r="O50" s="365">
        <f t="shared" si="1"/>
        <v>30.72</v>
      </c>
      <c r="P50" s="349">
        <f t="shared" si="2"/>
        <v>6.5972222222221988E-2</v>
      </c>
      <c r="Q50" s="273">
        <f t="shared" si="3"/>
        <v>19.402105263157964</v>
      </c>
      <c r="R50" s="336"/>
    </row>
    <row r="51" spans="1:18" ht="15" x14ac:dyDescent="0.25">
      <c r="A51" s="65">
        <f t="shared" si="4"/>
        <v>8.3333333333336368E-2</v>
      </c>
      <c r="B51" s="222">
        <v>24</v>
      </c>
      <c r="C51" s="349">
        <v>0.95833333333333337</v>
      </c>
      <c r="D51" s="49">
        <f t="shared" si="27"/>
        <v>0.96597222222222223</v>
      </c>
      <c r="E51" s="49">
        <f t="shared" si="28"/>
        <v>0.97152777777777777</v>
      </c>
      <c r="F51" s="49">
        <f t="shared" si="29"/>
        <v>0.97916666666666663</v>
      </c>
      <c r="G51" s="49">
        <f t="shared" si="30"/>
        <v>0.98402777777777772</v>
      </c>
      <c r="H51" s="49">
        <f t="shared" si="31"/>
        <v>0.98749999999999993</v>
      </c>
      <c r="I51" s="49">
        <f t="shared" si="32"/>
        <v>0.99444444444444435</v>
      </c>
      <c r="J51" s="49">
        <f t="shared" si="33"/>
        <v>0.99861111111111101</v>
      </c>
      <c r="K51" s="49">
        <f t="shared" si="34"/>
        <v>1.0034722222222221</v>
      </c>
      <c r="L51" s="49">
        <f t="shared" si="35"/>
        <v>1.0111111111111111</v>
      </c>
      <c r="M51" s="49">
        <f t="shared" si="36"/>
        <v>1.0166666666666666</v>
      </c>
      <c r="N51" s="49">
        <f t="shared" si="37"/>
        <v>1.0243055555555556</v>
      </c>
      <c r="O51" s="365">
        <f t="shared" si="1"/>
        <v>30.72</v>
      </c>
      <c r="P51" s="349">
        <f t="shared" si="2"/>
        <v>6.597222222222221E-2</v>
      </c>
      <c r="Q51" s="273">
        <f t="shared" si="3"/>
        <v>19.4021052631579</v>
      </c>
      <c r="R51" s="336"/>
    </row>
    <row r="52" spans="1:18" ht="15" x14ac:dyDescent="0.25">
      <c r="A52" s="65">
        <f t="shared" si="4"/>
        <v>4.166666666666663E-2</v>
      </c>
      <c r="B52" s="366">
        <v>25</v>
      </c>
      <c r="C52" s="349">
        <v>1</v>
      </c>
      <c r="D52" s="49">
        <f t="shared" si="27"/>
        <v>1.007638888888889</v>
      </c>
      <c r="E52" s="49">
        <f t="shared" si="28"/>
        <v>1.0131944444444445</v>
      </c>
      <c r="F52" s="49">
        <f t="shared" si="29"/>
        <v>1.0208333333333335</v>
      </c>
      <c r="G52" s="49">
        <f t="shared" si="30"/>
        <v>1.0256944444444447</v>
      </c>
      <c r="H52" s="49">
        <f t="shared" si="31"/>
        <v>1.029166666666667</v>
      </c>
      <c r="I52" s="49">
        <f t="shared" si="32"/>
        <v>1.0361111111111114</v>
      </c>
      <c r="J52" s="49">
        <f t="shared" si="33"/>
        <v>1.0402777777777781</v>
      </c>
      <c r="K52" s="49">
        <f t="shared" si="34"/>
        <v>1.0451388888888893</v>
      </c>
      <c r="L52" s="49">
        <f t="shared" si="35"/>
        <v>1.0527777777777783</v>
      </c>
      <c r="M52" s="49">
        <f t="shared" si="36"/>
        <v>1.0583333333333338</v>
      </c>
      <c r="N52" s="49">
        <f t="shared" si="37"/>
        <v>1.0659722222222228</v>
      </c>
      <c r="O52" s="365">
        <f t="shared" si="1"/>
        <v>30.72</v>
      </c>
      <c r="P52" s="349">
        <f t="shared" si="2"/>
        <v>6.5972222222222765E-2</v>
      </c>
      <c r="Q52" s="273">
        <f t="shared" si="3"/>
        <v>19.402105263157736</v>
      </c>
      <c r="R52" s="336"/>
    </row>
    <row r="53" spans="1:18" x14ac:dyDescent="0.2">
      <c r="B53" s="187"/>
      <c r="C53" s="37"/>
      <c r="D53" s="37"/>
      <c r="E53" s="74"/>
      <c r="F53" s="37"/>
      <c r="G53" s="37"/>
      <c r="H53" s="37"/>
      <c r="I53" s="37"/>
      <c r="J53" s="37"/>
      <c r="K53" s="37"/>
      <c r="L53" s="37"/>
      <c r="M53" s="37"/>
      <c r="N53" s="37"/>
      <c r="O53" s="37"/>
      <c r="P53" s="37"/>
      <c r="Q53" s="37"/>
      <c r="R53" s="336"/>
    </row>
    <row r="54" spans="1:18" x14ac:dyDescent="0.2">
      <c r="B54" s="187"/>
      <c r="C54" s="37"/>
      <c r="D54" s="37"/>
      <c r="E54" s="37"/>
      <c r="F54" s="37"/>
      <c r="G54" s="37"/>
      <c r="H54" s="37"/>
      <c r="I54" s="37"/>
      <c r="J54" s="37"/>
      <c r="K54" s="37"/>
      <c r="L54" s="37"/>
      <c r="M54" s="37"/>
      <c r="N54" s="37"/>
      <c r="O54" s="37"/>
      <c r="P54" s="37"/>
      <c r="Q54" s="37"/>
      <c r="R54" s="336"/>
    </row>
    <row r="55" spans="1:18" x14ac:dyDescent="0.2">
      <c r="B55" s="187"/>
      <c r="C55" s="37"/>
      <c r="D55" s="37"/>
      <c r="E55" s="37"/>
      <c r="F55" s="37"/>
      <c r="G55" s="37"/>
      <c r="H55" s="37"/>
      <c r="I55" s="37"/>
      <c r="J55" s="37"/>
      <c r="K55" s="37"/>
      <c r="L55" s="37"/>
      <c r="M55" s="37"/>
      <c r="N55" s="37"/>
      <c r="O55" s="37"/>
      <c r="P55" s="37"/>
      <c r="Q55" s="37"/>
      <c r="R55" s="336"/>
    </row>
    <row r="56" spans="1:18" x14ac:dyDescent="0.2">
      <c r="B56" s="187"/>
      <c r="C56" s="37"/>
      <c r="D56" s="37"/>
      <c r="E56" s="37"/>
      <c r="F56" s="37"/>
      <c r="G56" s="37"/>
      <c r="H56" s="37"/>
      <c r="I56" s="37"/>
      <c r="J56" s="37"/>
      <c r="K56" s="37"/>
      <c r="L56" s="37"/>
      <c r="M56" s="37"/>
      <c r="N56" s="37"/>
      <c r="O56" s="37"/>
      <c r="P56" s="37"/>
      <c r="Q56" s="37"/>
      <c r="R56" s="336"/>
    </row>
    <row r="57" spans="1:18" x14ac:dyDescent="0.2">
      <c r="B57" s="187"/>
      <c r="C57" s="74"/>
      <c r="D57" s="37"/>
      <c r="E57" s="37"/>
      <c r="F57" s="37"/>
      <c r="G57" s="37"/>
      <c r="H57" s="37"/>
      <c r="I57" s="37"/>
      <c r="J57" s="37"/>
      <c r="K57" s="37"/>
      <c r="L57" s="37"/>
      <c r="M57" s="37"/>
      <c r="N57" s="37"/>
      <c r="O57" s="37"/>
      <c r="P57" s="37"/>
      <c r="Q57" s="37"/>
      <c r="R57" s="204"/>
    </row>
    <row r="58" spans="1:18" x14ac:dyDescent="0.2">
      <c r="B58" s="187"/>
      <c r="C58" s="37" t="s">
        <v>3</v>
      </c>
      <c r="D58" s="37"/>
      <c r="E58" s="37">
        <v>22</v>
      </c>
      <c r="F58" s="37"/>
      <c r="G58" s="37"/>
      <c r="H58" s="37"/>
      <c r="I58" s="37"/>
      <c r="J58" s="37"/>
      <c r="K58" s="37"/>
      <c r="L58" s="37"/>
      <c r="M58" s="37"/>
      <c r="N58" s="37"/>
      <c r="O58" s="37"/>
      <c r="P58" s="37"/>
      <c r="Q58" s="37"/>
      <c r="R58" s="204"/>
    </row>
    <row r="59" spans="1:18" x14ac:dyDescent="0.2">
      <c r="B59" s="187"/>
      <c r="C59" s="37" t="s">
        <v>2</v>
      </c>
      <c r="D59" s="37"/>
      <c r="E59" s="37">
        <v>3</v>
      </c>
      <c r="F59" s="37"/>
      <c r="G59" s="37"/>
      <c r="H59" s="37"/>
      <c r="I59" s="37"/>
      <c r="J59" s="37"/>
      <c r="K59" s="37"/>
      <c r="L59" s="37"/>
      <c r="M59" s="37"/>
      <c r="N59" s="37"/>
      <c r="O59" s="37"/>
      <c r="P59" s="37"/>
      <c r="Q59" s="37"/>
      <c r="R59" s="204"/>
    </row>
    <row r="60" spans="1:18" x14ac:dyDescent="0.2">
      <c r="B60" s="187"/>
      <c r="C60" s="37" t="s">
        <v>1</v>
      </c>
      <c r="D60" s="37"/>
      <c r="E60" s="37">
        <f>SUM(E58:E59)</f>
        <v>25</v>
      </c>
      <c r="F60" s="37"/>
      <c r="G60" s="37"/>
      <c r="H60" s="37"/>
      <c r="I60" s="37"/>
      <c r="J60" s="37"/>
      <c r="K60" s="37"/>
      <c r="L60" s="37"/>
      <c r="M60" s="37"/>
      <c r="N60" s="37"/>
      <c r="O60" s="37"/>
      <c r="P60" s="37"/>
      <c r="Q60" s="37"/>
      <c r="R60" s="204"/>
    </row>
    <row r="61" spans="1:18" ht="15" thickBot="1" x14ac:dyDescent="0.25">
      <c r="B61" s="217"/>
      <c r="C61" s="211" t="s">
        <v>0</v>
      </c>
      <c r="D61" s="211"/>
      <c r="E61" s="212">
        <v>30.65</v>
      </c>
      <c r="F61" s="211"/>
      <c r="G61" s="211"/>
      <c r="H61" s="211"/>
      <c r="I61" s="211"/>
      <c r="J61" s="211"/>
      <c r="K61" s="211"/>
      <c r="L61" s="211"/>
      <c r="M61" s="211"/>
      <c r="N61" s="211"/>
      <c r="O61" s="211"/>
      <c r="P61" s="211"/>
      <c r="Q61" s="211"/>
      <c r="R61" s="218"/>
    </row>
  </sheetData>
  <mergeCells count="9">
    <mergeCell ref="B24:R24"/>
    <mergeCell ref="B20:C20"/>
    <mergeCell ref="D20:H20"/>
    <mergeCell ref="O20:O21"/>
    <mergeCell ref="P20:P23"/>
    <mergeCell ref="Q20:Q23"/>
    <mergeCell ref="R20:R23"/>
    <mergeCell ref="B21:C21"/>
    <mergeCell ref="O22:O23"/>
  </mergeCells>
  <pageMargins left="0.70866141732283472" right="0.70866141732283472" top="0.74803149606299213" bottom="0.74803149606299213" header="0.31496062992125984" footer="0.31496062992125984"/>
  <pageSetup paperSize="9" scale="5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97">
    <pageSetUpPr fitToPage="1"/>
  </sheetPr>
  <dimension ref="A5:T84"/>
  <sheetViews>
    <sheetView topLeftCell="A9" zoomScale="80" zoomScaleNormal="80" workbookViewId="0">
      <selection activeCell="O13" sqref="O13"/>
    </sheetView>
  </sheetViews>
  <sheetFormatPr baseColWidth="10" defaultColWidth="11.42578125" defaultRowHeight="14.25" x14ac:dyDescent="0.2"/>
  <cols>
    <col min="1" max="3" width="11.42578125" style="57"/>
    <col min="4" max="4" width="13.28515625" style="57" customWidth="1"/>
    <col min="5" max="5" width="9.5703125" style="57" customWidth="1"/>
    <col min="6" max="6" width="11.42578125" style="57"/>
    <col min="7" max="7" width="9.28515625" style="57" customWidth="1"/>
    <col min="8" max="15" width="11.42578125" style="57"/>
    <col min="16" max="16" width="8.85546875" style="57" customWidth="1"/>
    <col min="17" max="17" width="11" style="57" customWidth="1"/>
    <col min="18" max="18" width="15.7109375" style="57" customWidth="1"/>
    <col min="19" max="16384" width="11.42578125" style="57"/>
  </cols>
  <sheetData>
    <row r="5" spans="2:18" ht="15" x14ac:dyDescent="0.25">
      <c r="B5" s="43" t="s">
        <v>27</v>
      </c>
      <c r="C5" s="42"/>
      <c r="D5" s="42"/>
      <c r="E5" s="42"/>
      <c r="F5" s="42"/>
      <c r="G5" s="42"/>
      <c r="H5" s="41"/>
      <c r="I5" s="41"/>
      <c r="J5" s="41"/>
      <c r="K5" s="41"/>
      <c r="L5" s="41"/>
      <c r="M5" s="41"/>
      <c r="N5" s="41"/>
      <c r="O5" s="41"/>
      <c r="P5" s="41"/>
      <c r="Q5" s="41"/>
      <c r="R5" s="40"/>
    </row>
    <row r="6" spans="2:18" x14ac:dyDescent="0.2">
      <c r="B6" s="38" t="s">
        <v>26</v>
      </c>
      <c r="C6" s="37"/>
      <c r="D6" s="37"/>
      <c r="E6" s="37"/>
      <c r="F6" s="37"/>
      <c r="G6" s="37"/>
      <c r="H6" s="37"/>
      <c r="I6" s="37"/>
      <c r="J6" s="37"/>
      <c r="K6" s="37"/>
      <c r="L6" s="37"/>
      <c r="M6" s="37"/>
      <c r="N6" s="37"/>
      <c r="O6" s="37"/>
      <c r="P6" s="37"/>
      <c r="Q6" s="37"/>
      <c r="R6" s="36"/>
    </row>
    <row r="7" spans="2:18" x14ac:dyDescent="0.2">
      <c r="B7" s="38"/>
      <c r="C7" s="37"/>
      <c r="D7" s="37"/>
      <c r="E7" s="37"/>
      <c r="F7" s="37"/>
      <c r="G7" s="37"/>
      <c r="H7" s="37"/>
      <c r="I7" s="37"/>
      <c r="J7" s="37"/>
      <c r="K7" s="37"/>
      <c r="L7" s="37"/>
      <c r="M7" s="37"/>
      <c r="N7" s="37"/>
      <c r="O7" s="37"/>
      <c r="P7" s="37"/>
      <c r="Q7" s="37"/>
      <c r="R7" s="36"/>
    </row>
    <row r="8" spans="2:18" x14ac:dyDescent="0.2">
      <c r="B8" s="38" t="s">
        <v>201</v>
      </c>
      <c r="C8" s="37"/>
      <c r="D8" s="37"/>
      <c r="E8" s="37"/>
      <c r="F8" s="37"/>
      <c r="G8" s="37"/>
      <c r="H8" s="37"/>
      <c r="I8" s="37"/>
      <c r="J8" s="37"/>
      <c r="K8" s="37"/>
      <c r="L8" s="37"/>
      <c r="M8" s="37"/>
      <c r="N8" s="37"/>
      <c r="O8" s="37"/>
      <c r="P8" s="37"/>
      <c r="Q8" s="37"/>
      <c r="R8" s="36"/>
    </row>
    <row r="9" spans="2:18" x14ac:dyDescent="0.2">
      <c r="B9" s="38" t="s">
        <v>180</v>
      </c>
      <c r="C9" s="37"/>
      <c r="D9" s="37"/>
      <c r="E9" s="37"/>
      <c r="F9" s="37"/>
      <c r="G9" s="37"/>
      <c r="H9" s="37"/>
      <c r="I9" s="37"/>
      <c r="J9" s="37"/>
      <c r="K9" s="37"/>
      <c r="L9" s="37"/>
      <c r="M9" s="37"/>
      <c r="N9" s="37"/>
      <c r="O9" s="37"/>
      <c r="P9" s="37"/>
      <c r="Q9" s="37"/>
      <c r="R9" s="36"/>
    </row>
    <row r="10" spans="2:18" x14ac:dyDescent="0.2">
      <c r="B10" s="38" t="s">
        <v>25</v>
      </c>
      <c r="C10" s="37"/>
      <c r="D10" s="37"/>
      <c r="E10" s="37"/>
      <c r="F10" s="37"/>
      <c r="G10" s="37"/>
      <c r="H10" s="37"/>
      <c r="I10" s="37"/>
      <c r="J10" s="37"/>
      <c r="K10" s="37"/>
      <c r="L10" s="37"/>
      <c r="M10" s="37"/>
      <c r="N10" s="37"/>
      <c r="O10" s="37"/>
      <c r="P10" s="37"/>
      <c r="Q10" s="37"/>
      <c r="R10" s="36"/>
    </row>
    <row r="11" spans="2:18" x14ac:dyDescent="0.2">
      <c r="B11" s="38" t="s">
        <v>122</v>
      </c>
      <c r="C11" s="37"/>
      <c r="D11" s="37"/>
      <c r="E11" s="37"/>
      <c r="F11" s="37"/>
      <c r="G11" s="37"/>
      <c r="H11" s="37"/>
      <c r="I11" s="37"/>
      <c r="J11" s="37"/>
      <c r="K11" s="37"/>
      <c r="L11" s="37"/>
      <c r="M11" s="37"/>
      <c r="N11" s="37"/>
      <c r="O11" s="37"/>
      <c r="P11" s="37"/>
      <c r="Q11" s="37"/>
      <c r="R11" s="36"/>
    </row>
    <row r="12" spans="2:18" x14ac:dyDescent="0.2">
      <c r="B12" s="38" t="s">
        <v>121</v>
      </c>
      <c r="C12" s="37"/>
      <c r="D12" s="37"/>
      <c r="E12" s="37"/>
      <c r="F12" s="37"/>
      <c r="G12" s="37"/>
      <c r="H12" s="37"/>
      <c r="I12" s="37"/>
      <c r="J12" s="37"/>
      <c r="K12" s="37"/>
      <c r="L12" s="37"/>
      <c r="M12" s="37"/>
      <c r="N12" s="37"/>
      <c r="O12" s="37"/>
      <c r="P12" s="37"/>
      <c r="Q12" s="37"/>
      <c r="R12" s="36"/>
    </row>
    <row r="13" spans="2:18" x14ac:dyDescent="0.2">
      <c r="B13" s="38" t="s">
        <v>22</v>
      </c>
      <c r="C13" s="37"/>
      <c r="D13" s="37"/>
      <c r="E13" s="37"/>
      <c r="F13" s="37"/>
      <c r="G13" s="37"/>
      <c r="H13" s="37"/>
      <c r="I13" s="37"/>
      <c r="J13" s="37"/>
      <c r="K13" s="37"/>
      <c r="L13" s="37"/>
      <c r="M13" s="37"/>
      <c r="N13" s="37"/>
      <c r="O13" s="37"/>
      <c r="P13" s="37"/>
      <c r="Q13" s="37"/>
      <c r="R13" s="36"/>
    </row>
    <row r="14" spans="2:18" x14ac:dyDescent="0.2">
      <c r="B14" s="38"/>
      <c r="C14" s="37"/>
      <c r="D14" s="37"/>
      <c r="E14" s="37"/>
      <c r="F14" s="37"/>
      <c r="G14" s="37"/>
      <c r="H14" s="37"/>
      <c r="I14" s="37"/>
      <c r="J14" s="37"/>
      <c r="K14" s="37"/>
      <c r="L14" s="37"/>
      <c r="M14" s="37"/>
      <c r="N14" s="37"/>
      <c r="O14" s="37"/>
      <c r="P14" s="37"/>
      <c r="Q14" s="37"/>
      <c r="R14" s="36"/>
    </row>
    <row r="15" spans="2:18" x14ac:dyDescent="0.2">
      <c r="B15" s="38"/>
      <c r="C15" s="37"/>
      <c r="D15" s="37"/>
      <c r="E15" s="37"/>
      <c r="F15" s="37"/>
      <c r="G15" s="37"/>
      <c r="H15" s="37"/>
      <c r="I15" s="37"/>
      <c r="J15" s="37"/>
      <c r="K15" s="37"/>
      <c r="L15" s="37"/>
      <c r="M15" s="37"/>
      <c r="N15" s="37"/>
      <c r="O15" s="37"/>
      <c r="P15" s="37"/>
      <c r="Q15" s="37"/>
      <c r="R15" s="36"/>
    </row>
    <row r="16" spans="2:18" x14ac:dyDescent="0.2">
      <c r="B16" s="38"/>
      <c r="C16" s="37"/>
      <c r="D16" s="37"/>
      <c r="E16" s="37"/>
      <c r="F16" s="37"/>
      <c r="G16" s="37"/>
      <c r="H16" s="37"/>
      <c r="I16" s="37"/>
      <c r="J16" s="37"/>
      <c r="K16" s="37"/>
      <c r="L16" s="37"/>
      <c r="M16" s="37"/>
      <c r="N16" s="37"/>
      <c r="O16" s="37"/>
      <c r="P16" s="37"/>
      <c r="Q16" s="37"/>
      <c r="R16" s="36"/>
    </row>
    <row r="17" spans="1:20" x14ac:dyDescent="0.2">
      <c r="B17" s="38"/>
      <c r="C17" s="37"/>
      <c r="D17" s="37"/>
      <c r="E17" s="37"/>
      <c r="F17" s="37"/>
      <c r="G17" s="37"/>
      <c r="H17" s="37"/>
      <c r="I17" s="37"/>
      <c r="J17" s="37"/>
      <c r="K17" s="37"/>
      <c r="L17" s="37"/>
      <c r="M17" s="37"/>
      <c r="N17" s="37"/>
      <c r="O17" s="37"/>
      <c r="P17" s="37"/>
      <c r="Q17" s="37"/>
      <c r="R17" s="36"/>
    </row>
    <row r="18" spans="1:20" x14ac:dyDescent="0.2">
      <c r="B18" s="38"/>
      <c r="C18" s="37"/>
      <c r="D18" s="37"/>
      <c r="E18" s="37"/>
      <c r="F18" s="37"/>
      <c r="G18" s="37"/>
      <c r="H18" s="37"/>
      <c r="I18" s="37"/>
      <c r="J18" s="37"/>
      <c r="K18" s="37"/>
      <c r="L18" s="37"/>
      <c r="M18" s="37"/>
      <c r="N18" s="37"/>
      <c r="O18" s="37"/>
      <c r="P18" s="37"/>
      <c r="Q18" s="37"/>
      <c r="R18" s="36"/>
    </row>
    <row r="19" spans="1:20" ht="15" thickBot="1" x14ac:dyDescent="0.25">
      <c r="B19" s="38"/>
      <c r="C19" s="37"/>
      <c r="D19" s="37"/>
      <c r="E19" s="37"/>
      <c r="F19" s="37"/>
      <c r="G19" s="37"/>
      <c r="H19" s="37"/>
      <c r="I19" s="37"/>
      <c r="J19" s="37"/>
      <c r="K19" s="37"/>
      <c r="L19" s="37"/>
      <c r="M19" s="37"/>
      <c r="N19" s="37"/>
      <c r="O19" s="37"/>
      <c r="P19" s="37"/>
      <c r="Q19" s="37"/>
      <c r="R19" s="36"/>
    </row>
    <row r="20" spans="1:20" ht="15" customHeight="1" thickBot="1" x14ac:dyDescent="0.25">
      <c r="B20" s="624" t="s">
        <v>21</v>
      </c>
      <c r="C20" s="622"/>
      <c r="D20" s="624" t="s">
        <v>20</v>
      </c>
      <c r="E20" s="616"/>
      <c r="F20" s="616"/>
      <c r="G20" s="616"/>
      <c r="H20" s="616"/>
      <c r="I20" s="85"/>
      <c r="J20" s="85"/>
      <c r="K20" s="85"/>
      <c r="L20" s="85"/>
      <c r="M20" s="85"/>
      <c r="N20" s="71" t="s">
        <v>19</v>
      </c>
      <c r="O20" s="617" t="s">
        <v>18</v>
      </c>
      <c r="P20" s="608" t="s">
        <v>17</v>
      </c>
      <c r="Q20" s="608" t="s">
        <v>16</v>
      </c>
      <c r="R20" s="626" t="s">
        <v>15</v>
      </c>
    </row>
    <row r="21" spans="1:20" ht="51.75" thickBot="1" x14ac:dyDescent="0.25">
      <c r="B21" s="629" t="s">
        <v>202</v>
      </c>
      <c r="C21" s="612"/>
      <c r="D21" s="468" t="s">
        <v>8</v>
      </c>
      <c r="E21" s="468" t="s">
        <v>58</v>
      </c>
      <c r="F21" s="468" t="s">
        <v>10</v>
      </c>
      <c r="G21" s="468" t="s">
        <v>14</v>
      </c>
      <c r="H21" s="467" t="s">
        <v>13</v>
      </c>
      <c r="I21" s="467" t="s">
        <v>12</v>
      </c>
      <c r="J21" s="467" t="s">
        <v>11</v>
      </c>
      <c r="K21" s="467" t="s">
        <v>10</v>
      </c>
      <c r="L21" s="468" t="s">
        <v>58</v>
      </c>
      <c r="M21" s="467" t="s">
        <v>8</v>
      </c>
      <c r="N21" s="467" t="s">
        <v>202</v>
      </c>
      <c r="O21" s="618"/>
      <c r="P21" s="609"/>
      <c r="Q21" s="609"/>
      <c r="R21" s="627"/>
    </row>
    <row r="22" spans="1:20" ht="15" customHeight="1" x14ac:dyDescent="0.2">
      <c r="B22" s="72" t="s">
        <v>7</v>
      </c>
      <c r="C22" s="3">
        <v>0</v>
      </c>
      <c r="D22" s="5">
        <v>3.2</v>
      </c>
      <c r="E22" s="3">
        <v>3.32</v>
      </c>
      <c r="F22" s="3">
        <v>4.72</v>
      </c>
      <c r="G22" s="4">
        <v>1.7</v>
      </c>
      <c r="H22" s="4">
        <v>1.24</v>
      </c>
      <c r="I22" s="4">
        <v>2.2200000000000002</v>
      </c>
      <c r="J22" s="4">
        <v>1.05</v>
      </c>
      <c r="K22" s="3">
        <v>1.92</v>
      </c>
      <c r="L22" s="3">
        <v>4.71</v>
      </c>
      <c r="M22" s="3">
        <v>3.32</v>
      </c>
      <c r="N22" s="3">
        <v>3.32</v>
      </c>
      <c r="O22" s="613">
        <f>SUM(C22:N22)</f>
        <v>30.72</v>
      </c>
      <c r="P22" s="609"/>
      <c r="Q22" s="609"/>
      <c r="R22" s="627"/>
    </row>
    <row r="23" spans="1:20" ht="39" thickBot="1" x14ac:dyDescent="0.25">
      <c r="B23" s="73" t="s">
        <v>6</v>
      </c>
      <c r="C23" s="2">
        <f>+C22</f>
        <v>0</v>
      </c>
      <c r="D23" s="2">
        <f t="shared" ref="D23:N23" si="0">+D22+C23</f>
        <v>3.2</v>
      </c>
      <c r="E23" s="2">
        <f t="shared" si="0"/>
        <v>6.52</v>
      </c>
      <c r="F23" s="2">
        <f t="shared" si="0"/>
        <v>11.239999999999998</v>
      </c>
      <c r="G23" s="2">
        <f t="shared" si="0"/>
        <v>12.939999999999998</v>
      </c>
      <c r="H23" s="2">
        <f t="shared" si="0"/>
        <v>14.179999999999998</v>
      </c>
      <c r="I23" s="2">
        <f t="shared" si="0"/>
        <v>16.399999999999999</v>
      </c>
      <c r="J23" s="2">
        <f t="shared" si="0"/>
        <v>17.45</v>
      </c>
      <c r="K23" s="2">
        <f t="shared" si="0"/>
        <v>19.369999999999997</v>
      </c>
      <c r="L23" s="2">
        <f t="shared" si="0"/>
        <v>24.08</v>
      </c>
      <c r="M23" s="2">
        <f t="shared" si="0"/>
        <v>27.4</v>
      </c>
      <c r="N23" s="2">
        <f t="shared" si="0"/>
        <v>30.72</v>
      </c>
      <c r="O23" s="614"/>
      <c r="P23" s="610"/>
      <c r="Q23" s="610"/>
      <c r="R23" s="628"/>
    </row>
    <row r="24" spans="1:20" ht="26.25" customHeight="1" thickBot="1" x14ac:dyDescent="0.25">
      <c r="B24" s="630" t="s">
        <v>5</v>
      </c>
      <c r="C24" s="606"/>
      <c r="D24" s="606"/>
      <c r="E24" s="606"/>
      <c r="F24" s="606"/>
      <c r="G24" s="606"/>
      <c r="H24" s="606"/>
      <c r="I24" s="606"/>
      <c r="J24" s="606"/>
      <c r="K24" s="606"/>
      <c r="L24" s="606"/>
      <c r="M24" s="606"/>
      <c r="N24" s="606"/>
      <c r="O24" s="606"/>
      <c r="P24" s="606"/>
      <c r="Q24" s="606"/>
      <c r="R24" s="631"/>
    </row>
    <row r="25" spans="1:20" ht="25.5" hidden="1" customHeight="1" x14ac:dyDescent="0.2">
      <c r="B25" s="38"/>
      <c r="C25" s="37"/>
      <c r="D25" s="236">
        <v>7.6388888888888886E-3</v>
      </c>
      <c r="E25" s="236">
        <v>5.5555555555555558E-3</v>
      </c>
      <c r="F25" s="236">
        <v>6.2499999999999995E-3</v>
      </c>
      <c r="G25" s="236">
        <v>4.1666666666666666E-3</v>
      </c>
      <c r="H25" s="236">
        <v>3.472222222222222E-3</v>
      </c>
      <c r="I25" s="236">
        <v>6.2499999999999995E-3</v>
      </c>
      <c r="J25" s="236">
        <v>3.472222222222222E-3</v>
      </c>
      <c r="K25" s="236">
        <v>4.8611111111111112E-3</v>
      </c>
      <c r="L25" s="236">
        <v>7.6388888888888886E-3</v>
      </c>
      <c r="M25" s="236">
        <v>5.5555555555555558E-3</v>
      </c>
      <c r="N25" s="236">
        <v>7.6388888888888886E-3</v>
      </c>
      <c r="P25" s="74">
        <f>SUM(D25:N25)</f>
        <v>6.25E-2</v>
      </c>
      <c r="Q25" s="37"/>
      <c r="R25" s="75"/>
      <c r="S25" s="65"/>
      <c r="T25" s="65"/>
    </row>
    <row r="26" spans="1:20" ht="15" x14ac:dyDescent="0.25">
      <c r="B26" s="35">
        <v>1</v>
      </c>
      <c r="C26" s="49">
        <v>0.22222222222222221</v>
      </c>
      <c r="D26" s="49">
        <f>C26+$D$25</f>
        <v>0.2298611111111111</v>
      </c>
      <c r="E26" s="49">
        <f>D26+$E$25</f>
        <v>0.23541666666666666</v>
      </c>
      <c r="F26" s="49">
        <f>E26+$F$25</f>
        <v>0.24166666666666667</v>
      </c>
      <c r="G26" s="49">
        <f>F26+$G$25</f>
        <v>0.24583333333333335</v>
      </c>
      <c r="H26" s="49">
        <f>G26+$H$25</f>
        <v>0.24930555555555556</v>
      </c>
      <c r="I26" s="49">
        <f>H26+$I$25</f>
        <v>0.25555555555555554</v>
      </c>
      <c r="J26" s="49">
        <f>I26+$J$25</f>
        <v>0.25902777777777775</v>
      </c>
      <c r="K26" s="49">
        <f>J26+$K$25</f>
        <v>0.26388888888888884</v>
      </c>
      <c r="L26" s="49">
        <f>K26+$L$25</f>
        <v>0.2715277777777777</v>
      </c>
      <c r="M26" s="49">
        <f>L26+$M$25</f>
        <v>0.27708333333333324</v>
      </c>
      <c r="N26" s="49">
        <f>M26+$N$25</f>
        <v>0.2847222222222221</v>
      </c>
      <c r="O26" s="86">
        <f t="shared" ref="O26:O45" si="1">$O$22</f>
        <v>30.72</v>
      </c>
      <c r="P26" s="49">
        <f t="shared" ref="P26:P45" si="2">N26-C26</f>
        <v>6.2499999999999889E-2</v>
      </c>
      <c r="Q26" s="27">
        <f t="shared" ref="Q26:Q45" si="3">(O26/(P26*24*60)*60)</f>
        <v>20.480000000000036</v>
      </c>
      <c r="R26" s="64"/>
    </row>
    <row r="27" spans="1:20" ht="15" x14ac:dyDescent="0.25">
      <c r="A27" s="65">
        <f t="shared" ref="A27:A45" si="4">C27-C26</f>
        <v>3.8194444444444475E-2</v>
      </c>
      <c r="B27" s="35">
        <v>2</v>
      </c>
      <c r="C27" s="49">
        <v>0.26041666666666669</v>
      </c>
      <c r="D27" s="49">
        <f t="shared" ref="D27:D45" si="5">C27+$D$25</f>
        <v>0.26805555555555555</v>
      </c>
      <c r="E27" s="49">
        <f t="shared" ref="E27:E45" si="6">D27+$E$25</f>
        <v>0.27361111111111108</v>
      </c>
      <c r="F27" s="49">
        <f t="shared" ref="F27:F45" si="7">E27+$F$25</f>
        <v>0.27986111111111106</v>
      </c>
      <c r="G27" s="49">
        <f t="shared" ref="G27:G45" si="8">F27+$G$25</f>
        <v>0.28402777777777771</v>
      </c>
      <c r="H27" s="49">
        <f t="shared" ref="H27:H45" si="9">G27+$H$25</f>
        <v>0.28749999999999992</v>
      </c>
      <c r="I27" s="49">
        <f t="shared" ref="I27:I45" si="10">H27+$I$25</f>
        <v>0.2937499999999999</v>
      </c>
      <c r="J27" s="49">
        <f t="shared" ref="J27:J45" si="11">I27+$J$25</f>
        <v>0.29722222222222211</v>
      </c>
      <c r="K27" s="49">
        <f t="shared" ref="K27:K45" si="12">J27+$K$25</f>
        <v>0.3020833333333332</v>
      </c>
      <c r="L27" s="49">
        <f t="shared" ref="L27:L45" si="13">K27+$L$25</f>
        <v>0.30972222222222207</v>
      </c>
      <c r="M27" s="49">
        <f t="shared" ref="M27:M45" si="14">L27+$M$25</f>
        <v>0.3152777777777776</v>
      </c>
      <c r="N27" s="49">
        <f t="shared" ref="N27:N45" si="15">M27+$N$25</f>
        <v>0.32291666666666646</v>
      </c>
      <c r="O27" s="86">
        <f t="shared" si="1"/>
        <v>30.72</v>
      </c>
      <c r="P27" s="49">
        <f t="shared" si="2"/>
        <v>6.2499999999999778E-2</v>
      </c>
      <c r="Q27" s="27">
        <f t="shared" si="3"/>
        <v>20.480000000000068</v>
      </c>
      <c r="R27" s="64"/>
    </row>
    <row r="28" spans="1:20" ht="15" x14ac:dyDescent="0.25">
      <c r="A28" s="65">
        <f t="shared" si="4"/>
        <v>3.8194444444444309E-2</v>
      </c>
      <c r="B28" s="35">
        <v>3</v>
      </c>
      <c r="C28" s="49">
        <v>0.29861111111111099</v>
      </c>
      <c r="D28" s="49">
        <f t="shared" si="5"/>
        <v>0.30624999999999986</v>
      </c>
      <c r="E28" s="49">
        <f t="shared" si="6"/>
        <v>0.31180555555555539</v>
      </c>
      <c r="F28" s="49">
        <f t="shared" si="7"/>
        <v>0.31805555555555537</v>
      </c>
      <c r="G28" s="49">
        <f t="shared" si="8"/>
        <v>0.32222222222222202</v>
      </c>
      <c r="H28" s="49">
        <f t="shared" si="9"/>
        <v>0.32569444444444423</v>
      </c>
      <c r="I28" s="49">
        <f t="shared" si="10"/>
        <v>0.33194444444444421</v>
      </c>
      <c r="J28" s="49">
        <f t="shared" si="11"/>
        <v>0.33541666666666642</v>
      </c>
      <c r="K28" s="49">
        <f t="shared" si="12"/>
        <v>0.34027777777777751</v>
      </c>
      <c r="L28" s="49">
        <f t="shared" si="13"/>
        <v>0.34791666666666637</v>
      </c>
      <c r="M28" s="49">
        <f t="shared" si="14"/>
        <v>0.35347222222222191</v>
      </c>
      <c r="N28" s="49">
        <f t="shared" si="15"/>
        <v>0.36111111111111077</v>
      </c>
      <c r="O28" s="86">
        <f t="shared" si="1"/>
        <v>30.72</v>
      </c>
      <c r="P28" s="49">
        <f t="shared" si="2"/>
        <v>6.2499999999999778E-2</v>
      </c>
      <c r="Q28" s="27">
        <f t="shared" si="3"/>
        <v>20.480000000000068</v>
      </c>
      <c r="R28" s="64"/>
    </row>
    <row r="29" spans="1:20" ht="15" x14ac:dyDescent="0.25">
      <c r="A29" s="65">
        <f t="shared" si="4"/>
        <v>3.8194444444444031E-2</v>
      </c>
      <c r="B29" s="35">
        <v>4</v>
      </c>
      <c r="C29" s="49">
        <v>0.33680555555555503</v>
      </c>
      <c r="D29" s="49">
        <f t="shared" si="5"/>
        <v>0.34444444444444389</v>
      </c>
      <c r="E29" s="49">
        <f t="shared" si="6"/>
        <v>0.34999999999999942</v>
      </c>
      <c r="F29" s="49">
        <f t="shared" si="7"/>
        <v>0.3562499999999994</v>
      </c>
      <c r="G29" s="49">
        <f t="shared" si="8"/>
        <v>0.36041666666666605</v>
      </c>
      <c r="H29" s="49">
        <f t="shared" si="9"/>
        <v>0.36388888888888826</v>
      </c>
      <c r="I29" s="49">
        <f t="shared" si="10"/>
        <v>0.37013888888888824</v>
      </c>
      <c r="J29" s="49">
        <f t="shared" si="11"/>
        <v>0.37361111111111045</v>
      </c>
      <c r="K29" s="49">
        <f t="shared" si="12"/>
        <v>0.37847222222222154</v>
      </c>
      <c r="L29" s="49">
        <f t="shared" si="13"/>
        <v>0.38611111111111041</v>
      </c>
      <c r="M29" s="49">
        <f t="shared" si="14"/>
        <v>0.39166666666666594</v>
      </c>
      <c r="N29" s="49">
        <f t="shared" si="15"/>
        <v>0.3993055555555548</v>
      </c>
      <c r="O29" s="86">
        <f t="shared" si="1"/>
        <v>30.72</v>
      </c>
      <c r="P29" s="49">
        <f t="shared" si="2"/>
        <v>6.2499999999999778E-2</v>
      </c>
      <c r="Q29" s="27">
        <f t="shared" si="3"/>
        <v>20.480000000000068</v>
      </c>
      <c r="R29" s="64"/>
    </row>
    <row r="30" spans="1:20" ht="15" x14ac:dyDescent="0.25">
      <c r="A30" s="65">
        <f t="shared" si="4"/>
        <v>3.8194444444444975E-2</v>
      </c>
      <c r="B30" s="35">
        <v>5</v>
      </c>
      <c r="C30" s="49">
        <v>0.375</v>
      </c>
      <c r="D30" s="49">
        <f t="shared" si="5"/>
        <v>0.38263888888888886</v>
      </c>
      <c r="E30" s="49">
        <f t="shared" si="6"/>
        <v>0.3881944444444444</v>
      </c>
      <c r="F30" s="49">
        <f t="shared" si="7"/>
        <v>0.39444444444444438</v>
      </c>
      <c r="G30" s="49">
        <f t="shared" si="8"/>
        <v>0.39861111111111103</v>
      </c>
      <c r="H30" s="49">
        <f t="shared" si="9"/>
        <v>0.40208333333333324</v>
      </c>
      <c r="I30" s="49">
        <f t="shared" si="10"/>
        <v>0.40833333333333321</v>
      </c>
      <c r="J30" s="49">
        <f t="shared" si="11"/>
        <v>0.41180555555555542</v>
      </c>
      <c r="K30" s="49">
        <f t="shared" si="12"/>
        <v>0.41666666666666652</v>
      </c>
      <c r="L30" s="49">
        <f t="shared" si="13"/>
        <v>0.42430555555555538</v>
      </c>
      <c r="M30" s="49">
        <f t="shared" si="14"/>
        <v>0.42986111111111092</v>
      </c>
      <c r="N30" s="49">
        <f t="shared" si="15"/>
        <v>0.43749999999999978</v>
      </c>
      <c r="O30" s="86">
        <f t="shared" si="1"/>
        <v>30.72</v>
      </c>
      <c r="P30" s="49">
        <f t="shared" si="2"/>
        <v>6.2499999999999778E-2</v>
      </c>
      <c r="Q30" s="27">
        <f t="shared" si="3"/>
        <v>20.480000000000068</v>
      </c>
      <c r="R30" s="64"/>
    </row>
    <row r="31" spans="1:20" ht="15" x14ac:dyDescent="0.25">
      <c r="A31" s="65">
        <f t="shared" si="4"/>
        <v>3.8194444444443976E-2</v>
      </c>
      <c r="B31" s="35">
        <v>6</v>
      </c>
      <c r="C31" s="49">
        <v>0.41319444444444398</v>
      </c>
      <c r="D31" s="49">
        <f t="shared" si="5"/>
        <v>0.42083333333333284</v>
      </c>
      <c r="E31" s="49">
        <f t="shared" si="6"/>
        <v>0.42638888888888837</v>
      </c>
      <c r="F31" s="49">
        <f t="shared" si="7"/>
        <v>0.43263888888888835</v>
      </c>
      <c r="G31" s="49">
        <f t="shared" si="8"/>
        <v>0.436805555555555</v>
      </c>
      <c r="H31" s="49">
        <f t="shared" si="9"/>
        <v>0.44027777777777721</v>
      </c>
      <c r="I31" s="49">
        <f t="shared" si="10"/>
        <v>0.44652777777777719</v>
      </c>
      <c r="J31" s="49">
        <f t="shared" si="11"/>
        <v>0.4499999999999994</v>
      </c>
      <c r="K31" s="49">
        <f t="shared" si="12"/>
        <v>0.45486111111111049</v>
      </c>
      <c r="L31" s="49">
        <f t="shared" si="13"/>
        <v>0.46249999999999936</v>
      </c>
      <c r="M31" s="49">
        <f t="shared" si="14"/>
        <v>0.46805555555555489</v>
      </c>
      <c r="N31" s="49">
        <f t="shared" si="15"/>
        <v>0.47569444444444375</v>
      </c>
      <c r="O31" s="86">
        <f t="shared" si="1"/>
        <v>30.72</v>
      </c>
      <c r="P31" s="49">
        <f t="shared" si="2"/>
        <v>6.2499999999999778E-2</v>
      </c>
      <c r="Q31" s="27">
        <f t="shared" si="3"/>
        <v>20.480000000000068</v>
      </c>
      <c r="R31" s="64"/>
    </row>
    <row r="32" spans="1:20" ht="15" x14ac:dyDescent="0.25">
      <c r="A32" s="65">
        <f t="shared" si="4"/>
        <v>3.819444444444503E-2</v>
      </c>
      <c r="B32" s="35">
        <v>7</v>
      </c>
      <c r="C32" s="49">
        <v>0.45138888888888901</v>
      </c>
      <c r="D32" s="49">
        <f t="shared" si="5"/>
        <v>0.45902777777777787</v>
      </c>
      <c r="E32" s="49">
        <f t="shared" si="6"/>
        <v>0.4645833333333334</v>
      </c>
      <c r="F32" s="49">
        <f t="shared" si="7"/>
        <v>0.47083333333333338</v>
      </c>
      <c r="G32" s="49">
        <f t="shared" si="8"/>
        <v>0.47500000000000003</v>
      </c>
      <c r="H32" s="49">
        <f t="shared" si="9"/>
        <v>0.47847222222222224</v>
      </c>
      <c r="I32" s="49">
        <f t="shared" si="10"/>
        <v>0.48472222222222222</v>
      </c>
      <c r="J32" s="49">
        <f t="shared" si="11"/>
        <v>0.48819444444444443</v>
      </c>
      <c r="K32" s="49">
        <f t="shared" si="12"/>
        <v>0.49305555555555552</v>
      </c>
      <c r="L32" s="49">
        <f t="shared" si="13"/>
        <v>0.50069444444444444</v>
      </c>
      <c r="M32" s="49">
        <f t="shared" si="14"/>
        <v>0.50624999999999998</v>
      </c>
      <c r="N32" s="49">
        <f t="shared" si="15"/>
        <v>0.51388888888888884</v>
      </c>
      <c r="O32" s="86">
        <f t="shared" si="1"/>
        <v>30.72</v>
      </c>
      <c r="P32" s="49">
        <f t="shared" si="2"/>
        <v>6.2499999999999833E-2</v>
      </c>
      <c r="Q32" s="27">
        <f t="shared" si="3"/>
        <v>20.480000000000054</v>
      </c>
      <c r="R32" s="64"/>
    </row>
    <row r="33" spans="1:18" ht="15" x14ac:dyDescent="0.25">
      <c r="A33" s="65">
        <f t="shared" si="4"/>
        <v>3.8194444444443976E-2</v>
      </c>
      <c r="B33" s="35">
        <v>8</v>
      </c>
      <c r="C33" s="49">
        <v>0.48958333333333298</v>
      </c>
      <c r="D33" s="49">
        <f t="shared" si="5"/>
        <v>0.49722222222222184</v>
      </c>
      <c r="E33" s="49">
        <f t="shared" si="6"/>
        <v>0.50277777777777743</v>
      </c>
      <c r="F33" s="49">
        <f t="shared" si="7"/>
        <v>0.50902777777777741</v>
      </c>
      <c r="G33" s="49">
        <f t="shared" si="8"/>
        <v>0.51319444444444406</v>
      </c>
      <c r="H33" s="49">
        <f t="shared" si="9"/>
        <v>0.51666666666666627</v>
      </c>
      <c r="I33" s="49">
        <f t="shared" si="10"/>
        <v>0.52291666666666625</v>
      </c>
      <c r="J33" s="49">
        <f t="shared" si="11"/>
        <v>0.52638888888888846</v>
      </c>
      <c r="K33" s="49">
        <f t="shared" si="12"/>
        <v>0.53124999999999956</v>
      </c>
      <c r="L33" s="49">
        <f t="shared" si="13"/>
        <v>0.53888888888888842</v>
      </c>
      <c r="M33" s="49">
        <f t="shared" si="14"/>
        <v>0.54444444444444395</v>
      </c>
      <c r="N33" s="49">
        <f t="shared" si="15"/>
        <v>0.55208333333333282</v>
      </c>
      <c r="O33" s="86">
        <f t="shared" si="1"/>
        <v>30.72</v>
      </c>
      <c r="P33" s="49">
        <f t="shared" si="2"/>
        <v>6.2499999999999833E-2</v>
      </c>
      <c r="Q33" s="27">
        <f t="shared" si="3"/>
        <v>20.480000000000054</v>
      </c>
      <c r="R33" s="64"/>
    </row>
    <row r="34" spans="1:18" ht="15" x14ac:dyDescent="0.25">
      <c r="A34" s="65">
        <f t="shared" si="4"/>
        <v>3.819444444444503E-2</v>
      </c>
      <c r="B34" s="35">
        <v>9</v>
      </c>
      <c r="C34" s="49">
        <v>0.52777777777777801</v>
      </c>
      <c r="D34" s="49">
        <f t="shared" si="5"/>
        <v>0.53541666666666687</v>
      </c>
      <c r="E34" s="49">
        <f t="shared" si="6"/>
        <v>0.54097222222222241</v>
      </c>
      <c r="F34" s="49">
        <f t="shared" si="7"/>
        <v>0.54722222222222239</v>
      </c>
      <c r="G34" s="49">
        <f t="shared" si="8"/>
        <v>0.55138888888888904</v>
      </c>
      <c r="H34" s="49">
        <f t="shared" si="9"/>
        <v>0.55486111111111125</v>
      </c>
      <c r="I34" s="49">
        <f t="shared" si="10"/>
        <v>0.56111111111111123</v>
      </c>
      <c r="J34" s="49">
        <f t="shared" si="11"/>
        <v>0.56458333333333344</v>
      </c>
      <c r="K34" s="49">
        <f t="shared" si="12"/>
        <v>0.56944444444444453</v>
      </c>
      <c r="L34" s="49">
        <f t="shared" si="13"/>
        <v>0.57708333333333339</v>
      </c>
      <c r="M34" s="49">
        <f t="shared" si="14"/>
        <v>0.58263888888888893</v>
      </c>
      <c r="N34" s="49">
        <f t="shared" si="15"/>
        <v>0.59027777777777779</v>
      </c>
      <c r="O34" s="86">
        <f t="shared" si="1"/>
        <v>30.72</v>
      </c>
      <c r="P34" s="49">
        <f t="shared" si="2"/>
        <v>6.2499999999999778E-2</v>
      </c>
      <c r="Q34" s="27">
        <f t="shared" si="3"/>
        <v>20.480000000000068</v>
      </c>
      <c r="R34" s="64"/>
    </row>
    <row r="35" spans="1:18" ht="15" x14ac:dyDescent="0.25">
      <c r="A35" s="65">
        <f t="shared" si="4"/>
        <v>3.8194444444443976E-2</v>
      </c>
      <c r="B35" s="35">
        <v>10</v>
      </c>
      <c r="C35" s="49">
        <v>0.56597222222222199</v>
      </c>
      <c r="D35" s="49">
        <f t="shared" si="5"/>
        <v>0.57361111111111085</v>
      </c>
      <c r="E35" s="49">
        <f t="shared" si="6"/>
        <v>0.57916666666666639</v>
      </c>
      <c r="F35" s="49">
        <f t="shared" si="7"/>
        <v>0.58541666666666636</v>
      </c>
      <c r="G35" s="49">
        <f t="shared" si="8"/>
        <v>0.58958333333333302</v>
      </c>
      <c r="H35" s="49">
        <f t="shared" si="9"/>
        <v>0.59305555555555522</v>
      </c>
      <c r="I35" s="49">
        <f t="shared" si="10"/>
        <v>0.5993055555555552</v>
      </c>
      <c r="J35" s="49">
        <f t="shared" si="11"/>
        <v>0.60277777777777741</v>
      </c>
      <c r="K35" s="49">
        <f t="shared" si="12"/>
        <v>0.60763888888888851</v>
      </c>
      <c r="L35" s="49">
        <f t="shared" si="13"/>
        <v>0.61527777777777737</v>
      </c>
      <c r="M35" s="49">
        <f t="shared" si="14"/>
        <v>0.6208333333333329</v>
      </c>
      <c r="N35" s="49">
        <f t="shared" si="15"/>
        <v>0.62847222222222177</v>
      </c>
      <c r="O35" s="86">
        <f t="shared" si="1"/>
        <v>30.72</v>
      </c>
      <c r="P35" s="49">
        <f t="shared" si="2"/>
        <v>6.2499999999999778E-2</v>
      </c>
      <c r="Q35" s="27">
        <f t="shared" si="3"/>
        <v>20.480000000000068</v>
      </c>
      <c r="R35" s="64"/>
    </row>
    <row r="36" spans="1:18" ht="15" x14ac:dyDescent="0.25">
      <c r="A36" s="65">
        <f t="shared" si="4"/>
        <v>3.8194444444444975E-2</v>
      </c>
      <c r="B36" s="35">
        <v>11</v>
      </c>
      <c r="C36" s="49">
        <v>0.60416666666666696</v>
      </c>
      <c r="D36" s="49">
        <f t="shared" si="5"/>
        <v>0.61180555555555582</v>
      </c>
      <c r="E36" s="49">
        <f t="shared" si="6"/>
        <v>0.61736111111111136</v>
      </c>
      <c r="F36" s="49">
        <f t="shared" si="7"/>
        <v>0.62361111111111134</v>
      </c>
      <c r="G36" s="49">
        <f t="shared" si="8"/>
        <v>0.62777777777777799</v>
      </c>
      <c r="H36" s="49">
        <f t="shared" si="9"/>
        <v>0.6312500000000002</v>
      </c>
      <c r="I36" s="49">
        <f t="shared" si="10"/>
        <v>0.63750000000000018</v>
      </c>
      <c r="J36" s="49">
        <f t="shared" si="11"/>
        <v>0.64097222222222239</v>
      </c>
      <c r="K36" s="49">
        <f t="shared" si="12"/>
        <v>0.64583333333333348</v>
      </c>
      <c r="L36" s="49">
        <f t="shared" si="13"/>
        <v>0.65347222222222234</v>
      </c>
      <c r="M36" s="49">
        <f t="shared" si="14"/>
        <v>0.65902777777777788</v>
      </c>
      <c r="N36" s="49">
        <f t="shared" si="15"/>
        <v>0.66666666666666674</v>
      </c>
      <c r="O36" s="86">
        <f t="shared" si="1"/>
        <v>30.72</v>
      </c>
      <c r="P36" s="49">
        <f t="shared" si="2"/>
        <v>6.2499999999999778E-2</v>
      </c>
      <c r="Q36" s="27">
        <f t="shared" si="3"/>
        <v>20.480000000000068</v>
      </c>
      <c r="R36" s="64"/>
    </row>
    <row r="37" spans="1:18" ht="15" x14ac:dyDescent="0.25">
      <c r="A37" s="65">
        <f t="shared" si="4"/>
        <v>3.8194444444444087E-2</v>
      </c>
      <c r="B37" s="35">
        <v>12</v>
      </c>
      <c r="C37" s="49">
        <v>0.64236111111111105</v>
      </c>
      <c r="D37" s="49">
        <f t="shared" si="5"/>
        <v>0.64999999999999991</v>
      </c>
      <c r="E37" s="49">
        <f t="shared" si="6"/>
        <v>0.65555555555555545</v>
      </c>
      <c r="F37" s="49">
        <f t="shared" si="7"/>
        <v>0.66180555555555542</v>
      </c>
      <c r="G37" s="49">
        <f t="shared" si="8"/>
        <v>0.66597222222222208</v>
      </c>
      <c r="H37" s="49">
        <f t="shared" si="9"/>
        <v>0.66944444444444429</v>
      </c>
      <c r="I37" s="49">
        <f t="shared" si="10"/>
        <v>0.67569444444444426</v>
      </c>
      <c r="J37" s="49">
        <f t="shared" si="11"/>
        <v>0.67916666666666647</v>
      </c>
      <c r="K37" s="49">
        <f t="shared" si="12"/>
        <v>0.68402777777777757</v>
      </c>
      <c r="L37" s="49">
        <f t="shared" si="13"/>
        <v>0.69166666666666643</v>
      </c>
      <c r="M37" s="49">
        <f t="shared" si="14"/>
        <v>0.69722222222222197</v>
      </c>
      <c r="N37" s="49">
        <f t="shared" si="15"/>
        <v>0.70486111111111083</v>
      </c>
      <c r="O37" s="86">
        <f t="shared" si="1"/>
        <v>30.72</v>
      </c>
      <c r="P37" s="49">
        <f t="shared" si="2"/>
        <v>6.2499999999999778E-2</v>
      </c>
      <c r="Q37" s="27">
        <f t="shared" si="3"/>
        <v>20.480000000000068</v>
      </c>
      <c r="R37" s="64"/>
    </row>
    <row r="38" spans="1:18" ht="15" x14ac:dyDescent="0.25">
      <c r="A38" s="65">
        <f t="shared" si="4"/>
        <v>3.8194444444444975E-2</v>
      </c>
      <c r="B38" s="35">
        <v>13</v>
      </c>
      <c r="C38" s="49">
        <v>0.68055555555555602</v>
      </c>
      <c r="D38" s="49">
        <f t="shared" si="5"/>
        <v>0.68819444444444489</v>
      </c>
      <c r="E38" s="49">
        <f t="shared" si="6"/>
        <v>0.69375000000000042</v>
      </c>
      <c r="F38" s="49">
        <f t="shared" si="7"/>
        <v>0.7000000000000004</v>
      </c>
      <c r="G38" s="49">
        <f t="shared" si="8"/>
        <v>0.70416666666666705</v>
      </c>
      <c r="H38" s="49">
        <f t="shared" si="9"/>
        <v>0.70763888888888926</v>
      </c>
      <c r="I38" s="49">
        <f t="shared" si="10"/>
        <v>0.71388888888888924</v>
      </c>
      <c r="J38" s="49">
        <f t="shared" si="11"/>
        <v>0.71736111111111145</v>
      </c>
      <c r="K38" s="49">
        <f t="shared" si="12"/>
        <v>0.72222222222222254</v>
      </c>
      <c r="L38" s="49">
        <f t="shared" si="13"/>
        <v>0.7298611111111114</v>
      </c>
      <c r="M38" s="49">
        <f t="shared" si="14"/>
        <v>0.73541666666666694</v>
      </c>
      <c r="N38" s="49">
        <f t="shared" si="15"/>
        <v>0.7430555555555558</v>
      </c>
      <c r="O38" s="86">
        <f t="shared" si="1"/>
        <v>30.72</v>
      </c>
      <c r="P38" s="49">
        <f t="shared" si="2"/>
        <v>6.2499999999999778E-2</v>
      </c>
      <c r="Q38" s="27">
        <f t="shared" si="3"/>
        <v>20.480000000000068</v>
      </c>
      <c r="R38" s="64"/>
    </row>
    <row r="39" spans="1:18" ht="15" x14ac:dyDescent="0.25">
      <c r="A39" s="65">
        <f t="shared" si="4"/>
        <v>3.8194444444443976E-2</v>
      </c>
      <c r="B39" s="35">
        <v>14</v>
      </c>
      <c r="C39" s="49">
        <v>0.71875</v>
      </c>
      <c r="D39" s="49">
        <f t="shared" si="5"/>
        <v>0.72638888888888886</v>
      </c>
      <c r="E39" s="49">
        <f t="shared" si="6"/>
        <v>0.7319444444444444</v>
      </c>
      <c r="F39" s="49">
        <f t="shared" si="7"/>
        <v>0.73819444444444438</v>
      </c>
      <c r="G39" s="49">
        <f t="shared" si="8"/>
        <v>0.74236111111111103</v>
      </c>
      <c r="H39" s="49">
        <f t="shared" si="9"/>
        <v>0.74583333333333324</v>
      </c>
      <c r="I39" s="49">
        <f t="shared" si="10"/>
        <v>0.75208333333333321</v>
      </c>
      <c r="J39" s="49">
        <f t="shared" si="11"/>
        <v>0.75555555555555542</v>
      </c>
      <c r="K39" s="49">
        <f t="shared" si="12"/>
        <v>0.76041666666666652</v>
      </c>
      <c r="L39" s="49">
        <f t="shared" si="13"/>
        <v>0.76805555555555538</v>
      </c>
      <c r="M39" s="49">
        <f t="shared" si="14"/>
        <v>0.77361111111111092</v>
      </c>
      <c r="N39" s="49">
        <f t="shared" si="15"/>
        <v>0.78124999999999978</v>
      </c>
      <c r="O39" s="86">
        <f t="shared" si="1"/>
        <v>30.72</v>
      </c>
      <c r="P39" s="49">
        <f t="shared" si="2"/>
        <v>6.2499999999999778E-2</v>
      </c>
      <c r="Q39" s="27">
        <f t="shared" si="3"/>
        <v>20.480000000000068</v>
      </c>
      <c r="R39" s="64"/>
    </row>
    <row r="40" spans="1:18" ht="15" x14ac:dyDescent="0.25">
      <c r="A40" s="65">
        <f t="shared" si="4"/>
        <v>3.8194444444444975E-2</v>
      </c>
      <c r="B40" s="35">
        <v>15</v>
      </c>
      <c r="C40" s="49">
        <v>0.75694444444444497</v>
      </c>
      <c r="D40" s="49">
        <f t="shared" si="5"/>
        <v>0.76458333333333384</v>
      </c>
      <c r="E40" s="49">
        <f t="shared" si="6"/>
        <v>0.77013888888888937</v>
      </c>
      <c r="F40" s="49">
        <f t="shared" si="7"/>
        <v>0.77638888888888935</v>
      </c>
      <c r="G40" s="49">
        <f t="shared" si="8"/>
        <v>0.780555555555556</v>
      </c>
      <c r="H40" s="49">
        <f t="shared" si="9"/>
        <v>0.78402777777777821</v>
      </c>
      <c r="I40" s="49">
        <f t="shared" si="10"/>
        <v>0.79027777777777819</v>
      </c>
      <c r="J40" s="49">
        <f t="shared" si="11"/>
        <v>0.7937500000000004</v>
      </c>
      <c r="K40" s="49">
        <f t="shared" si="12"/>
        <v>0.79861111111111149</v>
      </c>
      <c r="L40" s="49">
        <f t="shared" si="13"/>
        <v>0.80625000000000036</v>
      </c>
      <c r="M40" s="49">
        <f t="shared" si="14"/>
        <v>0.81180555555555589</v>
      </c>
      <c r="N40" s="49">
        <f t="shared" si="15"/>
        <v>0.81944444444444475</v>
      </c>
      <c r="O40" s="86">
        <f t="shared" si="1"/>
        <v>30.72</v>
      </c>
      <c r="P40" s="49">
        <f t="shared" si="2"/>
        <v>6.2499999999999778E-2</v>
      </c>
      <c r="Q40" s="27">
        <f t="shared" si="3"/>
        <v>20.480000000000068</v>
      </c>
      <c r="R40" s="64"/>
    </row>
    <row r="41" spans="1:18" ht="15" x14ac:dyDescent="0.25">
      <c r="A41" s="65">
        <f t="shared" si="4"/>
        <v>3.8194444444443976E-2</v>
      </c>
      <c r="B41" s="35">
        <v>16</v>
      </c>
      <c r="C41" s="49">
        <v>0.79513888888888895</v>
      </c>
      <c r="D41" s="49">
        <f t="shared" si="5"/>
        <v>0.80277777777777781</v>
      </c>
      <c r="E41" s="49">
        <f t="shared" si="6"/>
        <v>0.80833333333333335</v>
      </c>
      <c r="F41" s="49">
        <f t="shared" si="7"/>
        <v>0.81458333333333333</v>
      </c>
      <c r="G41" s="49">
        <f t="shared" si="8"/>
        <v>0.81874999999999998</v>
      </c>
      <c r="H41" s="49">
        <f t="shared" si="9"/>
        <v>0.82222222222222219</v>
      </c>
      <c r="I41" s="49">
        <f t="shared" si="10"/>
        <v>0.82847222222222217</v>
      </c>
      <c r="J41" s="49">
        <f t="shared" si="11"/>
        <v>0.83194444444444438</v>
      </c>
      <c r="K41" s="49">
        <f t="shared" si="12"/>
        <v>0.83680555555555547</v>
      </c>
      <c r="L41" s="49">
        <f t="shared" si="13"/>
        <v>0.84444444444444433</v>
      </c>
      <c r="M41" s="49">
        <f t="shared" si="14"/>
        <v>0.84999999999999987</v>
      </c>
      <c r="N41" s="49">
        <f t="shared" si="15"/>
        <v>0.85763888888888873</v>
      </c>
      <c r="O41" s="86">
        <f t="shared" si="1"/>
        <v>30.72</v>
      </c>
      <c r="P41" s="49">
        <f t="shared" si="2"/>
        <v>6.2499999999999778E-2</v>
      </c>
      <c r="Q41" s="27">
        <f t="shared" si="3"/>
        <v>20.480000000000068</v>
      </c>
      <c r="R41" s="64"/>
    </row>
    <row r="42" spans="1:18" ht="15" x14ac:dyDescent="0.25">
      <c r="A42" s="65">
        <f t="shared" si="4"/>
        <v>3.8194444444445086E-2</v>
      </c>
      <c r="B42" s="35">
        <v>17</v>
      </c>
      <c r="C42" s="49">
        <v>0.83333333333333404</v>
      </c>
      <c r="D42" s="49">
        <f t="shared" si="5"/>
        <v>0.8409722222222229</v>
      </c>
      <c r="E42" s="49">
        <f t="shared" si="6"/>
        <v>0.84652777777777843</v>
      </c>
      <c r="F42" s="49">
        <f t="shared" si="7"/>
        <v>0.85277777777777841</v>
      </c>
      <c r="G42" s="49">
        <f t="shared" si="8"/>
        <v>0.85694444444444506</v>
      </c>
      <c r="H42" s="49">
        <f t="shared" si="9"/>
        <v>0.86041666666666727</v>
      </c>
      <c r="I42" s="49">
        <f t="shared" si="10"/>
        <v>0.86666666666666725</v>
      </c>
      <c r="J42" s="49">
        <f t="shared" si="11"/>
        <v>0.87013888888888946</v>
      </c>
      <c r="K42" s="49">
        <f t="shared" si="12"/>
        <v>0.87500000000000056</v>
      </c>
      <c r="L42" s="49">
        <f t="shared" si="13"/>
        <v>0.88263888888888942</v>
      </c>
      <c r="M42" s="49">
        <f t="shared" si="14"/>
        <v>0.88819444444444495</v>
      </c>
      <c r="N42" s="49">
        <f t="shared" si="15"/>
        <v>0.89583333333333381</v>
      </c>
      <c r="O42" s="86">
        <f t="shared" si="1"/>
        <v>30.72</v>
      </c>
      <c r="P42" s="49">
        <f t="shared" si="2"/>
        <v>6.2499999999999778E-2</v>
      </c>
      <c r="Q42" s="27">
        <f t="shared" si="3"/>
        <v>20.480000000000068</v>
      </c>
      <c r="R42" s="64"/>
    </row>
    <row r="43" spans="1:18" ht="15" x14ac:dyDescent="0.25">
      <c r="A43" s="65">
        <f t="shared" si="4"/>
        <v>4.1666666666665964E-2</v>
      </c>
      <c r="B43" s="35">
        <v>18</v>
      </c>
      <c r="C43" s="349">
        <v>0.875</v>
      </c>
      <c r="D43" s="49">
        <f t="shared" si="5"/>
        <v>0.88263888888888886</v>
      </c>
      <c r="E43" s="49">
        <f t="shared" si="6"/>
        <v>0.8881944444444444</v>
      </c>
      <c r="F43" s="49">
        <f t="shared" si="7"/>
        <v>0.89444444444444438</v>
      </c>
      <c r="G43" s="49">
        <f t="shared" si="8"/>
        <v>0.89861111111111103</v>
      </c>
      <c r="H43" s="49">
        <f t="shared" si="9"/>
        <v>0.90208333333333324</v>
      </c>
      <c r="I43" s="49">
        <f t="shared" si="10"/>
        <v>0.90833333333333321</v>
      </c>
      <c r="J43" s="49">
        <f t="shared" si="11"/>
        <v>0.91180555555555542</v>
      </c>
      <c r="K43" s="49">
        <f t="shared" si="12"/>
        <v>0.91666666666666652</v>
      </c>
      <c r="L43" s="49">
        <f t="shared" si="13"/>
        <v>0.92430555555555538</v>
      </c>
      <c r="M43" s="49">
        <f t="shared" si="14"/>
        <v>0.92986111111111092</v>
      </c>
      <c r="N43" s="49">
        <f t="shared" si="15"/>
        <v>0.93749999999999978</v>
      </c>
      <c r="O43" s="365">
        <f t="shared" si="1"/>
        <v>30.72</v>
      </c>
      <c r="P43" s="349">
        <f t="shared" si="2"/>
        <v>6.2499999999999778E-2</v>
      </c>
      <c r="Q43" s="273">
        <f t="shared" si="3"/>
        <v>20.480000000000068</v>
      </c>
      <c r="R43" s="64"/>
    </row>
    <row r="44" spans="1:18" ht="15" x14ac:dyDescent="0.25">
      <c r="A44" s="65">
        <f t="shared" si="4"/>
        <v>7.638888888888884E-2</v>
      </c>
      <c r="B44" s="35">
        <v>19</v>
      </c>
      <c r="C44" s="349">
        <v>0.95138888888888884</v>
      </c>
      <c r="D44" s="49">
        <f t="shared" si="5"/>
        <v>0.9590277777777777</v>
      </c>
      <c r="E44" s="49">
        <f t="shared" si="6"/>
        <v>0.96458333333333324</v>
      </c>
      <c r="F44" s="49">
        <f t="shared" si="7"/>
        <v>0.97083333333333321</v>
      </c>
      <c r="G44" s="49">
        <f t="shared" si="8"/>
        <v>0.97499999999999987</v>
      </c>
      <c r="H44" s="49">
        <f t="shared" si="9"/>
        <v>0.97847222222222208</v>
      </c>
      <c r="I44" s="49">
        <f t="shared" si="10"/>
        <v>0.98472222222222205</v>
      </c>
      <c r="J44" s="49">
        <f t="shared" si="11"/>
        <v>0.98819444444444426</v>
      </c>
      <c r="K44" s="49">
        <f t="shared" si="12"/>
        <v>0.99305555555555536</v>
      </c>
      <c r="L44" s="49">
        <f t="shared" si="13"/>
        <v>1.0006944444444443</v>
      </c>
      <c r="M44" s="49">
        <f t="shared" si="14"/>
        <v>1.0062499999999999</v>
      </c>
      <c r="N44" s="49">
        <f t="shared" si="15"/>
        <v>1.0138888888888888</v>
      </c>
      <c r="O44" s="365">
        <f t="shared" si="1"/>
        <v>30.72</v>
      </c>
      <c r="P44" s="349">
        <f t="shared" si="2"/>
        <v>6.25E-2</v>
      </c>
      <c r="Q44" s="273">
        <f t="shared" si="3"/>
        <v>20.48</v>
      </c>
      <c r="R44" s="64"/>
    </row>
    <row r="45" spans="1:18" ht="15" x14ac:dyDescent="0.25">
      <c r="A45" s="65">
        <f t="shared" si="4"/>
        <v>4.861111111111116E-2</v>
      </c>
      <c r="B45" s="35">
        <v>20</v>
      </c>
      <c r="C45" s="349">
        <v>1</v>
      </c>
      <c r="D45" s="49">
        <f t="shared" si="5"/>
        <v>1.007638888888889</v>
      </c>
      <c r="E45" s="49">
        <f t="shared" si="6"/>
        <v>1.0131944444444445</v>
      </c>
      <c r="F45" s="49">
        <f t="shared" si="7"/>
        <v>1.0194444444444446</v>
      </c>
      <c r="G45" s="49">
        <f t="shared" si="8"/>
        <v>1.0236111111111112</v>
      </c>
      <c r="H45" s="49">
        <f t="shared" si="9"/>
        <v>1.0270833333333336</v>
      </c>
      <c r="I45" s="49">
        <f t="shared" si="10"/>
        <v>1.0333333333333337</v>
      </c>
      <c r="J45" s="49">
        <f t="shared" si="11"/>
        <v>1.036805555555556</v>
      </c>
      <c r="K45" s="49">
        <f t="shared" si="12"/>
        <v>1.0416666666666672</v>
      </c>
      <c r="L45" s="49">
        <f t="shared" si="13"/>
        <v>1.0493055555555562</v>
      </c>
      <c r="M45" s="49">
        <f t="shared" si="14"/>
        <v>1.0548611111111117</v>
      </c>
      <c r="N45" s="49">
        <f t="shared" si="15"/>
        <v>1.0625000000000007</v>
      </c>
      <c r="O45" s="365">
        <f t="shared" si="1"/>
        <v>30.72</v>
      </c>
      <c r="P45" s="349">
        <f t="shared" si="2"/>
        <v>6.2500000000000666E-2</v>
      </c>
      <c r="Q45" s="273">
        <f t="shared" si="3"/>
        <v>20.47999999999978</v>
      </c>
      <c r="R45" s="64"/>
    </row>
    <row r="46" spans="1:18" x14ac:dyDescent="0.2">
      <c r="A46" s="37"/>
      <c r="B46" s="38"/>
      <c r="C46" s="313"/>
      <c r="D46" s="313"/>
      <c r="E46" s="313"/>
      <c r="F46" s="313"/>
      <c r="G46" s="313"/>
      <c r="H46" s="313"/>
      <c r="I46" s="313"/>
      <c r="J46" s="313"/>
      <c r="K46" s="313"/>
      <c r="L46" s="313"/>
      <c r="M46" s="313"/>
      <c r="N46" s="313"/>
      <c r="O46" s="313"/>
      <c r="P46" s="313"/>
      <c r="Q46" s="313"/>
      <c r="R46" s="36"/>
    </row>
    <row r="47" spans="1:18" x14ac:dyDescent="0.2">
      <c r="A47" s="37"/>
      <c r="B47" s="38"/>
      <c r="C47" s="313"/>
      <c r="D47" s="313"/>
      <c r="E47" s="313"/>
      <c r="F47" s="313"/>
      <c r="G47" s="313"/>
      <c r="H47" s="313"/>
      <c r="I47" s="313"/>
      <c r="J47" s="313"/>
      <c r="K47" s="313"/>
      <c r="L47" s="313"/>
      <c r="M47" s="313"/>
      <c r="N47" s="313"/>
      <c r="O47" s="313"/>
      <c r="P47" s="313"/>
      <c r="Q47" s="313"/>
      <c r="R47" s="36"/>
    </row>
    <row r="48" spans="1:18" x14ac:dyDescent="0.2">
      <c r="A48" s="37"/>
      <c r="B48" s="38"/>
      <c r="C48" s="313"/>
      <c r="D48" s="313"/>
      <c r="E48" s="313"/>
      <c r="F48" s="313"/>
      <c r="G48" s="313"/>
      <c r="H48" s="313"/>
      <c r="I48" s="313"/>
      <c r="J48" s="313"/>
      <c r="K48" s="313"/>
      <c r="L48" s="313"/>
      <c r="M48" s="313"/>
      <c r="N48" s="313"/>
      <c r="O48" s="313"/>
      <c r="P48" s="313"/>
      <c r="Q48" s="313"/>
      <c r="R48" s="36"/>
    </row>
    <row r="49" spans="2:18" x14ac:dyDescent="0.2">
      <c r="B49" s="38"/>
      <c r="C49" s="313"/>
      <c r="D49" s="313"/>
      <c r="E49" s="313"/>
      <c r="F49" s="313"/>
      <c r="G49" s="313"/>
      <c r="H49" s="313"/>
      <c r="I49" s="313"/>
      <c r="J49" s="313"/>
      <c r="K49" s="313"/>
      <c r="L49" s="313"/>
      <c r="M49" s="313"/>
      <c r="N49" s="313"/>
      <c r="O49" s="313"/>
      <c r="P49" s="313"/>
      <c r="Q49" s="313"/>
      <c r="R49" s="36"/>
    </row>
    <row r="50" spans="2:18" x14ac:dyDescent="0.2">
      <c r="B50" s="38"/>
      <c r="C50" s="313"/>
      <c r="D50" s="313"/>
      <c r="E50" s="313"/>
      <c r="F50" s="313"/>
      <c r="G50" s="313"/>
      <c r="H50" s="313"/>
      <c r="I50" s="313"/>
      <c r="J50" s="313"/>
      <c r="K50" s="313"/>
      <c r="L50" s="313"/>
      <c r="M50" s="313"/>
      <c r="N50" s="313"/>
      <c r="O50" s="313"/>
      <c r="P50" s="313"/>
      <c r="Q50" s="313"/>
      <c r="R50" s="36"/>
    </row>
    <row r="51" spans="2:18" x14ac:dyDescent="0.2">
      <c r="B51" s="38"/>
      <c r="C51" s="37" t="s">
        <v>3</v>
      </c>
      <c r="D51" s="37"/>
      <c r="E51" s="37">
        <v>17</v>
      </c>
      <c r="F51" s="37"/>
      <c r="G51" s="37"/>
      <c r="H51" s="37"/>
      <c r="I51" s="37"/>
      <c r="J51" s="37"/>
      <c r="K51" s="37"/>
      <c r="L51" s="37"/>
      <c r="M51" s="37"/>
      <c r="N51" s="37"/>
      <c r="O51" s="37"/>
      <c r="P51" s="37"/>
      <c r="Q51" s="37"/>
      <c r="R51" s="36"/>
    </row>
    <row r="52" spans="2:18" x14ac:dyDescent="0.2">
      <c r="B52" s="38"/>
      <c r="C52" s="37" t="s">
        <v>2</v>
      </c>
      <c r="D52" s="37"/>
      <c r="E52" s="37">
        <v>3</v>
      </c>
      <c r="F52" s="37"/>
      <c r="G52" s="37"/>
      <c r="H52" s="37"/>
      <c r="I52" s="37"/>
      <c r="J52" s="37"/>
      <c r="K52" s="37"/>
      <c r="L52" s="37"/>
      <c r="M52" s="37"/>
      <c r="N52" s="37"/>
      <c r="O52" s="37"/>
      <c r="P52" s="37"/>
      <c r="Q52" s="37"/>
      <c r="R52" s="36"/>
    </row>
    <row r="53" spans="2:18" x14ac:dyDescent="0.2">
      <c r="B53" s="38"/>
      <c r="C53" s="37" t="s">
        <v>1</v>
      </c>
      <c r="D53" s="37"/>
      <c r="E53" s="37">
        <f>SUM(E51:E52)</f>
        <v>20</v>
      </c>
      <c r="F53" s="37"/>
      <c r="G53" s="37"/>
      <c r="H53" s="37"/>
      <c r="I53" s="37"/>
      <c r="J53" s="37"/>
      <c r="K53" s="37"/>
      <c r="L53" s="37"/>
      <c r="M53" s="37"/>
      <c r="N53" s="37"/>
      <c r="O53" s="37"/>
      <c r="P53" s="37"/>
      <c r="Q53" s="37"/>
      <c r="R53" s="36"/>
    </row>
    <row r="54" spans="2:18" x14ac:dyDescent="0.2">
      <c r="B54" s="67"/>
      <c r="C54" s="68" t="s">
        <v>0</v>
      </c>
      <c r="D54" s="68"/>
      <c r="E54" s="51">
        <v>30.65</v>
      </c>
      <c r="F54" s="68"/>
      <c r="G54" s="68"/>
      <c r="H54" s="68"/>
      <c r="I54" s="68"/>
      <c r="J54" s="68"/>
      <c r="K54" s="68"/>
      <c r="L54" s="68"/>
      <c r="M54" s="68"/>
      <c r="N54" s="68"/>
      <c r="O54" s="68"/>
      <c r="P54" s="68"/>
      <c r="Q54" s="68"/>
      <c r="R54" s="69"/>
    </row>
    <row r="81" spans="3:3" x14ac:dyDescent="0.2">
      <c r="C81" s="57" t="s">
        <v>3</v>
      </c>
    </row>
    <row r="82" spans="3:3" x14ac:dyDescent="0.2">
      <c r="C82" s="57" t="s">
        <v>2</v>
      </c>
    </row>
    <row r="83" spans="3:3" x14ac:dyDescent="0.2">
      <c r="C83" s="57" t="s">
        <v>1</v>
      </c>
    </row>
    <row r="84" spans="3:3" x14ac:dyDescent="0.2">
      <c r="C84" s="57" t="s">
        <v>0</v>
      </c>
    </row>
  </sheetData>
  <mergeCells count="9">
    <mergeCell ref="B24:R24"/>
    <mergeCell ref="B20:C20"/>
    <mergeCell ref="D20:H20"/>
    <mergeCell ref="O20:O21"/>
    <mergeCell ref="P20:P23"/>
    <mergeCell ref="Q20:Q23"/>
    <mergeCell ref="R20:R23"/>
    <mergeCell ref="B21:C21"/>
    <mergeCell ref="O22:O23"/>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98">
    <pageSetUpPr fitToPage="1"/>
  </sheetPr>
  <dimension ref="A5:Q59"/>
  <sheetViews>
    <sheetView topLeftCell="A10" workbookViewId="0">
      <selection activeCell="O13" sqref="O13"/>
    </sheetView>
  </sheetViews>
  <sheetFormatPr baseColWidth="10" defaultColWidth="11.42578125" defaultRowHeight="14.25" x14ac:dyDescent="0.2"/>
  <cols>
    <col min="1" max="12" width="11.42578125" style="57"/>
    <col min="13" max="13" width="9.140625" style="57" customWidth="1"/>
    <col min="14" max="14" width="7.85546875" style="57" customWidth="1"/>
    <col min="15"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136</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195</v>
      </c>
      <c r="C11" s="37"/>
      <c r="D11" s="37"/>
      <c r="E11" s="37"/>
      <c r="F11" s="37"/>
      <c r="G11" s="37"/>
      <c r="H11" s="37"/>
      <c r="I11" s="37"/>
      <c r="J11" s="37"/>
      <c r="K11" s="37"/>
      <c r="L11" s="37"/>
      <c r="M11" s="37"/>
      <c r="N11" s="37"/>
      <c r="O11" s="36"/>
    </row>
    <row r="12" spans="2:15" x14ac:dyDescent="0.2">
      <c r="B12" s="38" t="s">
        <v>194</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7" x14ac:dyDescent="0.2">
      <c r="B17" s="38"/>
      <c r="C17" s="37"/>
      <c r="D17" s="37"/>
      <c r="E17" s="37"/>
      <c r="F17" s="37"/>
      <c r="G17" s="37"/>
      <c r="H17" s="37"/>
      <c r="I17" s="37"/>
      <c r="J17" s="37"/>
      <c r="K17" s="37"/>
      <c r="L17" s="37"/>
      <c r="M17" s="37"/>
      <c r="N17" s="37"/>
      <c r="O17" s="36"/>
    </row>
    <row r="18" spans="1:17" x14ac:dyDescent="0.2">
      <c r="B18" s="38"/>
      <c r="C18" s="37"/>
      <c r="D18" s="37"/>
      <c r="E18" s="37"/>
      <c r="F18" s="37"/>
      <c r="G18" s="37"/>
      <c r="H18" s="37"/>
      <c r="I18" s="37"/>
      <c r="J18" s="37"/>
      <c r="K18" s="37"/>
      <c r="L18" s="37"/>
      <c r="M18" s="37"/>
      <c r="N18" s="37"/>
      <c r="O18" s="36"/>
    </row>
    <row r="19" spans="1:17" ht="15" thickBot="1" x14ac:dyDescent="0.25">
      <c r="B19" s="38"/>
      <c r="C19" s="37"/>
      <c r="D19" s="37"/>
      <c r="E19" s="37"/>
      <c r="F19" s="37"/>
      <c r="G19" s="37"/>
      <c r="H19" s="37"/>
      <c r="I19" s="37"/>
      <c r="J19" s="37"/>
      <c r="K19" s="37"/>
      <c r="L19" s="37"/>
      <c r="M19" s="37"/>
      <c r="N19" s="37"/>
      <c r="O19" s="36"/>
    </row>
    <row r="20" spans="1:17" ht="15" customHeight="1" thickBot="1" x14ac:dyDescent="0.25">
      <c r="B20" s="624" t="s">
        <v>21</v>
      </c>
      <c r="C20" s="622"/>
      <c r="D20" s="624" t="s">
        <v>20</v>
      </c>
      <c r="E20" s="616"/>
      <c r="F20" s="616"/>
      <c r="G20" s="616"/>
      <c r="H20" s="616"/>
      <c r="I20" s="616"/>
      <c r="J20" s="616"/>
      <c r="K20" s="71" t="s">
        <v>19</v>
      </c>
      <c r="L20" s="617" t="s">
        <v>18</v>
      </c>
      <c r="M20" s="608" t="s">
        <v>17</v>
      </c>
      <c r="N20" s="608" t="s">
        <v>16</v>
      </c>
      <c r="O20" s="626" t="s">
        <v>15</v>
      </c>
    </row>
    <row r="21" spans="1:17" ht="39" thickBot="1" x14ac:dyDescent="0.25">
      <c r="B21" s="629" t="s">
        <v>202</v>
      </c>
      <c r="C21" s="612"/>
      <c r="D21" s="468" t="s">
        <v>8</v>
      </c>
      <c r="E21" s="468" t="s">
        <v>85</v>
      </c>
      <c r="F21" s="468" t="s">
        <v>200</v>
      </c>
      <c r="G21" s="468" t="s">
        <v>210</v>
      </c>
      <c r="H21" s="468" t="s">
        <v>200</v>
      </c>
      <c r="I21" s="468" t="s">
        <v>85</v>
      </c>
      <c r="J21" s="468" t="s">
        <v>203</v>
      </c>
      <c r="K21" s="468" t="s">
        <v>202</v>
      </c>
      <c r="L21" s="618"/>
      <c r="M21" s="609"/>
      <c r="N21" s="609"/>
      <c r="O21" s="627"/>
    </row>
    <row r="22" spans="1:17" ht="15" customHeight="1" x14ac:dyDescent="0.2">
      <c r="B22" s="72" t="s">
        <v>7</v>
      </c>
      <c r="C22" s="3">
        <v>0</v>
      </c>
      <c r="D22" s="5">
        <v>3.2</v>
      </c>
      <c r="E22" s="3">
        <v>6.73</v>
      </c>
      <c r="F22" s="3">
        <v>3.88</v>
      </c>
      <c r="G22" s="3">
        <v>4.75</v>
      </c>
      <c r="H22" s="3">
        <v>4.75</v>
      </c>
      <c r="I22" s="3">
        <v>3.88</v>
      </c>
      <c r="J22" s="3">
        <v>6.73</v>
      </c>
      <c r="K22" s="3">
        <v>3.32</v>
      </c>
      <c r="L22" s="613">
        <f>SUM(C22:K22)</f>
        <v>37.24</v>
      </c>
      <c r="M22" s="609"/>
      <c r="N22" s="609"/>
      <c r="O22" s="627"/>
    </row>
    <row r="23" spans="1:17" ht="39" thickBot="1" x14ac:dyDescent="0.25">
      <c r="B23" s="73" t="s">
        <v>6</v>
      </c>
      <c r="C23" s="2">
        <f>+C22</f>
        <v>0</v>
      </c>
      <c r="D23" s="2">
        <f t="shared" ref="D23:K23" si="0">D22+C23</f>
        <v>3.2</v>
      </c>
      <c r="E23" s="2">
        <f t="shared" si="0"/>
        <v>9.93</v>
      </c>
      <c r="F23" s="2">
        <f t="shared" si="0"/>
        <v>13.809999999999999</v>
      </c>
      <c r="G23" s="2">
        <f t="shared" si="0"/>
        <v>18.559999999999999</v>
      </c>
      <c r="H23" s="2">
        <f t="shared" si="0"/>
        <v>23.31</v>
      </c>
      <c r="I23" s="2">
        <f t="shared" si="0"/>
        <v>27.189999999999998</v>
      </c>
      <c r="J23" s="2">
        <f t="shared" si="0"/>
        <v>33.92</v>
      </c>
      <c r="K23" s="2">
        <f t="shared" si="0"/>
        <v>37.24</v>
      </c>
      <c r="L23" s="614"/>
      <c r="M23" s="610"/>
      <c r="N23" s="610"/>
      <c r="O23" s="628"/>
    </row>
    <row r="24" spans="1:17" ht="16.5" thickBot="1" x14ac:dyDescent="0.25">
      <c r="B24" s="630" t="s">
        <v>5</v>
      </c>
      <c r="C24" s="606"/>
      <c r="D24" s="606"/>
      <c r="E24" s="606"/>
      <c r="F24" s="606"/>
      <c r="G24" s="606"/>
      <c r="H24" s="606"/>
      <c r="I24" s="606"/>
      <c r="J24" s="606"/>
      <c r="K24" s="606"/>
      <c r="L24" s="606"/>
      <c r="M24" s="606"/>
      <c r="N24" s="606"/>
      <c r="O24" s="631"/>
    </row>
    <row r="25" spans="1:17" ht="12.75" hidden="1" customHeight="1" x14ac:dyDescent="0.2">
      <c r="B25" s="38"/>
      <c r="C25" s="37"/>
      <c r="D25" s="48">
        <v>7.6388888888888886E-3</v>
      </c>
      <c r="E25" s="48">
        <v>9.7222222222222224E-3</v>
      </c>
      <c r="F25" s="48">
        <v>6.9444444444444441E-3</v>
      </c>
      <c r="G25" s="48">
        <v>6.9444444444444441E-3</v>
      </c>
      <c r="H25" s="48">
        <v>6.9444444444444441E-3</v>
      </c>
      <c r="I25" s="48">
        <v>6.9444444444444441E-3</v>
      </c>
      <c r="J25" s="48">
        <v>9.7222222222222224E-3</v>
      </c>
      <c r="K25" s="48">
        <v>7.6388888888888886E-3</v>
      </c>
      <c r="L25" s="37"/>
      <c r="M25" s="74">
        <f>SUM(D25:K25)</f>
        <v>6.25E-2</v>
      </c>
      <c r="N25" s="37"/>
      <c r="O25" s="75"/>
      <c r="P25" s="65"/>
      <c r="Q25" s="65"/>
    </row>
    <row r="26" spans="1:17" x14ac:dyDescent="0.2">
      <c r="A26" s="65" t="e">
        <f>#REF!-#REF!</f>
        <v>#REF!</v>
      </c>
      <c r="B26" s="260">
        <v>1</v>
      </c>
      <c r="C26" s="8">
        <v>0.67361111111110805</v>
      </c>
      <c r="D26" s="8">
        <f>C26+$D$25</f>
        <v>0.68124999999999691</v>
      </c>
      <c r="E26" s="8">
        <f>D26+$E$25</f>
        <v>0.6909722222222191</v>
      </c>
      <c r="F26" s="8">
        <f>E26+$F$25</f>
        <v>0.69791666666666352</v>
      </c>
      <c r="G26" s="8">
        <f>F26+$G$25</f>
        <v>0.70486111111110794</v>
      </c>
      <c r="H26" s="8">
        <f>G26+$H$25</f>
        <v>0.71180555555555236</v>
      </c>
      <c r="I26" s="8">
        <f>H26+$I$25</f>
        <v>0.71874999999999678</v>
      </c>
      <c r="J26" s="8">
        <f>I26+$J$25</f>
        <v>0.72847222222221897</v>
      </c>
      <c r="K26" s="8">
        <f>J26+$K$25</f>
        <v>0.73611111111110783</v>
      </c>
      <c r="L26" s="27">
        <v>37.24</v>
      </c>
      <c r="M26" s="8">
        <f>K26-C26</f>
        <v>6.2499999999999778E-2</v>
      </c>
      <c r="N26" s="27">
        <v>25.390909090909183</v>
      </c>
      <c r="O26" s="216"/>
    </row>
    <row r="27" spans="1:17" x14ac:dyDescent="0.2">
      <c r="A27" s="65" t="e">
        <f>C27-#REF!</f>
        <v>#REF!</v>
      </c>
      <c r="B27" s="260">
        <v>2</v>
      </c>
      <c r="C27" s="8">
        <v>0.73263888888888495</v>
      </c>
      <c r="D27" s="8">
        <f t="shared" ref="D27:D31" si="1">C27+$D$25</f>
        <v>0.74027777777777382</v>
      </c>
      <c r="E27" s="8">
        <f t="shared" ref="E27:E31" si="2">D27+$E$25</f>
        <v>0.749999999999996</v>
      </c>
      <c r="F27" s="8">
        <f t="shared" ref="F27:F31" si="3">E27+$F$25</f>
        <v>0.75694444444444042</v>
      </c>
      <c r="G27" s="8">
        <f t="shared" ref="G27:G31" si="4">F27+$G$25</f>
        <v>0.76388888888888484</v>
      </c>
      <c r="H27" s="8">
        <f t="shared" ref="H27:H31" si="5">G27+$H$25</f>
        <v>0.77083333333332926</v>
      </c>
      <c r="I27" s="8">
        <f t="shared" ref="I27:I31" si="6">H27+$I$25</f>
        <v>0.77777777777777368</v>
      </c>
      <c r="J27" s="8">
        <f t="shared" ref="J27:J31" si="7">I27+$J$25</f>
        <v>0.78749999999999587</v>
      </c>
      <c r="K27" s="8">
        <f t="shared" ref="K27:K31" si="8">J27+$K$25</f>
        <v>0.79513888888888473</v>
      </c>
      <c r="L27" s="27">
        <f t="shared" ref="L27:L31" si="9">$L$22</f>
        <v>37.24</v>
      </c>
      <c r="M27" s="8">
        <f t="shared" ref="M27:M31" si="10">K27-C27</f>
        <v>6.2499999999999778E-2</v>
      </c>
      <c r="N27" s="27">
        <f t="shared" ref="N27:N31" si="11">(L27/(M27*24*60)*60)</f>
        <v>24.826666666666753</v>
      </c>
      <c r="O27" s="216"/>
    </row>
    <row r="28" spans="1:17" x14ac:dyDescent="0.2">
      <c r="A28" s="65">
        <f>C28-C27</f>
        <v>6.5972222222226207E-2</v>
      </c>
      <c r="B28" s="260">
        <v>3</v>
      </c>
      <c r="C28" s="8">
        <v>0.79861111111111116</v>
      </c>
      <c r="D28" s="8">
        <f t="shared" si="1"/>
        <v>0.80625000000000002</v>
      </c>
      <c r="E28" s="8">
        <f t="shared" si="2"/>
        <v>0.81597222222222221</v>
      </c>
      <c r="F28" s="8">
        <f t="shared" si="3"/>
        <v>0.82291666666666663</v>
      </c>
      <c r="G28" s="8">
        <f t="shared" si="4"/>
        <v>0.82986111111111105</v>
      </c>
      <c r="H28" s="8">
        <f t="shared" si="5"/>
        <v>0.83680555555555547</v>
      </c>
      <c r="I28" s="8">
        <f t="shared" si="6"/>
        <v>0.84374999999999989</v>
      </c>
      <c r="J28" s="8">
        <f t="shared" si="7"/>
        <v>0.85347222222222208</v>
      </c>
      <c r="K28" s="8">
        <f t="shared" si="8"/>
        <v>0.86111111111111094</v>
      </c>
      <c r="L28" s="27">
        <f t="shared" si="9"/>
        <v>37.24</v>
      </c>
      <c r="M28" s="8">
        <f t="shared" si="10"/>
        <v>6.2499999999999778E-2</v>
      </c>
      <c r="N28" s="27">
        <f t="shared" si="11"/>
        <v>24.826666666666753</v>
      </c>
      <c r="O28" s="216"/>
    </row>
    <row r="29" spans="1:17" x14ac:dyDescent="0.2">
      <c r="A29" s="65">
        <f>C29-C28</f>
        <v>6.5972222222225874E-2</v>
      </c>
      <c r="B29" s="260">
        <v>4</v>
      </c>
      <c r="C29" s="8">
        <v>0.86458333333333703</v>
      </c>
      <c r="D29" s="8">
        <f t="shared" si="1"/>
        <v>0.8722222222222259</v>
      </c>
      <c r="E29" s="8">
        <f t="shared" si="2"/>
        <v>0.88194444444444808</v>
      </c>
      <c r="F29" s="8">
        <f t="shared" si="3"/>
        <v>0.8888888888888925</v>
      </c>
      <c r="G29" s="8">
        <f t="shared" si="4"/>
        <v>0.89583333333333692</v>
      </c>
      <c r="H29" s="8">
        <f t="shared" si="5"/>
        <v>0.90277777777778134</v>
      </c>
      <c r="I29" s="8">
        <f t="shared" si="6"/>
        <v>0.90972222222222576</v>
      </c>
      <c r="J29" s="8">
        <f t="shared" si="7"/>
        <v>0.91944444444444795</v>
      </c>
      <c r="K29" s="8">
        <f t="shared" si="8"/>
        <v>0.92708333333333681</v>
      </c>
      <c r="L29" s="27">
        <f t="shared" si="9"/>
        <v>37.24</v>
      </c>
      <c r="M29" s="8">
        <f t="shared" si="10"/>
        <v>6.2499999999999778E-2</v>
      </c>
      <c r="N29" s="27">
        <f t="shared" si="11"/>
        <v>24.826666666666753</v>
      </c>
      <c r="O29" s="216"/>
    </row>
    <row r="30" spans="1:17" x14ac:dyDescent="0.2">
      <c r="A30" s="65">
        <f>C30-C29</f>
        <v>4.5138888888885176E-2</v>
      </c>
      <c r="B30" s="260">
        <v>5</v>
      </c>
      <c r="C30" s="8">
        <v>0.90972222222222221</v>
      </c>
      <c r="D30" s="8">
        <f t="shared" si="1"/>
        <v>0.91736111111111107</v>
      </c>
      <c r="E30" s="8">
        <f t="shared" si="2"/>
        <v>0.92708333333333326</v>
      </c>
      <c r="F30" s="8">
        <f t="shared" si="3"/>
        <v>0.93402777777777768</v>
      </c>
      <c r="G30" s="8">
        <f t="shared" si="4"/>
        <v>0.9409722222222221</v>
      </c>
      <c r="H30" s="8">
        <f t="shared" si="5"/>
        <v>0.94791666666666652</v>
      </c>
      <c r="I30" s="8">
        <f t="shared" si="6"/>
        <v>0.95486111111111094</v>
      </c>
      <c r="J30" s="8">
        <f t="shared" si="7"/>
        <v>0.96458333333333313</v>
      </c>
      <c r="K30" s="8">
        <f t="shared" si="8"/>
        <v>0.97222222222222199</v>
      </c>
      <c r="L30" s="27">
        <f t="shared" si="9"/>
        <v>37.24</v>
      </c>
      <c r="M30" s="8">
        <f t="shared" si="10"/>
        <v>6.2499999999999778E-2</v>
      </c>
      <c r="N30" s="27">
        <f t="shared" si="11"/>
        <v>24.826666666666753</v>
      </c>
      <c r="O30" s="216"/>
    </row>
    <row r="31" spans="1:17" x14ac:dyDescent="0.2">
      <c r="A31" s="65">
        <f>C31-C30</f>
        <v>8.3333333333333259E-2</v>
      </c>
      <c r="B31" s="260">
        <v>6</v>
      </c>
      <c r="C31" s="8">
        <v>0.99305555555555547</v>
      </c>
      <c r="D31" s="8">
        <f t="shared" si="1"/>
        <v>1.0006944444444443</v>
      </c>
      <c r="E31" s="8">
        <f t="shared" si="2"/>
        <v>1.0104166666666665</v>
      </c>
      <c r="F31" s="8">
        <f t="shared" si="3"/>
        <v>1.0173611111111109</v>
      </c>
      <c r="G31" s="8">
        <f t="shared" si="4"/>
        <v>1.0243055555555554</v>
      </c>
      <c r="H31" s="8">
        <f t="shared" si="5"/>
        <v>1.0312499999999998</v>
      </c>
      <c r="I31" s="8">
        <f t="shared" si="6"/>
        <v>1.0381944444444442</v>
      </c>
      <c r="J31" s="8">
        <f t="shared" si="7"/>
        <v>1.0479166666666664</v>
      </c>
      <c r="K31" s="8">
        <f t="shared" si="8"/>
        <v>1.0555555555555554</v>
      </c>
      <c r="L31" s="27">
        <f t="shared" si="9"/>
        <v>37.24</v>
      </c>
      <c r="M31" s="8">
        <f t="shared" si="10"/>
        <v>6.2499999999999889E-2</v>
      </c>
      <c r="N31" s="27">
        <f t="shared" si="11"/>
        <v>24.826666666666711</v>
      </c>
      <c r="O31" s="216"/>
    </row>
    <row r="32" spans="1:17" x14ac:dyDescent="0.2">
      <c r="A32" s="38"/>
      <c r="B32" s="187"/>
      <c r="C32" s="313"/>
      <c r="D32" s="313"/>
      <c r="E32" s="313"/>
      <c r="F32" s="313"/>
      <c r="G32" s="313"/>
      <c r="H32" s="313"/>
      <c r="I32" s="313"/>
      <c r="J32" s="313"/>
      <c r="K32" s="313"/>
      <c r="L32" s="313"/>
      <c r="M32" s="313"/>
      <c r="N32" s="358"/>
      <c r="O32" s="337"/>
    </row>
    <row r="33" spans="1:15" x14ac:dyDescent="0.2">
      <c r="A33" s="38"/>
      <c r="B33" s="187"/>
      <c r="C33" s="37"/>
      <c r="D33" s="37"/>
      <c r="E33" s="74"/>
      <c r="F33" s="74"/>
      <c r="G33" s="74"/>
      <c r="H33" s="74"/>
      <c r="I33" s="74"/>
      <c r="J33" s="74"/>
      <c r="K33" s="74"/>
      <c r="L33" s="37"/>
      <c r="M33" s="37"/>
      <c r="N33" s="36"/>
      <c r="O33" s="204"/>
    </row>
    <row r="34" spans="1:15" x14ac:dyDescent="0.2">
      <c r="B34" s="187"/>
      <c r="C34" s="37"/>
      <c r="D34" s="37"/>
      <c r="E34" s="37"/>
      <c r="F34" s="37"/>
      <c r="G34" s="37"/>
      <c r="H34" s="37"/>
      <c r="I34" s="37"/>
      <c r="J34" s="37"/>
      <c r="K34" s="37"/>
      <c r="L34" s="37"/>
      <c r="M34" s="37"/>
      <c r="N34" s="37"/>
      <c r="O34" s="204"/>
    </row>
    <row r="35" spans="1:15" x14ac:dyDescent="0.2">
      <c r="B35" s="187"/>
      <c r="C35" s="37" t="s">
        <v>3</v>
      </c>
      <c r="D35" s="37"/>
      <c r="E35" s="37">
        <v>4</v>
      </c>
      <c r="F35" s="37"/>
      <c r="G35" s="37"/>
      <c r="H35" s="37"/>
      <c r="I35" s="37"/>
      <c r="J35" s="37"/>
      <c r="K35" s="37"/>
      <c r="L35" s="37"/>
      <c r="M35" s="37"/>
      <c r="N35" s="37"/>
      <c r="O35" s="204"/>
    </row>
    <row r="36" spans="1:15" x14ac:dyDescent="0.2">
      <c r="B36" s="187"/>
      <c r="C36" s="37" t="s">
        <v>2</v>
      </c>
      <c r="D36" s="37"/>
      <c r="E36" s="37">
        <v>2</v>
      </c>
      <c r="F36" s="37"/>
      <c r="G36" s="37"/>
      <c r="H36" s="37"/>
      <c r="I36" s="37"/>
      <c r="J36" s="37"/>
      <c r="K36" s="37"/>
      <c r="L36" s="37"/>
      <c r="M36" s="37"/>
      <c r="N36" s="37"/>
      <c r="O36" s="204"/>
    </row>
    <row r="37" spans="1:15" x14ac:dyDescent="0.2">
      <c r="B37" s="187"/>
      <c r="C37" s="37" t="s">
        <v>1</v>
      </c>
      <c r="D37" s="37"/>
      <c r="E37" s="37">
        <f>E35+E36</f>
        <v>6</v>
      </c>
      <c r="F37" s="37"/>
      <c r="G37" s="37"/>
      <c r="H37" s="37"/>
      <c r="I37" s="37"/>
      <c r="J37" s="37"/>
      <c r="K37" s="37"/>
      <c r="L37" s="37"/>
      <c r="M37" s="37"/>
      <c r="N37" s="37"/>
      <c r="O37" s="204"/>
    </row>
    <row r="38" spans="1:15" ht="15" thickBot="1" x14ac:dyDescent="0.25">
      <c r="B38" s="217"/>
      <c r="C38" s="211" t="s">
        <v>0</v>
      </c>
      <c r="D38" s="211"/>
      <c r="E38" s="212">
        <v>34.799999999999997</v>
      </c>
      <c r="F38" s="308"/>
      <c r="G38" s="211"/>
      <c r="H38" s="211"/>
      <c r="I38" s="211"/>
      <c r="J38" s="211"/>
      <c r="K38" s="211"/>
      <c r="L38" s="211"/>
      <c r="M38" s="211"/>
      <c r="N38" s="211"/>
      <c r="O38" s="218"/>
    </row>
    <row r="56" spans="3:3" x14ac:dyDescent="0.2">
      <c r="C56" s="57" t="s">
        <v>3</v>
      </c>
    </row>
    <row r="57" spans="3:3" x14ac:dyDescent="0.2">
      <c r="C57" s="57" t="s">
        <v>2</v>
      </c>
    </row>
    <row r="58" spans="3:3" x14ac:dyDescent="0.2">
      <c r="C58" s="57" t="s">
        <v>1</v>
      </c>
    </row>
    <row r="59" spans="3:3" x14ac:dyDescent="0.2">
      <c r="C59" s="57" t="s">
        <v>0</v>
      </c>
    </row>
  </sheetData>
  <mergeCells count="9">
    <mergeCell ref="B24:O24"/>
    <mergeCell ref="B20:C20"/>
    <mergeCell ref="D20:J20"/>
    <mergeCell ref="L20:L21"/>
    <mergeCell ref="M20:M23"/>
    <mergeCell ref="N20:N23"/>
    <mergeCell ref="O20:O23"/>
    <mergeCell ref="B21:C21"/>
    <mergeCell ref="L22:L23"/>
  </mergeCells>
  <pageMargins left="0.7" right="0.7" top="0.75" bottom="0.75" header="0.3" footer="0.3"/>
  <pageSetup paperSize="9" scale="7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99">
    <pageSetUpPr fitToPage="1"/>
  </sheetPr>
  <dimension ref="A5:S66"/>
  <sheetViews>
    <sheetView topLeftCell="A12" workbookViewId="0">
      <selection activeCell="O13" sqref="O13"/>
    </sheetView>
  </sheetViews>
  <sheetFormatPr baseColWidth="10" defaultColWidth="11.42578125" defaultRowHeight="14.25" x14ac:dyDescent="0.2"/>
  <cols>
    <col min="1" max="12" width="11.42578125" style="57"/>
    <col min="13" max="13" width="9.140625" style="57" customWidth="1"/>
    <col min="14" max="14" width="7.85546875" style="57" customWidth="1"/>
    <col min="15"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179</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195</v>
      </c>
      <c r="C11" s="37"/>
      <c r="D11" s="37"/>
      <c r="E11" s="37"/>
      <c r="F11" s="37"/>
      <c r="G11" s="37"/>
      <c r="H11" s="37"/>
      <c r="I11" s="37"/>
      <c r="J11" s="37"/>
      <c r="K11" s="37"/>
      <c r="L11" s="37"/>
      <c r="M11" s="37"/>
      <c r="N11" s="37"/>
      <c r="O11" s="36"/>
    </row>
    <row r="12" spans="2:15" x14ac:dyDescent="0.2">
      <c r="B12" s="38" t="s">
        <v>194</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9" x14ac:dyDescent="0.2">
      <c r="B17" s="38"/>
      <c r="C17" s="37"/>
      <c r="D17" s="37"/>
      <c r="E17" s="37"/>
      <c r="F17" s="37"/>
      <c r="G17" s="37"/>
      <c r="H17" s="37"/>
      <c r="I17" s="37"/>
      <c r="J17" s="37"/>
      <c r="K17" s="37"/>
      <c r="L17" s="37"/>
      <c r="M17" s="37"/>
      <c r="N17" s="37"/>
      <c r="O17" s="36"/>
    </row>
    <row r="18" spans="1:19" x14ac:dyDescent="0.2">
      <c r="B18" s="38"/>
      <c r="C18" s="37"/>
      <c r="D18" s="37"/>
      <c r="E18" s="37"/>
      <c r="F18" s="37"/>
      <c r="G18" s="37"/>
      <c r="H18" s="37"/>
      <c r="I18" s="37"/>
      <c r="J18" s="37"/>
      <c r="K18" s="37"/>
      <c r="L18" s="37"/>
      <c r="M18" s="37"/>
      <c r="N18" s="37"/>
      <c r="O18" s="36"/>
    </row>
    <row r="19" spans="1:19" ht="15" thickBot="1" x14ac:dyDescent="0.25">
      <c r="B19" s="38"/>
      <c r="C19" s="37"/>
      <c r="D19" s="37"/>
      <c r="E19" s="37"/>
      <c r="F19" s="37"/>
      <c r="G19" s="37"/>
      <c r="H19" s="37"/>
      <c r="I19" s="37"/>
      <c r="J19" s="37"/>
      <c r="K19" s="37"/>
      <c r="L19" s="37"/>
      <c r="M19" s="37"/>
      <c r="N19" s="37"/>
      <c r="O19" s="36"/>
    </row>
    <row r="20" spans="1:19" ht="15" customHeight="1" thickBot="1" x14ac:dyDescent="0.25">
      <c r="B20" s="624" t="s">
        <v>21</v>
      </c>
      <c r="C20" s="622"/>
      <c r="D20" s="624" t="s">
        <v>20</v>
      </c>
      <c r="E20" s="616"/>
      <c r="F20" s="616"/>
      <c r="G20" s="616"/>
      <c r="H20" s="616"/>
      <c r="I20" s="616"/>
      <c r="J20" s="616"/>
      <c r="K20" s="71" t="s">
        <v>19</v>
      </c>
      <c r="L20" s="617" t="s">
        <v>18</v>
      </c>
      <c r="M20" s="608" t="s">
        <v>17</v>
      </c>
      <c r="N20" s="608" t="s">
        <v>16</v>
      </c>
      <c r="O20" s="626" t="s">
        <v>15</v>
      </c>
    </row>
    <row r="21" spans="1:19" ht="39" thickBot="1" x14ac:dyDescent="0.25">
      <c r="B21" s="629" t="s">
        <v>202</v>
      </c>
      <c r="C21" s="612"/>
      <c r="D21" s="468" t="s">
        <v>8</v>
      </c>
      <c r="E21" s="468" t="s">
        <v>85</v>
      </c>
      <c r="F21" s="468" t="s">
        <v>200</v>
      </c>
      <c r="G21" s="468" t="s">
        <v>210</v>
      </c>
      <c r="H21" s="468" t="s">
        <v>200</v>
      </c>
      <c r="I21" s="468" t="s">
        <v>85</v>
      </c>
      <c r="J21" s="468" t="s">
        <v>203</v>
      </c>
      <c r="K21" s="468" t="s">
        <v>202</v>
      </c>
      <c r="L21" s="618"/>
      <c r="M21" s="609"/>
      <c r="N21" s="609"/>
      <c r="O21" s="627"/>
    </row>
    <row r="22" spans="1:19" ht="15" customHeight="1" x14ac:dyDescent="0.2">
      <c r="B22" s="72" t="s">
        <v>7</v>
      </c>
      <c r="C22" s="3">
        <v>0</v>
      </c>
      <c r="D22" s="5">
        <v>3.2</v>
      </c>
      <c r="E22" s="3">
        <v>6.73</v>
      </c>
      <c r="F22" s="3">
        <v>3.88</v>
      </c>
      <c r="G22" s="3">
        <v>4.75</v>
      </c>
      <c r="H22" s="3">
        <v>4.75</v>
      </c>
      <c r="I22" s="3">
        <v>3.88</v>
      </c>
      <c r="J22" s="3">
        <v>6.73</v>
      </c>
      <c r="K22" s="3">
        <v>3.32</v>
      </c>
      <c r="L22" s="613">
        <f>SUM(C22:K22)</f>
        <v>37.24</v>
      </c>
      <c r="M22" s="609"/>
      <c r="N22" s="609"/>
      <c r="O22" s="627"/>
    </row>
    <row r="23" spans="1:19" ht="39" thickBot="1" x14ac:dyDescent="0.25">
      <c r="B23" s="73" t="s">
        <v>6</v>
      </c>
      <c r="C23" s="2">
        <f>+C22</f>
        <v>0</v>
      </c>
      <c r="D23" s="2">
        <f t="shared" ref="D23:K23" si="0">D22+C23</f>
        <v>3.2</v>
      </c>
      <c r="E23" s="2">
        <f t="shared" si="0"/>
        <v>9.93</v>
      </c>
      <c r="F23" s="2">
        <f t="shared" si="0"/>
        <v>13.809999999999999</v>
      </c>
      <c r="G23" s="2">
        <f t="shared" si="0"/>
        <v>18.559999999999999</v>
      </c>
      <c r="H23" s="2">
        <f t="shared" si="0"/>
        <v>23.31</v>
      </c>
      <c r="I23" s="2">
        <f t="shared" si="0"/>
        <v>27.189999999999998</v>
      </c>
      <c r="J23" s="2">
        <f t="shared" si="0"/>
        <v>33.92</v>
      </c>
      <c r="K23" s="2">
        <f t="shared" si="0"/>
        <v>37.24</v>
      </c>
      <c r="L23" s="614"/>
      <c r="M23" s="610"/>
      <c r="N23" s="610"/>
      <c r="O23" s="628"/>
    </row>
    <row r="24" spans="1:19" ht="16.5" thickBot="1" x14ac:dyDescent="0.25">
      <c r="B24" s="630" t="s">
        <v>5</v>
      </c>
      <c r="C24" s="606"/>
      <c r="D24" s="606"/>
      <c r="E24" s="606"/>
      <c r="F24" s="606"/>
      <c r="G24" s="606"/>
      <c r="H24" s="606"/>
      <c r="I24" s="606"/>
      <c r="J24" s="606"/>
      <c r="K24" s="606"/>
      <c r="L24" s="606"/>
      <c r="M24" s="606"/>
      <c r="N24" s="606"/>
      <c r="O24" s="631"/>
    </row>
    <row r="25" spans="1:19" ht="12.75" hidden="1" customHeight="1" x14ac:dyDescent="0.2">
      <c r="B25" s="38"/>
      <c r="C25" s="37"/>
      <c r="D25" s="74">
        <v>8.3333333333333332E-3</v>
      </c>
      <c r="E25" s="74">
        <v>1.1111111111111112E-2</v>
      </c>
      <c r="F25" s="74">
        <v>8.3333333333333332E-3</v>
      </c>
      <c r="G25" s="74">
        <v>7.6388888888888886E-3</v>
      </c>
      <c r="H25" s="74">
        <v>7.6388888888888886E-3</v>
      </c>
      <c r="I25" s="74">
        <v>8.3333333333333332E-3</v>
      </c>
      <c r="J25" s="74">
        <v>1.1111111111111112E-2</v>
      </c>
      <c r="K25" s="74">
        <v>8.3333333333333332E-3</v>
      </c>
      <c r="L25" s="37"/>
      <c r="M25" s="74">
        <f>SUM(D25:K25)</f>
        <v>7.0833333333333331E-2</v>
      </c>
      <c r="N25" s="37"/>
      <c r="O25" s="75">
        <f>SUM(D25:K25)</f>
        <v>7.0833333333333331E-2</v>
      </c>
      <c r="P25" s="65">
        <v>7.013888888888889E-2</v>
      </c>
      <c r="Q25" s="65">
        <f>P25-O25</f>
        <v>-6.9444444444444198E-4</v>
      </c>
      <c r="R25" s="57">
        <v>37.14</v>
      </c>
      <c r="S25" s="57" t="s">
        <v>28</v>
      </c>
    </row>
    <row r="26" spans="1:19" ht="12.75" hidden="1" customHeight="1" x14ac:dyDescent="0.2">
      <c r="B26" s="38"/>
      <c r="C26" s="37"/>
      <c r="D26" s="48">
        <v>7.6388888888888886E-3</v>
      </c>
      <c r="E26" s="48">
        <v>9.7222222222222224E-3</v>
      </c>
      <c r="F26" s="48">
        <v>6.9444444444444441E-3</v>
      </c>
      <c r="G26" s="48">
        <v>6.9444444444444441E-3</v>
      </c>
      <c r="H26" s="48">
        <v>6.9444444444444441E-3</v>
      </c>
      <c r="I26" s="48">
        <v>6.9444444444444441E-3</v>
      </c>
      <c r="J26" s="48">
        <v>9.7222222222222224E-3</v>
      </c>
      <c r="K26" s="48">
        <v>7.6388888888888886E-3</v>
      </c>
      <c r="L26" s="37"/>
      <c r="M26" s="74">
        <f>SUM(D26:K26)</f>
        <v>6.25E-2</v>
      </c>
      <c r="N26" s="37"/>
      <c r="O26" s="75"/>
      <c r="P26" s="65"/>
      <c r="Q26" s="65"/>
    </row>
    <row r="27" spans="1:19" ht="12.75" hidden="1" customHeight="1" thickBot="1" x14ac:dyDescent="0.25">
      <c r="B27" s="38"/>
      <c r="C27" s="37"/>
      <c r="D27" s="236">
        <v>7.6388888888888886E-3</v>
      </c>
      <c r="E27" s="236">
        <v>9.7222222222222224E-3</v>
      </c>
      <c r="F27" s="236">
        <v>8.3333333333333332E-3</v>
      </c>
      <c r="G27" s="236">
        <v>7.6388888888888886E-3</v>
      </c>
      <c r="H27" s="236">
        <v>7.6388888888888886E-3</v>
      </c>
      <c r="I27" s="236">
        <v>8.3333333333333332E-3</v>
      </c>
      <c r="J27" s="236">
        <v>9.7222222222222224E-3</v>
      </c>
      <c r="K27" s="236">
        <v>7.6388888888888886E-3</v>
      </c>
      <c r="L27" s="37"/>
      <c r="M27" s="74">
        <f>SUM(D27:K27)</f>
        <v>6.6666666666666666E-2</v>
      </c>
      <c r="N27" s="37"/>
      <c r="O27" s="75"/>
      <c r="P27" s="65"/>
      <c r="Q27" s="65"/>
    </row>
    <row r="28" spans="1:19" ht="15" thickBot="1" x14ac:dyDescent="0.25">
      <c r="B28" s="259">
        <v>1</v>
      </c>
      <c r="C28" s="8">
        <v>0.21527777777777779</v>
      </c>
      <c r="D28" s="238">
        <f>C28+$D$26</f>
        <v>0.22291666666666668</v>
      </c>
      <c r="E28" s="238">
        <f>D28+$E$26</f>
        <v>0.2326388888888889</v>
      </c>
      <c r="F28" s="238">
        <f>E28+$F$26</f>
        <v>0.23958333333333334</v>
      </c>
      <c r="G28" s="238">
        <f>F28+$G$26</f>
        <v>0.24652777777777779</v>
      </c>
      <c r="H28" s="238">
        <f>G28+$H$26</f>
        <v>0.25347222222222221</v>
      </c>
      <c r="I28" s="238">
        <f>H28+$I$26</f>
        <v>0.26041666666666663</v>
      </c>
      <c r="J28" s="238">
        <f>I28+$J$26</f>
        <v>0.27013888888888887</v>
      </c>
      <c r="K28" s="238">
        <f>J28+$K$26</f>
        <v>0.27777777777777773</v>
      </c>
      <c r="L28" s="239">
        <f t="shared" ref="L28:L35" si="1">$L$22</f>
        <v>37.24</v>
      </c>
      <c r="M28" s="238">
        <f t="shared" ref="M28:M35" si="2">K28-C28</f>
        <v>6.2499999999999944E-2</v>
      </c>
      <c r="N28" s="239">
        <f t="shared" ref="N28:N35" si="3">(L28/(M28*24*60)*60)</f>
        <v>24.826666666666693</v>
      </c>
      <c r="O28" s="240"/>
    </row>
    <row r="29" spans="1:19" ht="15" thickBot="1" x14ac:dyDescent="0.25">
      <c r="A29" s="65">
        <f t="shared" ref="A29:A35" si="4">C29-C28</f>
        <v>0.10069444444444442</v>
      </c>
      <c r="B29" s="260">
        <v>2</v>
      </c>
      <c r="C29" s="8">
        <v>0.31597222222222221</v>
      </c>
      <c r="D29" s="238">
        <f t="shared" ref="D29:D35" si="5">C29+$D$26</f>
        <v>0.32361111111111107</v>
      </c>
      <c r="E29" s="238">
        <f t="shared" ref="E29:E35" si="6">D29+$E$26</f>
        <v>0.33333333333333331</v>
      </c>
      <c r="F29" s="238">
        <f t="shared" ref="F29:F35" si="7">E29+$F$26</f>
        <v>0.34027777777777773</v>
      </c>
      <c r="G29" s="238">
        <f t="shared" ref="G29:G35" si="8">F29+$G$26</f>
        <v>0.34722222222222215</v>
      </c>
      <c r="H29" s="238">
        <f t="shared" ref="H29:H35" si="9">G29+$H$26</f>
        <v>0.35416666666666657</v>
      </c>
      <c r="I29" s="238">
        <f t="shared" ref="I29:I35" si="10">H29+$I$26</f>
        <v>0.36111111111111099</v>
      </c>
      <c r="J29" s="238">
        <f t="shared" ref="J29:J35" si="11">I29+$J$26</f>
        <v>0.37083333333333324</v>
      </c>
      <c r="K29" s="238">
        <f t="shared" ref="K29:K35" si="12">J29+$K$26</f>
        <v>0.3784722222222221</v>
      </c>
      <c r="L29" s="27">
        <f t="shared" si="1"/>
        <v>37.24</v>
      </c>
      <c r="M29" s="8">
        <f t="shared" si="2"/>
        <v>6.2499999999999889E-2</v>
      </c>
      <c r="N29" s="27">
        <f t="shared" si="3"/>
        <v>24.826666666666711</v>
      </c>
      <c r="O29" s="216"/>
    </row>
    <row r="30" spans="1:19" ht="15" thickBot="1" x14ac:dyDescent="0.25">
      <c r="A30" s="65">
        <f t="shared" si="4"/>
        <v>0.10069444444444481</v>
      </c>
      <c r="B30" s="260">
        <v>3</v>
      </c>
      <c r="C30" s="8">
        <v>0.41666666666666702</v>
      </c>
      <c r="D30" s="238">
        <f t="shared" si="5"/>
        <v>0.42430555555555588</v>
      </c>
      <c r="E30" s="238">
        <f t="shared" si="6"/>
        <v>0.43402777777777812</v>
      </c>
      <c r="F30" s="238">
        <f t="shared" si="7"/>
        <v>0.44097222222222254</v>
      </c>
      <c r="G30" s="238">
        <f t="shared" si="8"/>
        <v>0.44791666666666696</v>
      </c>
      <c r="H30" s="238">
        <f t="shared" si="9"/>
        <v>0.45486111111111138</v>
      </c>
      <c r="I30" s="238">
        <f t="shared" si="10"/>
        <v>0.4618055555555558</v>
      </c>
      <c r="J30" s="238">
        <f t="shared" si="11"/>
        <v>0.47152777777777805</v>
      </c>
      <c r="K30" s="238">
        <f t="shared" si="12"/>
        <v>0.47916666666666691</v>
      </c>
      <c r="L30" s="27">
        <f t="shared" si="1"/>
        <v>37.24</v>
      </c>
      <c r="M30" s="8">
        <f t="shared" si="2"/>
        <v>6.2499999999999889E-2</v>
      </c>
      <c r="N30" s="27">
        <f t="shared" si="3"/>
        <v>24.826666666666711</v>
      </c>
      <c r="O30" s="216"/>
    </row>
    <row r="31" spans="1:19" ht="15" thickBot="1" x14ac:dyDescent="0.25">
      <c r="A31" s="65">
        <f t="shared" si="4"/>
        <v>0.10069444444444403</v>
      </c>
      <c r="B31" s="260">
        <v>4</v>
      </c>
      <c r="C31" s="8">
        <v>0.51736111111111105</v>
      </c>
      <c r="D31" s="238">
        <f t="shared" si="5"/>
        <v>0.52499999999999991</v>
      </c>
      <c r="E31" s="238">
        <f t="shared" si="6"/>
        <v>0.5347222222222221</v>
      </c>
      <c r="F31" s="238">
        <f t="shared" si="7"/>
        <v>0.54166666666666652</v>
      </c>
      <c r="G31" s="238">
        <f t="shared" si="8"/>
        <v>0.54861111111111094</v>
      </c>
      <c r="H31" s="238">
        <f t="shared" si="9"/>
        <v>0.55555555555555536</v>
      </c>
      <c r="I31" s="238">
        <f t="shared" si="10"/>
        <v>0.56249999999999978</v>
      </c>
      <c r="J31" s="238">
        <f t="shared" si="11"/>
        <v>0.57222222222222197</v>
      </c>
      <c r="K31" s="238">
        <f t="shared" si="12"/>
        <v>0.57986111111111083</v>
      </c>
      <c r="L31" s="27">
        <f t="shared" si="1"/>
        <v>37.24</v>
      </c>
      <c r="M31" s="8">
        <f t="shared" si="2"/>
        <v>6.2499999999999778E-2</v>
      </c>
      <c r="N31" s="27">
        <f t="shared" si="3"/>
        <v>24.826666666666753</v>
      </c>
      <c r="O31" s="216"/>
    </row>
    <row r="32" spans="1:19" ht="15" thickBot="1" x14ac:dyDescent="0.25">
      <c r="A32" s="65">
        <f t="shared" si="4"/>
        <v>0.10069444444444497</v>
      </c>
      <c r="B32" s="260">
        <v>5</v>
      </c>
      <c r="C32" s="8">
        <v>0.61805555555555602</v>
      </c>
      <c r="D32" s="238">
        <f t="shared" si="5"/>
        <v>0.62569444444444489</v>
      </c>
      <c r="E32" s="238">
        <f t="shared" si="6"/>
        <v>0.63541666666666707</v>
      </c>
      <c r="F32" s="238">
        <f t="shared" si="7"/>
        <v>0.64236111111111149</v>
      </c>
      <c r="G32" s="238">
        <f t="shared" si="8"/>
        <v>0.64930555555555591</v>
      </c>
      <c r="H32" s="238">
        <f t="shared" si="9"/>
        <v>0.65625000000000033</v>
      </c>
      <c r="I32" s="238">
        <f t="shared" si="10"/>
        <v>0.66319444444444475</v>
      </c>
      <c r="J32" s="238">
        <f t="shared" si="11"/>
        <v>0.67291666666666694</v>
      </c>
      <c r="K32" s="238">
        <f t="shared" si="12"/>
        <v>0.6805555555555558</v>
      </c>
      <c r="L32" s="27">
        <f t="shared" si="1"/>
        <v>37.24</v>
      </c>
      <c r="M32" s="8">
        <f t="shared" si="2"/>
        <v>6.2499999999999778E-2</v>
      </c>
      <c r="N32" s="27">
        <f t="shared" si="3"/>
        <v>24.826666666666753</v>
      </c>
      <c r="O32" s="216"/>
    </row>
    <row r="33" spans="1:16" ht="15" thickBot="1" x14ac:dyDescent="0.25">
      <c r="A33" s="65">
        <f t="shared" si="4"/>
        <v>0.10069444444444398</v>
      </c>
      <c r="B33" s="260">
        <v>6</v>
      </c>
      <c r="C33" s="8">
        <v>0.71875</v>
      </c>
      <c r="D33" s="238">
        <f t="shared" si="5"/>
        <v>0.72638888888888886</v>
      </c>
      <c r="E33" s="238">
        <f t="shared" si="6"/>
        <v>0.73611111111111105</v>
      </c>
      <c r="F33" s="238">
        <f t="shared" si="7"/>
        <v>0.74305555555555547</v>
      </c>
      <c r="G33" s="238">
        <f t="shared" si="8"/>
        <v>0.74999999999999989</v>
      </c>
      <c r="H33" s="238">
        <f t="shared" si="9"/>
        <v>0.75694444444444431</v>
      </c>
      <c r="I33" s="238">
        <f t="shared" si="10"/>
        <v>0.76388888888888873</v>
      </c>
      <c r="J33" s="238">
        <f t="shared" si="11"/>
        <v>0.77361111111111092</v>
      </c>
      <c r="K33" s="238">
        <f t="shared" si="12"/>
        <v>0.78124999999999978</v>
      </c>
      <c r="L33" s="27">
        <f t="shared" si="1"/>
        <v>37.24</v>
      </c>
      <c r="M33" s="8">
        <f t="shared" si="2"/>
        <v>6.2499999999999778E-2</v>
      </c>
      <c r="N33" s="27">
        <f t="shared" si="3"/>
        <v>24.826666666666753</v>
      </c>
      <c r="O33" s="216"/>
    </row>
    <row r="34" spans="1:16" ht="15" thickBot="1" x14ac:dyDescent="0.25">
      <c r="A34" s="65">
        <f t="shared" si="4"/>
        <v>0.10069444444444497</v>
      </c>
      <c r="B34" s="260">
        <v>7</v>
      </c>
      <c r="C34" s="8">
        <v>0.81944444444444497</v>
      </c>
      <c r="D34" s="238">
        <f t="shared" si="5"/>
        <v>0.82708333333333384</v>
      </c>
      <c r="E34" s="238">
        <f t="shared" si="6"/>
        <v>0.83680555555555602</v>
      </c>
      <c r="F34" s="238">
        <f t="shared" si="7"/>
        <v>0.84375000000000044</v>
      </c>
      <c r="G34" s="238">
        <f t="shared" si="8"/>
        <v>0.85069444444444486</v>
      </c>
      <c r="H34" s="238">
        <f t="shared" si="9"/>
        <v>0.85763888888888928</v>
      </c>
      <c r="I34" s="238">
        <f t="shared" si="10"/>
        <v>0.8645833333333337</v>
      </c>
      <c r="J34" s="238">
        <f t="shared" si="11"/>
        <v>0.87430555555555589</v>
      </c>
      <c r="K34" s="238">
        <f t="shared" si="12"/>
        <v>0.88194444444444475</v>
      </c>
      <c r="L34" s="27">
        <f t="shared" si="1"/>
        <v>37.24</v>
      </c>
      <c r="M34" s="8">
        <f t="shared" si="2"/>
        <v>6.2499999999999778E-2</v>
      </c>
      <c r="N34" s="27">
        <f t="shared" si="3"/>
        <v>24.826666666666753</v>
      </c>
      <c r="O34" s="216"/>
    </row>
    <row r="35" spans="1:16" x14ac:dyDescent="0.2">
      <c r="A35" s="65">
        <f t="shared" si="4"/>
        <v>5.5555555555555025E-2</v>
      </c>
      <c r="B35" s="260">
        <v>8</v>
      </c>
      <c r="C35" s="241">
        <v>0.875</v>
      </c>
      <c r="D35" s="238">
        <f t="shared" si="5"/>
        <v>0.88263888888888886</v>
      </c>
      <c r="E35" s="238">
        <f t="shared" si="6"/>
        <v>0.89236111111111105</v>
      </c>
      <c r="F35" s="238">
        <f t="shared" si="7"/>
        <v>0.89930555555555547</v>
      </c>
      <c r="G35" s="238">
        <f t="shared" si="8"/>
        <v>0.90624999999999989</v>
      </c>
      <c r="H35" s="238">
        <f t="shared" si="9"/>
        <v>0.91319444444444431</v>
      </c>
      <c r="I35" s="238">
        <f t="shared" si="10"/>
        <v>0.92013888888888873</v>
      </c>
      <c r="J35" s="238">
        <f t="shared" si="11"/>
        <v>0.92986111111111092</v>
      </c>
      <c r="K35" s="238">
        <f t="shared" si="12"/>
        <v>0.93749999999999978</v>
      </c>
      <c r="L35" s="273">
        <f t="shared" si="1"/>
        <v>37.24</v>
      </c>
      <c r="M35" s="241">
        <f t="shared" si="2"/>
        <v>6.2499999999999778E-2</v>
      </c>
      <c r="N35" s="273">
        <f t="shared" si="3"/>
        <v>24.826666666666753</v>
      </c>
      <c r="O35" s="323"/>
      <c r="P35" s="310"/>
    </row>
    <row r="36" spans="1:16" x14ac:dyDescent="0.2">
      <c r="B36" s="187"/>
      <c r="C36" s="37"/>
      <c r="D36" s="37"/>
      <c r="E36" s="74"/>
      <c r="F36" s="74"/>
      <c r="G36" s="74"/>
      <c r="H36" s="74"/>
      <c r="I36" s="74"/>
      <c r="J36" s="74"/>
      <c r="K36" s="369"/>
      <c r="L36" s="369"/>
      <c r="M36" s="313"/>
      <c r="N36" s="313"/>
      <c r="O36" s="337"/>
      <c r="P36" s="310"/>
    </row>
    <row r="37" spans="1:16" x14ac:dyDescent="0.2">
      <c r="B37" s="187"/>
      <c r="C37" s="313"/>
      <c r="D37" s="313"/>
      <c r="E37" s="313"/>
      <c r="F37" s="313"/>
      <c r="G37" s="313"/>
      <c r="H37" s="313"/>
      <c r="I37" s="313"/>
      <c r="J37" s="313"/>
      <c r="K37" s="313"/>
      <c r="L37" s="313"/>
      <c r="M37" s="313"/>
      <c r="N37" s="313"/>
      <c r="O37" s="337"/>
      <c r="P37" s="310"/>
    </row>
    <row r="38" spans="1:16" x14ac:dyDescent="0.2">
      <c r="B38" s="187"/>
      <c r="C38" s="313"/>
      <c r="D38" s="313"/>
      <c r="E38" s="313"/>
      <c r="F38" s="313"/>
      <c r="G38" s="313"/>
      <c r="H38" s="313"/>
      <c r="I38" s="313"/>
      <c r="J38" s="313"/>
      <c r="K38" s="313"/>
      <c r="L38" s="313"/>
      <c r="M38" s="313"/>
      <c r="N38" s="313"/>
      <c r="O38" s="337"/>
      <c r="P38" s="310"/>
    </row>
    <row r="39" spans="1:16" x14ac:dyDescent="0.2">
      <c r="B39" s="187"/>
      <c r="C39" s="37" t="s">
        <v>3</v>
      </c>
      <c r="D39" s="37"/>
      <c r="E39" s="37">
        <v>7</v>
      </c>
      <c r="F39" s="37"/>
      <c r="G39" s="37"/>
      <c r="H39" s="37"/>
      <c r="I39" s="37"/>
      <c r="J39" s="37"/>
      <c r="K39" s="37"/>
      <c r="L39" s="37"/>
      <c r="M39" s="37"/>
      <c r="N39" s="37"/>
      <c r="O39" s="204"/>
    </row>
    <row r="40" spans="1:16" x14ac:dyDescent="0.2">
      <c r="B40" s="187"/>
      <c r="C40" s="37" t="s">
        <v>2</v>
      </c>
      <c r="D40" s="37"/>
      <c r="E40" s="37">
        <v>1</v>
      </c>
      <c r="F40" s="37"/>
      <c r="G40" s="37"/>
      <c r="H40" s="37"/>
      <c r="I40" s="37"/>
      <c r="J40" s="37"/>
      <c r="K40" s="37"/>
      <c r="L40" s="37"/>
      <c r="M40" s="37"/>
      <c r="N40" s="37"/>
      <c r="O40" s="204"/>
    </row>
    <row r="41" spans="1:16" x14ac:dyDescent="0.2">
      <c r="B41" s="187"/>
      <c r="C41" s="37" t="s">
        <v>1</v>
      </c>
      <c r="D41" s="37"/>
      <c r="E41" s="37">
        <f>E39+E40</f>
        <v>8</v>
      </c>
      <c r="F41" s="37"/>
      <c r="G41" s="37"/>
      <c r="H41" s="37"/>
      <c r="I41" s="37"/>
      <c r="J41" s="37"/>
      <c r="K41" s="37"/>
      <c r="L41" s="37"/>
      <c r="M41" s="37"/>
      <c r="N41" s="37"/>
      <c r="O41" s="204"/>
    </row>
    <row r="42" spans="1:16" ht="15" thickBot="1" x14ac:dyDescent="0.25">
      <c r="B42" s="217"/>
      <c r="C42" s="211" t="s">
        <v>0</v>
      </c>
      <c r="D42" s="211"/>
      <c r="E42" s="212">
        <v>34.5</v>
      </c>
      <c r="F42" s="308"/>
      <c r="G42" s="211"/>
      <c r="H42" s="211"/>
      <c r="I42" s="211"/>
      <c r="J42" s="211"/>
      <c r="K42" s="211"/>
      <c r="L42" s="211"/>
      <c r="M42" s="211"/>
      <c r="N42" s="211"/>
      <c r="O42" s="218"/>
    </row>
    <row r="63" spans="3:3" x14ac:dyDescent="0.2">
      <c r="C63" s="57" t="s">
        <v>3</v>
      </c>
    </row>
    <row r="64" spans="3:3" x14ac:dyDescent="0.2">
      <c r="C64" s="57" t="s">
        <v>2</v>
      </c>
    </row>
    <row r="65" spans="3:3" x14ac:dyDescent="0.2">
      <c r="C65" s="57" t="s">
        <v>1</v>
      </c>
    </row>
    <row r="66" spans="3:3" x14ac:dyDescent="0.2">
      <c r="C66" s="57" t="s">
        <v>0</v>
      </c>
    </row>
  </sheetData>
  <mergeCells count="9">
    <mergeCell ref="O20:O23"/>
    <mergeCell ref="B21:C21"/>
    <mergeCell ref="L22:L23"/>
    <mergeCell ref="B24:O24"/>
    <mergeCell ref="B20:C20"/>
    <mergeCell ref="D20:J20"/>
    <mergeCell ref="L20:L21"/>
    <mergeCell ref="M20:M23"/>
    <mergeCell ref="N20:N23"/>
  </mergeCells>
  <pageMargins left="0.25" right="0.25" top="0.75" bottom="0.75" header="0.3" footer="0.3"/>
  <pageSetup paperSize="9" scale="8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1">
    <pageSetUpPr fitToPage="1"/>
  </sheetPr>
  <dimension ref="B3:S71"/>
  <sheetViews>
    <sheetView topLeftCell="A12" zoomScale="85" zoomScaleNormal="85" workbookViewId="0">
      <selection activeCell="O13" sqref="O13"/>
    </sheetView>
  </sheetViews>
  <sheetFormatPr baseColWidth="10" defaultColWidth="11.42578125" defaultRowHeight="14.25" x14ac:dyDescent="0.2"/>
  <cols>
    <col min="1" max="10" width="11.42578125" style="57"/>
    <col min="11" max="11" width="9.7109375" style="57" customWidth="1"/>
    <col min="12" max="12" width="9" style="57" customWidth="1"/>
    <col min="13" max="13" width="13.140625" style="57" bestFit="1" customWidth="1"/>
    <col min="14" max="16384" width="11.42578125" style="57"/>
  </cols>
  <sheetData>
    <row r="3" spans="2:19" ht="15" thickBot="1" x14ac:dyDescent="0.25"/>
    <row r="4" spans="2:19" x14ac:dyDescent="0.2">
      <c r="B4" s="183"/>
      <c r="C4" s="202"/>
      <c r="D4" s="202"/>
      <c r="E4" s="202"/>
      <c r="F4" s="202"/>
      <c r="G4" s="202"/>
      <c r="H4" s="202"/>
      <c r="I4" s="202"/>
      <c r="J4" s="202"/>
      <c r="K4" s="202"/>
      <c r="L4" s="202"/>
      <c r="M4" s="202"/>
      <c r="N4" s="202"/>
      <c r="O4" s="202"/>
      <c r="P4" s="202"/>
      <c r="Q4" s="202"/>
      <c r="R4" s="228"/>
      <c r="S4" s="203"/>
    </row>
    <row r="5" spans="2:19" ht="15" x14ac:dyDescent="0.25">
      <c r="B5" s="187" t="s">
        <v>27</v>
      </c>
      <c r="C5" s="58"/>
      <c r="D5" s="58"/>
      <c r="E5" s="58"/>
      <c r="F5" s="58"/>
      <c r="G5" s="58"/>
      <c r="H5" s="37"/>
      <c r="I5" s="37"/>
      <c r="J5" s="37"/>
      <c r="K5" s="37"/>
      <c r="L5" s="37"/>
      <c r="M5" s="37"/>
      <c r="N5" s="37"/>
      <c r="O5" s="37"/>
      <c r="P5" s="37"/>
      <c r="Q5" s="37"/>
      <c r="R5" s="36"/>
      <c r="S5" s="204"/>
    </row>
    <row r="6" spans="2:19" x14ac:dyDescent="0.2">
      <c r="B6" s="187" t="s">
        <v>26</v>
      </c>
      <c r="C6" s="37"/>
      <c r="D6" s="37"/>
      <c r="E6" s="37"/>
      <c r="F6" s="37"/>
      <c r="G6" s="37"/>
      <c r="H6" s="37"/>
      <c r="I6" s="37"/>
      <c r="J6" s="37"/>
      <c r="K6" s="37"/>
      <c r="L6" s="37"/>
      <c r="M6" s="37"/>
      <c r="N6" s="37"/>
      <c r="O6" s="37"/>
      <c r="P6" s="37"/>
      <c r="Q6" s="37"/>
      <c r="R6" s="36"/>
      <c r="S6" s="204"/>
    </row>
    <row r="7" spans="2:19" x14ac:dyDescent="0.2">
      <c r="B7" s="187"/>
      <c r="C7" s="37"/>
      <c r="D7" s="37"/>
      <c r="E7" s="37"/>
      <c r="F7" s="37"/>
      <c r="G7" s="37"/>
      <c r="H7" s="37"/>
      <c r="I7" s="37"/>
      <c r="J7" s="37"/>
      <c r="K7" s="37"/>
      <c r="L7" s="37"/>
      <c r="M7" s="37"/>
      <c r="N7" s="37"/>
      <c r="O7" s="37"/>
      <c r="P7" s="37"/>
      <c r="Q7" s="37"/>
      <c r="R7" s="36"/>
      <c r="S7" s="204"/>
    </row>
    <row r="8" spans="2:19" x14ac:dyDescent="0.2">
      <c r="B8" s="187" t="s">
        <v>201</v>
      </c>
      <c r="C8" s="37"/>
      <c r="D8" s="37"/>
      <c r="E8" s="37"/>
      <c r="F8" s="37"/>
      <c r="G8" s="37"/>
      <c r="H8" s="37"/>
      <c r="I8" s="37"/>
      <c r="J8" s="37"/>
      <c r="K8" s="37"/>
      <c r="L8" s="37"/>
      <c r="M8" s="37"/>
      <c r="N8" s="37"/>
      <c r="O8" s="37"/>
      <c r="P8" s="37"/>
      <c r="Q8" s="37"/>
      <c r="R8" s="36"/>
      <c r="S8" s="204"/>
    </row>
    <row r="9" spans="2:19" x14ac:dyDescent="0.2">
      <c r="B9" s="187" t="s">
        <v>179</v>
      </c>
      <c r="C9" s="37"/>
      <c r="D9" s="37"/>
      <c r="E9" s="37"/>
      <c r="F9" s="37"/>
      <c r="G9" s="37"/>
      <c r="H9" s="37"/>
      <c r="I9" s="37"/>
      <c r="J9" s="37"/>
      <c r="K9" s="37"/>
      <c r="L9" s="37"/>
      <c r="M9" s="37"/>
      <c r="N9" s="37"/>
      <c r="O9" s="37"/>
      <c r="P9" s="37"/>
      <c r="Q9" s="37"/>
      <c r="R9" s="36"/>
      <c r="S9" s="204"/>
    </row>
    <row r="10" spans="2:19" x14ac:dyDescent="0.2">
      <c r="B10" s="187" t="s">
        <v>25</v>
      </c>
      <c r="C10" s="37"/>
      <c r="D10" s="37"/>
      <c r="E10" s="37"/>
      <c r="F10" s="37"/>
      <c r="G10" s="37"/>
      <c r="H10" s="37"/>
      <c r="I10" s="37"/>
      <c r="J10" s="37"/>
      <c r="K10" s="37"/>
      <c r="L10" s="37"/>
      <c r="M10" s="37"/>
      <c r="N10" s="37"/>
      <c r="O10" s="37"/>
      <c r="P10" s="37"/>
      <c r="Q10" s="37"/>
      <c r="R10" s="36"/>
      <c r="S10" s="204"/>
    </row>
    <row r="11" spans="2:19" x14ac:dyDescent="0.2">
      <c r="B11" s="187" t="s">
        <v>175</v>
      </c>
      <c r="C11" s="37"/>
      <c r="D11" s="37"/>
      <c r="E11" s="37"/>
      <c r="F11" s="37"/>
      <c r="G11" s="37"/>
      <c r="H11" s="37"/>
      <c r="I11" s="37"/>
      <c r="J11" s="37"/>
      <c r="K11" s="37"/>
      <c r="L11" s="37"/>
      <c r="M11" s="37"/>
      <c r="N11" s="37"/>
      <c r="O11" s="37"/>
      <c r="P11" s="37"/>
      <c r="Q11" s="37"/>
      <c r="R11" s="36"/>
      <c r="S11" s="204"/>
    </row>
    <row r="12" spans="2:19" x14ac:dyDescent="0.2">
      <c r="B12" s="187" t="s">
        <v>174</v>
      </c>
      <c r="C12" s="37"/>
      <c r="D12" s="37"/>
      <c r="E12" s="37"/>
      <c r="F12" s="37"/>
      <c r="G12" s="37"/>
      <c r="H12" s="37"/>
      <c r="I12" s="37"/>
      <c r="J12" s="37"/>
      <c r="K12" s="37"/>
      <c r="L12" s="37"/>
      <c r="M12" s="37"/>
      <c r="N12" s="37"/>
      <c r="O12" s="37"/>
      <c r="P12" s="37"/>
      <c r="Q12" s="37"/>
      <c r="R12" s="36"/>
      <c r="S12" s="204"/>
    </row>
    <row r="13" spans="2:19" x14ac:dyDescent="0.2">
      <c r="B13" s="187" t="s">
        <v>173</v>
      </c>
      <c r="C13" s="37"/>
      <c r="D13" s="37"/>
      <c r="E13" s="37"/>
      <c r="F13" s="37"/>
      <c r="G13" s="37"/>
      <c r="H13" s="37"/>
      <c r="I13" s="37"/>
      <c r="J13" s="37"/>
      <c r="K13" s="37"/>
      <c r="L13" s="37"/>
      <c r="M13" s="37"/>
      <c r="N13" s="37"/>
      <c r="O13" s="37"/>
      <c r="P13" s="37"/>
      <c r="Q13" s="37"/>
      <c r="R13" s="36"/>
      <c r="S13" s="204"/>
    </row>
    <row r="14" spans="2:19" x14ac:dyDescent="0.2">
      <c r="B14" s="187"/>
      <c r="C14" s="37"/>
      <c r="D14" s="37"/>
      <c r="E14" s="37"/>
      <c r="F14" s="37"/>
      <c r="G14" s="37"/>
      <c r="H14" s="37"/>
      <c r="I14" s="37"/>
      <c r="J14" s="37"/>
      <c r="K14" s="37"/>
      <c r="L14" s="37"/>
      <c r="M14" s="37"/>
      <c r="N14" s="37"/>
      <c r="O14" s="37"/>
      <c r="P14" s="37"/>
      <c r="Q14" s="37"/>
      <c r="R14" s="36"/>
      <c r="S14" s="204"/>
    </row>
    <row r="15" spans="2:19" x14ac:dyDescent="0.2">
      <c r="B15" s="187"/>
      <c r="C15" s="37"/>
      <c r="D15" s="37"/>
      <c r="E15" s="37"/>
      <c r="F15" s="37"/>
      <c r="G15" s="37"/>
      <c r="H15" s="37"/>
      <c r="I15" s="37"/>
      <c r="J15" s="37"/>
      <c r="K15" s="37"/>
      <c r="L15" s="37"/>
      <c r="M15" s="37"/>
      <c r="N15" s="37"/>
      <c r="O15" s="37"/>
      <c r="P15" s="37"/>
      <c r="Q15" s="37"/>
      <c r="R15" s="36"/>
      <c r="S15" s="204"/>
    </row>
    <row r="16" spans="2:19" x14ac:dyDescent="0.2">
      <c r="B16" s="187"/>
      <c r="C16" s="37"/>
      <c r="D16" s="37"/>
      <c r="E16" s="37"/>
      <c r="F16" s="37"/>
      <c r="G16" s="37"/>
      <c r="H16" s="37"/>
      <c r="I16" s="37"/>
      <c r="J16" s="37"/>
      <c r="K16" s="37"/>
      <c r="L16" s="37"/>
      <c r="M16" s="37"/>
      <c r="N16" s="37"/>
      <c r="O16" s="37"/>
      <c r="P16" s="37"/>
      <c r="Q16" s="37"/>
      <c r="R16" s="36"/>
      <c r="S16" s="204"/>
    </row>
    <row r="17" spans="2:19" x14ac:dyDescent="0.2">
      <c r="B17" s="187"/>
      <c r="C17" s="37"/>
      <c r="D17" s="37"/>
      <c r="E17" s="37"/>
      <c r="F17" s="37"/>
      <c r="G17" s="37"/>
      <c r="H17" s="37"/>
      <c r="I17" s="37"/>
      <c r="J17" s="37"/>
      <c r="K17" s="37"/>
      <c r="L17" s="37"/>
      <c r="M17" s="37"/>
      <c r="N17" s="37"/>
      <c r="O17" s="37"/>
      <c r="P17" s="37"/>
      <c r="Q17" s="37"/>
      <c r="R17" s="36"/>
      <c r="S17" s="204"/>
    </row>
    <row r="18" spans="2:19" x14ac:dyDescent="0.2">
      <c r="B18" s="187"/>
      <c r="C18" s="37"/>
      <c r="D18" s="37"/>
      <c r="E18" s="37"/>
      <c r="F18" s="37"/>
      <c r="G18" s="37"/>
      <c r="H18" s="37"/>
      <c r="I18" s="37"/>
      <c r="J18" s="37"/>
      <c r="K18" s="37"/>
      <c r="L18" s="37"/>
      <c r="M18" s="37"/>
      <c r="N18" s="37"/>
      <c r="O18" s="37"/>
      <c r="P18" s="37"/>
      <c r="Q18" s="37"/>
      <c r="R18" s="36"/>
      <c r="S18" s="204"/>
    </row>
    <row r="19" spans="2:19" ht="15" thickBot="1" x14ac:dyDescent="0.25">
      <c r="B19" s="187"/>
      <c r="C19" s="37"/>
      <c r="D19" s="37"/>
      <c r="E19" s="37"/>
      <c r="F19" s="37"/>
      <c r="G19" s="37"/>
      <c r="H19" s="37"/>
      <c r="I19" s="37"/>
      <c r="J19" s="37"/>
      <c r="K19" s="37"/>
      <c r="L19" s="37"/>
      <c r="M19" s="37"/>
      <c r="N19" s="37"/>
      <c r="O19" s="37"/>
      <c r="P19" s="37"/>
      <c r="Q19" s="37"/>
      <c r="R19" s="36"/>
      <c r="S19" s="204"/>
    </row>
    <row r="20" spans="2:19" ht="15" customHeight="1" thickBot="1" x14ac:dyDescent="0.25">
      <c r="B20" s="615" t="s">
        <v>21</v>
      </c>
      <c r="C20" s="616"/>
      <c r="D20" s="615" t="s">
        <v>20</v>
      </c>
      <c r="E20" s="616"/>
      <c r="F20" s="616"/>
      <c r="G20" s="616"/>
      <c r="H20" s="616"/>
      <c r="I20" s="616"/>
      <c r="J20" s="616"/>
      <c r="K20" s="616"/>
      <c r="L20" s="616"/>
      <c r="M20" s="616"/>
      <c r="N20" s="619"/>
      <c r="O20" s="480" t="s">
        <v>19</v>
      </c>
      <c r="P20" s="617" t="s">
        <v>18</v>
      </c>
      <c r="Q20" s="608" t="s">
        <v>17</v>
      </c>
      <c r="R20" s="626" t="s">
        <v>16</v>
      </c>
      <c r="S20" s="635" t="s">
        <v>15</v>
      </c>
    </row>
    <row r="21" spans="2:19" ht="39" thickBot="1" x14ac:dyDescent="0.25">
      <c r="B21" s="629" t="s">
        <v>202</v>
      </c>
      <c r="C21" s="612"/>
      <c r="D21" s="468" t="s">
        <v>165</v>
      </c>
      <c r="E21" s="468" t="s">
        <v>166</v>
      </c>
      <c r="F21" s="468" t="s">
        <v>172</v>
      </c>
      <c r="G21" s="468" t="s">
        <v>133</v>
      </c>
      <c r="H21" s="468" t="s">
        <v>168</v>
      </c>
      <c r="I21" s="482" t="s">
        <v>203</v>
      </c>
      <c r="J21" s="482" t="s">
        <v>165</v>
      </c>
      <c r="K21" s="482" t="s">
        <v>166</v>
      </c>
      <c r="L21" s="482" t="s">
        <v>172</v>
      </c>
      <c r="M21" s="482" t="s">
        <v>133</v>
      </c>
      <c r="N21" s="482" t="s">
        <v>168</v>
      </c>
      <c r="O21" s="482" t="s">
        <v>202</v>
      </c>
      <c r="P21" s="618"/>
      <c r="Q21" s="609"/>
      <c r="R21" s="627"/>
      <c r="S21" s="636"/>
    </row>
    <row r="22" spans="2:19" x14ac:dyDescent="0.2">
      <c r="B22" s="205" t="s">
        <v>7</v>
      </c>
      <c r="C22" s="3">
        <v>0</v>
      </c>
      <c r="D22" s="5">
        <v>3.16</v>
      </c>
      <c r="E22" s="3">
        <v>5.95</v>
      </c>
      <c r="F22" s="3">
        <v>2.5</v>
      </c>
      <c r="G22" s="3">
        <v>2.1</v>
      </c>
      <c r="H22" s="3">
        <v>2.35</v>
      </c>
      <c r="I22" s="3">
        <v>2.38</v>
      </c>
      <c r="J22" s="5">
        <v>3.74</v>
      </c>
      <c r="K22" s="3">
        <v>5.95</v>
      </c>
      <c r="L22" s="3">
        <v>2.5</v>
      </c>
      <c r="M22" s="3">
        <v>2.1</v>
      </c>
      <c r="N22" s="3">
        <v>2.35</v>
      </c>
      <c r="O22" s="3">
        <v>2.38</v>
      </c>
      <c r="P22" s="613">
        <v>37.46</v>
      </c>
      <c r="Q22" s="609"/>
      <c r="R22" s="627"/>
      <c r="S22" s="636"/>
    </row>
    <row r="23" spans="2:19" ht="39" thickBot="1" x14ac:dyDescent="0.25">
      <c r="B23" s="191" t="s">
        <v>6</v>
      </c>
      <c r="C23" s="2">
        <v>0</v>
      </c>
      <c r="D23" s="2">
        <v>3.16</v>
      </c>
      <c r="E23" s="2">
        <f t="shared" ref="E23:O23" si="0">D23+E22</f>
        <v>9.11</v>
      </c>
      <c r="F23" s="2">
        <f t="shared" si="0"/>
        <v>11.61</v>
      </c>
      <c r="G23" s="2">
        <f t="shared" si="0"/>
        <v>13.709999999999999</v>
      </c>
      <c r="H23" s="2">
        <f t="shared" si="0"/>
        <v>16.059999999999999</v>
      </c>
      <c r="I23" s="2">
        <f t="shared" si="0"/>
        <v>18.439999999999998</v>
      </c>
      <c r="J23" s="2">
        <f t="shared" si="0"/>
        <v>22.18</v>
      </c>
      <c r="K23" s="2">
        <f t="shared" si="0"/>
        <v>28.13</v>
      </c>
      <c r="L23" s="2">
        <f t="shared" si="0"/>
        <v>30.63</v>
      </c>
      <c r="M23" s="2">
        <f t="shared" si="0"/>
        <v>32.729999999999997</v>
      </c>
      <c r="N23" s="2">
        <f t="shared" si="0"/>
        <v>35.08</v>
      </c>
      <c r="O23" s="2">
        <f t="shared" si="0"/>
        <v>37.46</v>
      </c>
      <c r="P23" s="614"/>
      <c r="Q23" s="610"/>
      <c r="R23" s="628"/>
      <c r="S23" s="636"/>
    </row>
    <row r="24" spans="2:19" ht="16.5" thickBot="1" x14ac:dyDescent="0.25">
      <c r="B24" s="632" t="s">
        <v>5</v>
      </c>
      <c r="C24" s="633"/>
      <c r="D24" s="633"/>
      <c r="E24" s="633"/>
      <c r="F24" s="633"/>
      <c r="G24" s="633"/>
      <c r="H24" s="633"/>
      <c r="I24" s="633"/>
      <c r="J24" s="633"/>
      <c r="K24" s="633"/>
      <c r="L24" s="633"/>
      <c r="M24" s="633"/>
      <c r="N24" s="633"/>
      <c r="O24" s="633"/>
      <c r="P24" s="633"/>
      <c r="Q24" s="633"/>
      <c r="R24" s="634"/>
      <c r="S24" s="207"/>
    </row>
    <row r="25" spans="2:19" ht="15" hidden="1" customHeight="1" x14ac:dyDescent="0.2">
      <c r="B25" s="187"/>
      <c r="C25" s="37"/>
      <c r="D25" s="236">
        <v>7.6388888888888886E-3</v>
      </c>
      <c r="E25" s="236">
        <v>9.7222222222222224E-3</v>
      </c>
      <c r="F25" s="236">
        <v>6.9444444444444441E-3</v>
      </c>
      <c r="G25" s="236">
        <v>4.8611111111111112E-3</v>
      </c>
      <c r="H25" s="236">
        <v>4.1666666666666666E-3</v>
      </c>
      <c r="I25" s="236">
        <v>4.1666666666666666E-3</v>
      </c>
      <c r="J25" s="236">
        <v>7.6388888888888886E-3</v>
      </c>
      <c r="K25" s="236">
        <v>9.7222222222222224E-3</v>
      </c>
      <c r="L25" s="236">
        <v>7.6388888888888886E-3</v>
      </c>
      <c r="M25" s="236">
        <v>5.5555555555555558E-3</v>
      </c>
      <c r="N25" s="236">
        <v>4.1666666666666666E-3</v>
      </c>
      <c r="O25" s="236">
        <v>4.1666666666666666E-3</v>
      </c>
      <c r="Q25" s="74">
        <f>SUM(D25:O25)</f>
        <v>7.6388888888888881E-2</v>
      </c>
      <c r="R25" s="36"/>
      <c r="S25" s="229"/>
    </row>
    <row r="26" spans="2:19" ht="15" hidden="1" customHeight="1" thickBot="1" x14ac:dyDescent="0.25">
      <c r="B26" s="187"/>
      <c r="C26" s="37"/>
      <c r="D26" s="236">
        <v>7.6388888888888886E-3</v>
      </c>
      <c r="E26" s="236">
        <v>1.0416666666666666E-2</v>
      </c>
      <c r="F26" s="236">
        <v>7.6388888888888886E-3</v>
      </c>
      <c r="G26" s="236">
        <v>5.5555555555555558E-3</v>
      </c>
      <c r="H26" s="236">
        <v>4.8611111111111112E-3</v>
      </c>
      <c r="I26" s="236">
        <v>4.1666666666666666E-3</v>
      </c>
      <c r="J26" s="236">
        <v>8.3333333333333332E-3</v>
      </c>
      <c r="K26" s="236">
        <v>1.0416666666666666E-2</v>
      </c>
      <c r="L26" s="236">
        <v>7.6388888888888886E-3</v>
      </c>
      <c r="M26" s="236">
        <v>5.5555555555555558E-3</v>
      </c>
      <c r="N26" s="236">
        <v>4.1666666666666666E-3</v>
      </c>
      <c r="O26" s="236">
        <v>3.472222222222222E-3</v>
      </c>
      <c r="Q26" s="74">
        <f>SUM(D26:O26)</f>
        <v>7.9861111111111091E-2</v>
      </c>
      <c r="R26" s="36"/>
      <c r="S26" s="229"/>
    </row>
    <row r="27" spans="2:19" ht="15.75" thickBot="1" x14ac:dyDescent="0.3">
      <c r="B27" s="322">
        <v>1</v>
      </c>
      <c r="C27" s="8">
        <v>0.22222222222222221</v>
      </c>
      <c r="D27" s="238">
        <f>C27+$D$26</f>
        <v>0.2298611111111111</v>
      </c>
      <c r="E27" s="238">
        <f>D27+$E$26</f>
        <v>0.24027777777777776</v>
      </c>
      <c r="F27" s="238">
        <f>E27+$F$26</f>
        <v>0.24791666666666665</v>
      </c>
      <c r="G27" s="238">
        <f>F27+$G$26</f>
        <v>0.25347222222222221</v>
      </c>
      <c r="H27" s="238">
        <f>G27+$H$26</f>
        <v>0.2583333333333333</v>
      </c>
      <c r="I27" s="238">
        <f>H27+$I$26</f>
        <v>0.26249999999999996</v>
      </c>
      <c r="J27" s="238">
        <f>I27+$J$26</f>
        <v>0.27083333333333331</v>
      </c>
      <c r="K27" s="238">
        <f>J27+$K$26</f>
        <v>0.28125</v>
      </c>
      <c r="L27" s="238">
        <f>K27+$L$26</f>
        <v>0.28888888888888886</v>
      </c>
      <c r="M27" s="238">
        <f>L27+$M$26</f>
        <v>0.2944444444444444</v>
      </c>
      <c r="N27" s="238">
        <f>M27+$N$26</f>
        <v>0.29861111111111105</v>
      </c>
      <c r="O27" s="238">
        <f>N27+$O$26</f>
        <v>0.30208333333333326</v>
      </c>
      <c r="P27" s="239">
        <v>37.46</v>
      </c>
      <c r="Q27" s="238">
        <f t="shared" ref="Q27:Q62" si="1">O27-C27</f>
        <v>7.9861111111111049E-2</v>
      </c>
      <c r="R27" s="239">
        <f t="shared" ref="R27:R62" si="2">(P27/(Q27*24*60)*60)</f>
        <v>19.544347826086973</v>
      </c>
      <c r="S27" s="326"/>
    </row>
    <row r="28" spans="2:19" ht="15.75" thickBot="1" x14ac:dyDescent="0.3">
      <c r="B28" s="221">
        <v>2</v>
      </c>
      <c r="C28" s="8">
        <v>0.23611111111111113</v>
      </c>
      <c r="D28" s="238">
        <f t="shared" ref="D28:D45" si="3">C28+$D$26</f>
        <v>0.24375000000000002</v>
      </c>
      <c r="E28" s="238">
        <f t="shared" ref="E28:E45" si="4">D28+$E$26</f>
        <v>0.25416666666666671</v>
      </c>
      <c r="F28" s="238">
        <f t="shared" ref="F28:F45" si="5">E28+$F$26</f>
        <v>0.26180555555555557</v>
      </c>
      <c r="G28" s="238">
        <f t="shared" ref="G28:G45" si="6">F28+$G$26</f>
        <v>0.2673611111111111</v>
      </c>
      <c r="H28" s="238">
        <f t="shared" ref="H28:H45" si="7">G28+$H$26</f>
        <v>0.2722222222222222</v>
      </c>
      <c r="I28" s="238">
        <f t="shared" ref="I28:I45" si="8">H28+$I$26</f>
        <v>0.27638888888888885</v>
      </c>
      <c r="J28" s="238">
        <f t="shared" ref="J28:J45" si="9">I28+$J$26</f>
        <v>0.28472222222222221</v>
      </c>
      <c r="K28" s="238">
        <f t="shared" ref="K28:K45" si="10">J28+$K$26</f>
        <v>0.2951388888888889</v>
      </c>
      <c r="L28" s="238">
        <f t="shared" ref="L28:L45" si="11">K28+$L$26</f>
        <v>0.30277777777777776</v>
      </c>
      <c r="M28" s="238">
        <f t="shared" ref="M28:M45" si="12">L28+$M$26</f>
        <v>0.30833333333333329</v>
      </c>
      <c r="N28" s="238">
        <f t="shared" ref="N28:N45" si="13">M28+$N$26</f>
        <v>0.31249999999999994</v>
      </c>
      <c r="O28" s="238">
        <f t="shared" ref="O28:O45" si="14">N28+$O$26</f>
        <v>0.31597222222222215</v>
      </c>
      <c r="P28" s="27">
        <v>37.46</v>
      </c>
      <c r="Q28" s="8">
        <f t="shared" si="1"/>
        <v>7.9861111111111022E-2</v>
      </c>
      <c r="R28" s="27">
        <f t="shared" si="2"/>
        <v>19.544347826086977</v>
      </c>
      <c r="S28" s="207"/>
    </row>
    <row r="29" spans="2:19" ht="15.75" thickBot="1" x14ac:dyDescent="0.3">
      <c r="B29" s="221">
        <v>3</v>
      </c>
      <c r="C29" s="8">
        <v>0.25</v>
      </c>
      <c r="D29" s="238">
        <f t="shared" si="3"/>
        <v>0.25763888888888886</v>
      </c>
      <c r="E29" s="238">
        <f t="shared" si="4"/>
        <v>0.26805555555555555</v>
      </c>
      <c r="F29" s="238">
        <f t="shared" si="5"/>
        <v>0.27569444444444441</v>
      </c>
      <c r="G29" s="238">
        <f t="shared" si="6"/>
        <v>0.28124999999999994</v>
      </c>
      <c r="H29" s="238">
        <f t="shared" si="7"/>
        <v>0.28611111111111104</v>
      </c>
      <c r="I29" s="238">
        <f t="shared" si="8"/>
        <v>0.29027777777777769</v>
      </c>
      <c r="J29" s="238">
        <f t="shared" si="9"/>
        <v>0.29861111111111105</v>
      </c>
      <c r="K29" s="238">
        <f t="shared" si="10"/>
        <v>0.30902777777777773</v>
      </c>
      <c r="L29" s="238">
        <f t="shared" si="11"/>
        <v>0.3166666666666666</v>
      </c>
      <c r="M29" s="238">
        <f t="shared" si="12"/>
        <v>0.32222222222222213</v>
      </c>
      <c r="N29" s="238">
        <f t="shared" si="13"/>
        <v>0.32638888888888878</v>
      </c>
      <c r="O29" s="238">
        <f t="shared" si="14"/>
        <v>0.32986111111111099</v>
      </c>
      <c r="P29" s="27">
        <v>37.46</v>
      </c>
      <c r="Q29" s="8">
        <f t="shared" si="1"/>
        <v>7.9861111111110994E-2</v>
      </c>
      <c r="R29" s="27">
        <f t="shared" si="2"/>
        <v>19.544347826086984</v>
      </c>
      <c r="S29" s="207"/>
    </row>
    <row r="30" spans="2:19" ht="15.75" thickBot="1" x14ac:dyDescent="0.3">
      <c r="B30" s="221">
        <v>4</v>
      </c>
      <c r="C30" s="8">
        <v>0.27083333333333331</v>
      </c>
      <c r="D30" s="238">
        <f t="shared" si="3"/>
        <v>0.27847222222222218</v>
      </c>
      <c r="E30" s="238">
        <f t="shared" si="4"/>
        <v>0.28888888888888886</v>
      </c>
      <c r="F30" s="238">
        <f t="shared" si="5"/>
        <v>0.29652777777777772</v>
      </c>
      <c r="G30" s="238">
        <f t="shared" si="6"/>
        <v>0.30208333333333326</v>
      </c>
      <c r="H30" s="238">
        <f t="shared" si="7"/>
        <v>0.30694444444444435</v>
      </c>
      <c r="I30" s="238">
        <f t="shared" si="8"/>
        <v>0.31111111111111101</v>
      </c>
      <c r="J30" s="238">
        <f t="shared" si="9"/>
        <v>0.31944444444444436</v>
      </c>
      <c r="K30" s="238">
        <f t="shared" si="10"/>
        <v>0.32986111111111105</v>
      </c>
      <c r="L30" s="238">
        <f t="shared" si="11"/>
        <v>0.33749999999999991</v>
      </c>
      <c r="M30" s="238">
        <f t="shared" si="12"/>
        <v>0.34305555555555545</v>
      </c>
      <c r="N30" s="238">
        <f t="shared" si="13"/>
        <v>0.3472222222222221</v>
      </c>
      <c r="O30" s="238">
        <f t="shared" si="14"/>
        <v>0.35069444444444431</v>
      </c>
      <c r="P30" s="27">
        <v>37.46</v>
      </c>
      <c r="Q30" s="8">
        <f t="shared" si="1"/>
        <v>7.9861111111110994E-2</v>
      </c>
      <c r="R30" s="27">
        <f t="shared" si="2"/>
        <v>19.544347826086984</v>
      </c>
      <c r="S30" s="207"/>
    </row>
    <row r="31" spans="2:19" ht="15.75" thickBot="1" x14ac:dyDescent="0.3">
      <c r="B31" s="221">
        <v>5</v>
      </c>
      <c r="C31" s="8">
        <v>0.28472222222222221</v>
      </c>
      <c r="D31" s="238">
        <f t="shared" si="3"/>
        <v>0.29236111111111107</v>
      </c>
      <c r="E31" s="238">
        <f t="shared" si="4"/>
        <v>0.30277777777777776</v>
      </c>
      <c r="F31" s="238">
        <f t="shared" si="5"/>
        <v>0.31041666666666662</v>
      </c>
      <c r="G31" s="238">
        <f t="shared" si="6"/>
        <v>0.31597222222222215</v>
      </c>
      <c r="H31" s="238">
        <f t="shared" si="7"/>
        <v>0.32083333333333325</v>
      </c>
      <c r="I31" s="238">
        <f t="shared" si="8"/>
        <v>0.3249999999999999</v>
      </c>
      <c r="J31" s="238">
        <f t="shared" si="9"/>
        <v>0.33333333333333326</v>
      </c>
      <c r="K31" s="238">
        <f t="shared" si="10"/>
        <v>0.34374999999999994</v>
      </c>
      <c r="L31" s="238">
        <f t="shared" si="11"/>
        <v>0.35138888888888881</v>
      </c>
      <c r="M31" s="238">
        <f t="shared" si="12"/>
        <v>0.35694444444444434</v>
      </c>
      <c r="N31" s="238">
        <f t="shared" si="13"/>
        <v>0.36111111111111099</v>
      </c>
      <c r="O31" s="238">
        <f t="shared" si="14"/>
        <v>0.3645833333333332</v>
      </c>
      <c r="P31" s="27">
        <v>37.46</v>
      </c>
      <c r="Q31" s="8">
        <f t="shared" si="1"/>
        <v>7.9861111111110994E-2</v>
      </c>
      <c r="R31" s="27">
        <f t="shared" si="2"/>
        <v>19.544347826086984</v>
      </c>
      <c r="S31" s="207"/>
    </row>
    <row r="32" spans="2:19" ht="15.75" thickBot="1" x14ac:dyDescent="0.3">
      <c r="B32" s="221">
        <v>6</v>
      </c>
      <c r="C32" s="8">
        <v>0.29861111111111099</v>
      </c>
      <c r="D32" s="238">
        <f t="shared" si="3"/>
        <v>0.30624999999999986</v>
      </c>
      <c r="E32" s="238">
        <f t="shared" si="4"/>
        <v>0.31666666666666654</v>
      </c>
      <c r="F32" s="238">
        <f t="shared" si="5"/>
        <v>0.3243055555555554</v>
      </c>
      <c r="G32" s="238">
        <f t="shared" si="6"/>
        <v>0.32986111111111094</v>
      </c>
      <c r="H32" s="238">
        <f t="shared" si="7"/>
        <v>0.33472222222222203</v>
      </c>
      <c r="I32" s="238">
        <f t="shared" si="8"/>
        <v>0.33888888888888868</v>
      </c>
      <c r="J32" s="238">
        <f t="shared" si="9"/>
        <v>0.34722222222222204</v>
      </c>
      <c r="K32" s="238">
        <f t="shared" si="10"/>
        <v>0.35763888888888873</v>
      </c>
      <c r="L32" s="238">
        <f t="shared" si="11"/>
        <v>0.36527777777777759</v>
      </c>
      <c r="M32" s="238">
        <f t="shared" si="12"/>
        <v>0.37083333333333313</v>
      </c>
      <c r="N32" s="238">
        <f t="shared" si="13"/>
        <v>0.37499999999999978</v>
      </c>
      <c r="O32" s="238">
        <f t="shared" si="14"/>
        <v>0.37847222222222199</v>
      </c>
      <c r="P32" s="27">
        <v>37.46</v>
      </c>
      <c r="Q32" s="8">
        <f t="shared" si="1"/>
        <v>7.9861111111110994E-2</v>
      </c>
      <c r="R32" s="27">
        <f t="shared" si="2"/>
        <v>19.544347826086984</v>
      </c>
      <c r="S32" s="207"/>
    </row>
    <row r="33" spans="2:19" ht="15.75" thickBot="1" x14ac:dyDescent="0.3">
      <c r="B33" s="221">
        <v>7</v>
      </c>
      <c r="C33" s="8">
        <v>0.31944444444444448</v>
      </c>
      <c r="D33" s="238">
        <f t="shared" si="3"/>
        <v>0.32708333333333334</v>
      </c>
      <c r="E33" s="238">
        <f t="shared" si="4"/>
        <v>0.33750000000000002</v>
      </c>
      <c r="F33" s="238">
        <f t="shared" si="5"/>
        <v>0.34513888888888888</v>
      </c>
      <c r="G33" s="238">
        <f t="shared" si="6"/>
        <v>0.35069444444444442</v>
      </c>
      <c r="H33" s="238">
        <f t="shared" si="7"/>
        <v>0.35555555555555551</v>
      </c>
      <c r="I33" s="238">
        <f t="shared" si="8"/>
        <v>0.35972222222222217</v>
      </c>
      <c r="J33" s="238">
        <f t="shared" si="9"/>
        <v>0.36805555555555552</v>
      </c>
      <c r="K33" s="238">
        <f t="shared" si="10"/>
        <v>0.37847222222222221</v>
      </c>
      <c r="L33" s="238">
        <f t="shared" si="11"/>
        <v>0.38611111111111107</v>
      </c>
      <c r="M33" s="238">
        <f t="shared" si="12"/>
        <v>0.39166666666666661</v>
      </c>
      <c r="N33" s="238">
        <f t="shared" si="13"/>
        <v>0.39583333333333326</v>
      </c>
      <c r="O33" s="238">
        <f t="shared" si="14"/>
        <v>0.39930555555555547</v>
      </c>
      <c r="P33" s="27">
        <v>37.46</v>
      </c>
      <c r="Q33" s="8">
        <f t="shared" si="1"/>
        <v>7.9861111111110994E-2</v>
      </c>
      <c r="R33" s="27">
        <f t="shared" si="2"/>
        <v>19.544347826086984</v>
      </c>
      <c r="S33" s="224"/>
    </row>
    <row r="34" spans="2:19" ht="15.75" thickBot="1" x14ac:dyDescent="0.3">
      <c r="B34" s="221">
        <v>8</v>
      </c>
      <c r="C34" s="8">
        <v>0.33333333333333331</v>
      </c>
      <c r="D34" s="238">
        <f t="shared" si="3"/>
        <v>0.34097222222222218</v>
      </c>
      <c r="E34" s="238">
        <f t="shared" si="4"/>
        <v>0.35138888888888886</v>
      </c>
      <c r="F34" s="238">
        <f t="shared" si="5"/>
        <v>0.35902777777777772</v>
      </c>
      <c r="G34" s="238">
        <f t="shared" si="6"/>
        <v>0.36458333333333326</v>
      </c>
      <c r="H34" s="238">
        <f t="shared" si="7"/>
        <v>0.36944444444444435</v>
      </c>
      <c r="I34" s="238">
        <f t="shared" si="8"/>
        <v>0.37361111111111101</v>
      </c>
      <c r="J34" s="238">
        <f t="shared" si="9"/>
        <v>0.38194444444444436</v>
      </c>
      <c r="K34" s="238">
        <f t="shared" si="10"/>
        <v>0.39236111111111105</v>
      </c>
      <c r="L34" s="238">
        <f t="shared" si="11"/>
        <v>0.39999999999999991</v>
      </c>
      <c r="M34" s="238">
        <f t="shared" si="12"/>
        <v>0.40555555555555545</v>
      </c>
      <c r="N34" s="238">
        <f t="shared" si="13"/>
        <v>0.4097222222222221</v>
      </c>
      <c r="O34" s="238">
        <f t="shared" si="14"/>
        <v>0.41319444444444431</v>
      </c>
      <c r="P34" s="27">
        <v>37.46</v>
      </c>
      <c r="Q34" s="8">
        <f t="shared" si="1"/>
        <v>7.9861111111110994E-2</v>
      </c>
      <c r="R34" s="27">
        <f t="shared" si="2"/>
        <v>19.544347826086984</v>
      </c>
      <c r="S34" s="207"/>
    </row>
    <row r="35" spans="2:19" ht="15.75" thickBot="1" x14ac:dyDescent="0.3">
      <c r="B35" s="221">
        <v>9</v>
      </c>
      <c r="C35" s="8">
        <v>0.34722222222222227</v>
      </c>
      <c r="D35" s="238">
        <f t="shared" si="3"/>
        <v>0.35486111111111113</v>
      </c>
      <c r="E35" s="238">
        <f t="shared" si="4"/>
        <v>0.36527777777777781</v>
      </c>
      <c r="F35" s="238">
        <f t="shared" si="5"/>
        <v>0.37291666666666667</v>
      </c>
      <c r="G35" s="238">
        <f t="shared" si="6"/>
        <v>0.37847222222222221</v>
      </c>
      <c r="H35" s="238">
        <f t="shared" si="7"/>
        <v>0.3833333333333333</v>
      </c>
      <c r="I35" s="238">
        <f t="shared" si="8"/>
        <v>0.38749999999999996</v>
      </c>
      <c r="J35" s="238">
        <f t="shared" si="9"/>
        <v>0.39583333333333331</v>
      </c>
      <c r="K35" s="238">
        <f t="shared" si="10"/>
        <v>0.40625</v>
      </c>
      <c r="L35" s="238">
        <f t="shared" si="11"/>
        <v>0.41388888888888886</v>
      </c>
      <c r="M35" s="238">
        <f t="shared" si="12"/>
        <v>0.4194444444444444</v>
      </c>
      <c r="N35" s="238">
        <f t="shared" si="13"/>
        <v>0.42361111111111105</v>
      </c>
      <c r="O35" s="238">
        <f t="shared" si="14"/>
        <v>0.42708333333333326</v>
      </c>
      <c r="P35" s="27">
        <v>37.46</v>
      </c>
      <c r="Q35" s="8">
        <f t="shared" si="1"/>
        <v>7.9861111111110994E-2</v>
      </c>
      <c r="R35" s="27">
        <f t="shared" si="2"/>
        <v>19.544347826086984</v>
      </c>
      <c r="S35" s="207"/>
    </row>
    <row r="36" spans="2:19" ht="15.75" thickBot="1" x14ac:dyDescent="0.3">
      <c r="B36" s="221">
        <v>10</v>
      </c>
      <c r="C36" s="8">
        <v>0.35416666666666669</v>
      </c>
      <c r="D36" s="238">
        <f t="shared" si="3"/>
        <v>0.36180555555555555</v>
      </c>
      <c r="E36" s="238">
        <f t="shared" si="4"/>
        <v>0.37222222222222223</v>
      </c>
      <c r="F36" s="238">
        <f t="shared" si="5"/>
        <v>0.37986111111111109</v>
      </c>
      <c r="G36" s="238">
        <f t="shared" si="6"/>
        <v>0.38541666666666663</v>
      </c>
      <c r="H36" s="238">
        <f t="shared" si="7"/>
        <v>0.39027777777777772</v>
      </c>
      <c r="I36" s="238">
        <f t="shared" si="8"/>
        <v>0.39444444444444438</v>
      </c>
      <c r="J36" s="238">
        <f t="shared" si="9"/>
        <v>0.40277777777777773</v>
      </c>
      <c r="K36" s="238">
        <f t="shared" si="10"/>
        <v>0.41319444444444442</v>
      </c>
      <c r="L36" s="238">
        <f t="shared" si="11"/>
        <v>0.42083333333333328</v>
      </c>
      <c r="M36" s="238">
        <f t="shared" si="12"/>
        <v>0.42638888888888882</v>
      </c>
      <c r="N36" s="238">
        <f t="shared" si="13"/>
        <v>0.43055555555555547</v>
      </c>
      <c r="O36" s="238">
        <f t="shared" si="14"/>
        <v>0.43402777777777768</v>
      </c>
      <c r="P36" s="27">
        <v>37.46</v>
      </c>
      <c r="Q36" s="8">
        <f t="shared" si="1"/>
        <v>7.9861111111110994E-2</v>
      </c>
      <c r="R36" s="27">
        <f t="shared" si="2"/>
        <v>19.544347826086984</v>
      </c>
      <c r="S36" s="207"/>
    </row>
    <row r="37" spans="2:19" ht="15.75" thickBot="1" x14ac:dyDescent="0.3">
      <c r="B37" s="221">
        <v>11</v>
      </c>
      <c r="C37" s="8">
        <v>0.36805555555555558</v>
      </c>
      <c r="D37" s="238">
        <f t="shared" si="3"/>
        <v>0.37569444444444444</v>
      </c>
      <c r="E37" s="238">
        <f t="shared" si="4"/>
        <v>0.38611111111111113</v>
      </c>
      <c r="F37" s="238">
        <f t="shared" si="5"/>
        <v>0.39374999999999999</v>
      </c>
      <c r="G37" s="238">
        <f t="shared" si="6"/>
        <v>0.39930555555555552</v>
      </c>
      <c r="H37" s="238">
        <f t="shared" si="7"/>
        <v>0.40416666666666662</v>
      </c>
      <c r="I37" s="238">
        <f t="shared" si="8"/>
        <v>0.40833333333333327</v>
      </c>
      <c r="J37" s="238">
        <f t="shared" si="9"/>
        <v>0.41666666666666663</v>
      </c>
      <c r="K37" s="238">
        <f t="shared" si="10"/>
        <v>0.42708333333333331</v>
      </c>
      <c r="L37" s="238">
        <f t="shared" si="11"/>
        <v>0.43472222222222218</v>
      </c>
      <c r="M37" s="238">
        <f t="shared" si="12"/>
        <v>0.44027777777777771</v>
      </c>
      <c r="N37" s="238">
        <f t="shared" si="13"/>
        <v>0.44444444444444436</v>
      </c>
      <c r="O37" s="238">
        <f t="shared" si="14"/>
        <v>0.44791666666666657</v>
      </c>
      <c r="P37" s="27">
        <v>37.46</v>
      </c>
      <c r="Q37" s="8">
        <f t="shared" si="1"/>
        <v>7.9861111111110994E-2</v>
      </c>
      <c r="R37" s="27">
        <f t="shared" si="2"/>
        <v>19.544347826086984</v>
      </c>
      <c r="S37" s="207"/>
    </row>
    <row r="38" spans="2:19" ht="15.75" thickBot="1" x14ac:dyDescent="0.3">
      <c r="B38" s="221">
        <v>12</v>
      </c>
      <c r="C38" s="8">
        <v>0.38194444444444442</v>
      </c>
      <c r="D38" s="238">
        <f t="shared" si="3"/>
        <v>0.38958333333333328</v>
      </c>
      <c r="E38" s="238">
        <f t="shared" si="4"/>
        <v>0.39999999999999997</v>
      </c>
      <c r="F38" s="238">
        <f t="shared" si="5"/>
        <v>0.40763888888888883</v>
      </c>
      <c r="G38" s="238">
        <f t="shared" si="6"/>
        <v>0.41319444444444436</v>
      </c>
      <c r="H38" s="238">
        <f t="shared" si="7"/>
        <v>0.41805555555555546</v>
      </c>
      <c r="I38" s="238">
        <f t="shared" si="8"/>
        <v>0.42222222222222211</v>
      </c>
      <c r="J38" s="238">
        <f t="shared" si="9"/>
        <v>0.43055555555555547</v>
      </c>
      <c r="K38" s="238">
        <f t="shared" si="10"/>
        <v>0.44097222222222215</v>
      </c>
      <c r="L38" s="238">
        <f t="shared" si="11"/>
        <v>0.44861111111111102</v>
      </c>
      <c r="M38" s="238">
        <f t="shared" si="12"/>
        <v>0.45416666666666655</v>
      </c>
      <c r="N38" s="238">
        <f t="shared" si="13"/>
        <v>0.4583333333333332</v>
      </c>
      <c r="O38" s="238">
        <f t="shared" si="14"/>
        <v>0.46180555555555541</v>
      </c>
      <c r="P38" s="27">
        <v>37.46</v>
      </c>
      <c r="Q38" s="8">
        <f t="shared" si="1"/>
        <v>7.9861111111110994E-2</v>
      </c>
      <c r="R38" s="27">
        <f t="shared" si="2"/>
        <v>19.544347826086984</v>
      </c>
      <c r="S38" s="207"/>
    </row>
    <row r="39" spans="2:19" ht="15.75" thickBot="1" x14ac:dyDescent="0.3">
      <c r="B39" s="221">
        <v>13</v>
      </c>
      <c r="C39" s="8">
        <v>0.40277777777777773</v>
      </c>
      <c r="D39" s="238">
        <f t="shared" si="3"/>
        <v>0.4104166666666666</v>
      </c>
      <c r="E39" s="238">
        <f t="shared" si="4"/>
        <v>0.42083333333333328</v>
      </c>
      <c r="F39" s="238">
        <f t="shared" si="5"/>
        <v>0.42847222222222214</v>
      </c>
      <c r="G39" s="238">
        <f t="shared" si="6"/>
        <v>0.43402777777777768</v>
      </c>
      <c r="H39" s="238">
        <f t="shared" si="7"/>
        <v>0.43888888888888877</v>
      </c>
      <c r="I39" s="238">
        <f t="shared" si="8"/>
        <v>0.44305555555555542</v>
      </c>
      <c r="J39" s="238">
        <f t="shared" si="9"/>
        <v>0.45138888888888878</v>
      </c>
      <c r="K39" s="238">
        <f t="shared" si="10"/>
        <v>0.46180555555555547</v>
      </c>
      <c r="L39" s="238">
        <f t="shared" si="11"/>
        <v>0.46944444444444433</v>
      </c>
      <c r="M39" s="238">
        <f t="shared" si="12"/>
        <v>0.47499999999999987</v>
      </c>
      <c r="N39" s="238">
        <f t="shared" si="13"/>
        <v>0.47916666666666652</v>
      </c>
      <c r="O39" s="238">
        <f t="shared" si="14"/>
        <v>0.48263888888888873</v>
      </c>
      <c r="P39" s="27">
        <v>37.46</v>
      </c>
      <c r="Q39" s="8">
        <f t="shared" si="1"/>
        <v>7.9861111111110994E-2</v>
      </c>
      <c r="R39" s="27">
        <f t="shared" si="2"/>
        <v>19.544347826086984</v>
      </c>
      <c r="S39" s="207"/>
    </row>
    <row r="40" spans="2:19" ht="15.75" thickBot="1" x14ac:dyDescent="0.3">
      <c r="B40" s="221">
        <v>14</v>
      </c>
      <c r="C40" s="8">
        <v>0.43402777777777773</v>
      </c>
      <c r="D40" s="238">
        <f t="shared" si="3"/>
        <v>0.4416666666666666</v>
      </c>
      <c r="E40" s="238">
        <f t="shared" si="4"/>
        <v>0.45208333333333328</v>
      </c>
      <c r="F40" s="238">
        <f t="shared" si="5"/>
        <v>0.45972222222222214</v>
      </c>
      <c r="G40" s="238">
        <f t="shared" si="6"/>
        <v>0.46527777777777768</v>
      </c>
      <c r="H40" s="238">
        <f t="shared" si="7"/>
        <v>0.47013888888888877</v>
      </c>
      <c r="I40" s="238">
        <f t="shared" si="8"/>
        <v>0.47430555555555542</v>
      </c>
      <c r="J40" s="238">
        <f t="shared" si="9"/>
        <v>0.48263888888888878</v>
      </c>
      <c r="K40" s="238">
        <f t="shared" si="10"/>
        <v>0.49305555555555547</v>
      </c>
      <c r="L40" s="238">
        <f t="shared" si="11"/>
        <v>0.50069444444444433</v>
      </c>
      <c r="M40" s="238">
        <f t="shared" si="12"/>
        <v>0.50624999999999987</v>
      </c>
      <c r="N40" s="238">
        <f t="shared" si="13"/>
        <v>0.51041666666666652</v>
      </c>
      <c r="O40" s="238">
        <f t="shared" si="14"/>
        <v>0.51388888888888873</v>
      </c>
      <c r="P40" s="27">
        <v>37.46</v>
      </c>
      <c r="Q40" s="8">
        <f t="shared" si="1"/>
        <v>7.9861111111110994E-2</v>
      </c>
      <c r="R40" s="27">
        <f t="shared" si="2"/>
        <v>19.544347826086984</v>
      </c>
      <c r="S40" s="207"/>
    </row>
    <row r="41" spans="2:19" ht="15.75" thickBot="1" x14ac:dyDescent="0.3">
      <c r="B41" s="221">
        <v>15</v>
      </c>
      <c r="C41" s="8">
        <v>0.4548611111111111</v>
      </c>
      <c r="D41" s="238">
        <f t="shared" si="3"/>
        <v>0.46249999999999997</v>
      </c>
      <c r="E41" s="238">
        <f t="shared" si="4"/>
        <v>0.47291666666666665</v>
      </c>
      <c r="F41" s="238">
        <f t="shared" si="5"/>
        <v>0.48055555555555551</v>
      </c>
      <c r="G41" s="238">
        <f t="shared" si="6"/>
        <v>0.48611111111111105</v>
      </c>
      <c r="H41" s="238">
        <f t="shared" si="7"/>
        <v>0.49097222222222214</v>
      </c>
      <c r="I41" s="238">
        <f t="shared" si="8"/>
        <v>0.4951388888888888</v>
      </c>
      <c r="J41" s="238">
        <f t="shared" si="9"/>
        <v>0.5034722222222221</v>
      </c>
      <c r="K41" s="238">
        <f t="shared" si="10"/>
        <v>0.51388888888888873</v>
      </c>
      <c r="L41" s="238">
        <f t="shared" si="11"/>
        <v>0.52152777777777759</v>
      </c>
      <c r="M41" s="238">
        <f t="shared" si="12"/>
        <v>0.52708333333333313</v>
      </c>
      <c r="N41" s="238">
        <f t="shared" si="13"/>
        <v>0.53124999999999978</v>
      </c>
      <c r="O41" s="238">
        <f t="shared" si="14"/>
        <v>0.53472222222222199</v>
      </c>
      <c r="P41" s="27">
        <v>37.46</v>
      </c>
      <c r="Q41" s="8">
        <f t="shared" si="1"/>
        <v>7.9861111111110883E-2</v>
      </c>
      <c r="R41" s="27">
        <f t="shared" si="2"/>
        <v>19.544347826087012</v>
      </c>
      <c r="S41" s="207"/>
    </row>
    <row r="42" spans="2:19" ht="15.75" thickBot="1" x14ac:dyDescent="0.3">
      <c r="B42" s="221">
        <v>16</v>
      </c>
      <c r="C42" s="8">
        <v>0.46527777777777773</v>
      </c>
      <c r="D42" s="238">
        <f t="shared" si="3"/>
        <v>0.4729166666666666</v>
      </c>
      <c r="E42" s="238">
        <f t="shared" si="4"/>
        <v>0.48333333333333328</v>
      </c>
      <c r="F42" s="238">
        <f t="shared" si="5"/>
        <v>0.49097222222222214</v>
      </c>
      <c r="G42" s="238">
        <f t="shared" si="6"/>
        <v>0.49652777777777768</v>
      </c>
      <c r="H42" s="238">
        <f t="shared" si="7"/>
        <v>0.50138888888888877</v>
      </c>
      <c r="I42" s="238">
        <f t="shared" si="8"/>
        <v>0.50555555555555542</v>
      </c>
      <c r="J42" s="238">
        <f t="shared" si="9"/>
        <v>0.51388888888888873</v>
      </c>
      <c r="K42" s="238">
        <f t="shared" si="10"/>
        <v>0.52430555555555536</v>
      </c>
      <c r="L42" s="238">
        <f t="shared" si="11"/>
        <v>0.53194444444444422</v>
      </c>
      <c r="M42" s="238">
        <f t="shared" si="12"/>
        <v>0.53749999999999976</v>
      </c>
      <c r="N42" s="238">
        <f t="shared" si="13"/>
        <v>0.54166666666666641</v>
      </c>
      <c r="O42" s="238">
        <f t="shared" si="14"/>
        <v>0.54513888888888862</v>
      </c>
      <c r="P42" s="27">
        <v>37.46</v>
      </c>
      <c r="Q42" s="8">
        <f t="shared" si="1"/>
        <v>7.9861111111110883E-2</v>
      </c>
      <c r="R42" s="27">
        <f t="shared" si="2"/>
        <v>19.544347826087012</v>
      </c>
      <c r="S42" s="207"/>
    </row>
    <row r="43" spans="2:19" ht="15.75" thickBot="1" x14ac:dyDescent="0.3">
      <c r="B43" s="221">
        <v>17</v>
      </c>
      <c r="C43" s="8">
        <v>0.4861111111111111</v>
      </c>
      <c r="D43" s="238">
        <f t="shared" si="3"/>
        <v>0.49374999999999997</v>
      </c>
      <c r="E43" s="238">
        <f t="shared" si="4"/>
        <v>0.50416666666666665</v>
      </c>
      <c r="F43" s="238">
        <f t="shared" si="5"/>
        <v>0.51180555555555551</v>
      </c>
      <c r="G43" s="238">
        <f t="shared" si="6"/>
        <v>0.51736111111111105</v>
      </c>
      <c r="H43" s="238">
        <f t="shared" si="7"/>
        <v>0.52222222222222214</v>
      </c>
      <c r="I43" s="238">
        <f t="shared" si="8"/>
        <v>0.5263888888888888</v>
      </c>
      <c r="J43" s="238">
        <f t="shared" si="9"/>
        <v>0.5347222222222221</v>
      </c>
      <c r="K43" s="238">
        <f t="shared" si="10"/>
        <v>0.54513888888888873</v>
      </c>
      <c r="L43" s="238">
        <f t="shared" si="11"/>
        <v>0.55277777777777759</v>
      </c>
      <c r="M43" s="238">
        <f t="shared" si="12"/>
        <v>0.55833333333333313</v>
      </c>
      <c r="N43" s="238">
        <f t="shared" si="13"/>
        <v>0.56249999999999978</v>
      </c>
      <c r="O43" s="238">
        <f t="shared" si="14"/>
        <v>0.56597222222222199</v>
      </c>
      <c r="P43" s="27">
        <v>37.46</v>
      </c>
      <c r="Q43" s="8">
        <f t="shared" si="1"/>
        <v>7.9861111111110883E-2</v>
      </c>
      <c r="R43" s="27">
        <f t="shared" si="2"/>
        <v>19.544347826087012</v>
      </c>
      <c r="S43" s="207"/>
    </row>
    <row r="44" spans="2:19" ht="15.75" thickBot="1" x14ac:dyDescent="0.3">
      <c r="B44" s="221">
        <v>18</v>
      </c>
      <c r="C44" s="8">
        <v>0.51736111111111105</v>
      </c>
      <c r="D44" s="238">
        <f t="shared" si="3"/>
        <v>0.52499999999999991</v>
      </c>
      <c r="E44" s="238">
        <f t="shared" si="4"/>
        <v>0.53541666666666654</v>
      </c>
      <c r="F44" s="238">
        <f t="shared" si="5"/>
        <v>0.5430555555555554</v>
      </c>
      <c r="G44" s="238">
        <f t="shared" si="6"/>
        <v>0.54861111111111094</v>
      </c>
      <c r="H44" s="238">
        <f t="shared" si="7"/>
        <v>0.55347222222222203</v>
      </c>
      <c r="I44" s="238">
        <f t="shared" si="8"/>
        <v>0.55763888888888868</v>
      </c>
      <c r="J44" s="238">
        <f t="shared" si="9"/>
        <v>0.56597222222222199</v>
      </c>
      <c r="K44" s="238">
        <f t="shared" si="10"/>
        <v>0.57638888888888862</v>
      </c>
      <c r="L44" s="238">
        <f t="shared" si="11"/>
        <v>0.58402777777777748</v>
      </c>
      <c r="M44" s="238">
        <f t="shared" si="12"/>
        <v>0.58958333333333302</v>
      </c>
      <c r="N44" s="238">
        <f t="shared" si="13"/>
        <v>0.59374999999999967</v>
      </c>
      <c r="O44" s="238">
        <f t="shared" si="14"/>
        <v>0.59722222222222188</v>
      </c>
      <c r="P44" s="27">
        <v>37.46</v>
      </c>
      <c r="Q44" s="8">
        <f t="shared" si="1"/>
        <v>7.9861111111110827E-2</v>
      </c>
      <c r="R44" s="27">
        <f t="shared" si="2"/>
        <v>19.54434782608703</v>
      </c>
      <c r="S44" s="207"/>
    </row>
    <row r="45" spans="2:19" ht="15" x14ac:dyDescent="0.25">
      <c r="B45" s="221">
        <v>19</v>
      </c>
      <c r="C45" s="8">
        <v>0.53819444444444442</v>
      </c>
      <c r="D45" s="238">
        <f t="shared" si="3"/>
        <v>0.54583333333333328</v>
      </c>
      <c r="E45" s="238">
        <f t="shared" si="4"/>
        <v>0.55624999999999991</v>
      </c>
      <c r="F45" s="238">
        <f t="shared" si="5"/>
        <v>0.56388888888888877</v>
      </c>
      <c r="G45" s="238">
        <f t="shared" si="6"/>
        <v>0.56944444444444431</v>
      </c>
      <c r="H45" s="238">
        <f t="shared" si="7"/>
        <v>0.5743055555555554</v>
      </c>
      <c r="I45" s="238">
        <f t="shared" si="8"/>
        <v>0.57847222222222205</v>
      </c>
      <c r="J45" s="238">
        <f t="shared" si="9"/>
        <v>0.58680555555555536</v>
      </c>
      <c r="K45" s="238">
        <f t="shared" si="10"/>
        <v>0.59722222222222199</v>
      </c>
      <c r="L45" s="238">
        <f t="shared" si="11"/>
        <v>0.60486111111111085</v>
      </c>
      <c r="M45" s="238">
        <f t="shared" si="12"/>
        <v>0.61041666666666639</v>
      </c>
      <c r="N45" s="238">
        <f t="shared" si="13"/>
        <v>0.61458333333333304</v>
      </c>
      <c r="O45" s="238">
        <f t="shared" si="14"/>
        <v>0.61805555555555525</v>
      </c>
      <c r="P45" s="273">
        <v>37.46</v>
      </c>
      <c r="Q45" s="8">
        <f t="shared" si="1"/>
        <v>7.9861111111110827E-2</v>
      </c>
      <c r="R45" s="27">
        <f t="shared" si="2"/>
        <v>19.54434782608703</v>
      </c>
      <c r="S45" s="207"/>
    </row>
    <row r="46" spans="2:19" ht="15" x14ac:dyDescent="0.25">
      <c r="B46" s="221">
        <v>20</v>
      </c>
      <c r="C46" s="8">
        <v>0.54861111111111105</v>
      </c>
      <c r="D46" s="8">
        <f>C46+$D$26</f>
        <v>0.55624999999999991</v>
      </c>
      <c r="E46" s="8">
        <f>D46+$E$26</f>
        <v>0.56666666666666654</v>
      </c>
      <c r="F46" s="8">
        <f>E46+$F$26</f>
        <v>0.5743055555555554</v>
      </c>
      <c r="G46" s="8">
        <f>F46+$G$26</f>
        <v>0.57986111111111094</v>
      </c>
      <c r="H46" s="8">
        <f>G46+$H$26</f>
        <v>0.58472222222222203</v>
      </c>
      <c r="I46" s="8">
        <f>H46+$I$26</f>
        <v>0.58888888888888868</v>
      </c>
      <c r="J46" s="8">
        <f>I46+$J$26</f>
        <v>0.59722222222222199</v>
      </c>
      <c r="K46" s="8">
        <f>J46+$K$26</f>
        <v>0.60763888888888862</v>
      </c>
      <c r="L46" s="8">
        <f>K46+$L$26</f>
        <v>0.61527777777777748</v>
      </c>
      <c r="M46" s="8">
        <f>L46+$M$26</f>
        <v>0.62083333333333302</v>
      </c>
      <c r="N46" s="8">
        <f>M46+$N$26</f>
        <v>0.62499999999999967</v>
      </c>
      <c r="O46" s="8">
        <f>N46+$O$26</f>
        <v>0.62847222222222188</v>
      </c>
      <c r="P46" s="27">
        <v>37.46</v>
      </c>
      <c r="Q46" s="8">
        <f t="shared" si="1"/>
        <v>7.9861111111110827E-2</v>
      </c>
      <c r="R46" s="27">
        <f t="shared" si="2"/>
        <v>19.54434782608703</v>
      </c>
      <c r="S46" s="207"/>
    </row>
    <row r="47" spans="2:19" ht="15" x14ac:dyDescent="0.25">
      <c r="B47" s="221">
        <v>21</v>
      </c>
      <c r="C47" s="8">
        <v>0.56944444444444442</v>
      </c>
      <c r="D47" s="8">
        <f t="shared" ref="D47:D58" si="15">C47+$D$26</f>
        <v>0.57708333333333328</v>
      </c>
      <c r="E47" s="8">
        <f t="shared" ref="E47:E58" si="16">D47+$E$26</f>
        <v>0.58749999999999991</v>
      </c>
      <c r="F47" s="8">
        <f t="shared" ref="F47:F58" si="17">E47+$F$26</f>
        <v>0.59513888888888877</v>
      </c>
      <c r="G47" s="8">
        <f t="shared" ref="G47:G58" si="18">F47+$G$26</f>
        <v>0.60069444444444431</v>
      </c>
      <c r="H47" s="8">
        <f t="shared" ref="H47:H58" si="19">G47+$H$26</f>
        <v>0.6055555555555554</v>
      </c>
      <c r="I47" s="8">
        <f t="shared" ref="I47:I58" si="20">H47+$I$26</f>
        <v>0.60972222222222205</v>
      </c>
      <c r="J47" s="8">
        <f t="shared" ref="J47:J58" si="21">I47+$J$26</f>
        <v>0.61805555555555536</v>
      </c>
      <c r="K47" s="8">
        <f t="shared" ref="K47:K58" si="22">J47+$K$26</f>
        <v>0.62847222222222199</v>
      </c>
      <c r="L47" s="8">
        <f t="shared" ref="L47:L58" si="23">K47+$L$26</f>
        <v>0.63611111111111085</v>
      </c>
      <c r="M47" s="8">
        <f t="shared" ref="M47:M58" si="24">L47+$M$26</f>
        <v>0.64166666666666639</v>
      </c>
      <c r="N47" s="8">
        <f t="shared" ref="N47:N58" si="25">M47+$N$26</f>
        <v>0.64583333333333304</v>
      </c>
      <c r="O47" s="8">
        <f t="shared" ref="O47:O58" si="26">N47+$O$26</f>
        <v>0.64930555555555525</v>
      </c>
      <c r="P47" s="27">
        <v>37.46</v>
      </c>
      <c r="Q47" s="8">
        <f t="shared" si="1"/>
        <v>7.9861111111110827E-2</v>
      </c>
      <c r="R47" s="27">
        <f t="shared" si="2"/>
        <v>19.54434782608703</v>
      </c>
      <c r="S47" s="207"/>
    </row>
    <row r="48" spans="2:19" ht="15" x14ac:dyDescent="0.25">
      <c r="B48" s="221">
        <v>22</v>
      </c>
      <c r="C48" s="8">
        <v>0.60069444444444442</v>
      </c>
      <c r="D48" s="8">
        <f t="shared" si="15"/>
        <v>0.60833333333333328</v>
      </c>
      <c r="E48" s="8">
        <f t="shared" si="16"/>
        <v>0.61874999999999991</v>
      </c>
      <c r="F48" s="8">
        <f t="shared" si="17"/>
        <v>0.62638888888888877</v>
      </c>
      <c r="G48" s="8">
        <f t="shared" si="18"/>
        <v>0.63194444444444431</v>
      </c>
      <c r="H48" s="8">
        <f t="shared" si="19"/>
        <v>0.6368055555555554</v>
      </c>
      <c r="I48" s="8">
        <f t="shared" si="20"/>
        <v>0.64097222222222205</v>
      </c>
      <c r="J48" s="8">
        <f t="shared" si="21"/>
        <v>0.64930555555555536</v>
      </c>
      <c r="K48" s="8">
        <f t="shared" si="22"/>
        <v>0.65972222222222199</v>
      </c>
      <c r="L48" s="8">
        <f t="shared" si="23"/>
        <v>0.66736111111111085</v>
      </c>
      <c r="M48" s="8">
        <f t="shared" si="24"/>
        <v>0.67291666666666639</v>
      </c>
      <c r="N48" s="8">
        <f t="shared" si="25"/>
        <v>0.67708333333333304</v>
      </c>
      <c r="O48" s="8">
        <f t="shared" si="26"/>
        <v>0.68055555555555525</v>
      </c>
      <c r="P48" s="27">
        <v>37.46</v>
      </c>
      <c r="Q48" s="8">
        <f t="shared" si="1"/>
        <v>7.9861111111110827E-2</v>
      </c>
      <c r="R48" s="27">
        <f t="shared" si="2"/>
        <v>19.54434782608703</v>
      </c>
      <c r="S48" s="207"/>
    </row>
    <row r="49" spans="2:19" ht="15" x14ac:dyDescent="0.25">
      <c r="B49" s="221">
        <v>23</v>
      </c>
      <c r="C49" s="8">
        <v>0.62152777777777779</v>
      </c>
      <c r="D49" s="8">
        <f t="shared" si="15"/>
        <v>0.62916666666666665</v>
      </c>
      <c r="E49" s="8">
        <f t="shared" si="16"/>
        <v>0.63958333333333328</v>
      </c>
      <c r="F49" s="8">
        <f t="shared" si="17"/>
        <v>0.64722222222222214</v>
      </c>
      <c r="G49" s="8">
        <f t="shared" si="18"/>
        <v>0.65277777777777768</v>
      </c>
      <c r="H49" s="8">
        <f t="shared" si="19"/>
        <v>0.65763888888888877</v>
      </c>
      <c r="I49" s="8">
        <f t="shared" si="20"/>
        <v>0.66180555555555542</v>
      </c>
      <c r="J49" s="8">
        <f t="shared" si="21"/>
        <v>0.67013888888888873</v>
      </c>
      <c r="K49" s="8">
        <f t="shared" si="22"/>
        <v>0.68055555555555536</v>
      </c>
      <c r="L49" s="8">
        <f t="shared" si="23"/>
        <v>0.68819444444444422</v>
      </c>
      <c r="M49" s="8">
        <f t="shared" si="24"/>
        <v>0.69374999999999976</v>
      </c>
      <c r="N49" s="8">
        <f t="shared" si="25"/>
        <v>0.69791666666666641</v>
      </c>
      <c r="O49" s="8">
        <f t="shared" si="26"/>
        <v>0.70138888888888862</v>
      </c>
      <c r="P49" s="27">
        <v>37.46</v>
      </c>
      <c r="Q49" s="8">
        <f t="shared" si="1"/>
        <v>7.9861111111110827E-2</v>
      </c>
      <c r="R49" s="27">
        <f t="shared" si="2"/>
        <v>19.54434782608703</v>
      </c>
      <c r="S49" s="207"/>
    </row>
    <row r="50" spans="2:19" ht="15" x14ac:dyDescent="0.25">
      <c r="B50" s="221">
        <v>24</v>
      </c>
      <c r="C50" s="8">
        <v>0.63194444444444442</v>
      </c>
      <c r="D50" s="8">
        <f t="shared" si="15"/>
        <v>0.63958333333333328</v>
      </c>
      <c r="E50" s="8">
        <f t="shared" si="16"/>
        <v>0.64999999999999991</v>
      </c>
      <c r="F50" s="8">
        <f t="shared" si="17"/>
        <v>0.65763888888888877</v>
      </c>
      <c r="G50" s="8">
        <f t="shared" si="18"/>
        <v>0.66319444444444431</v>
      </c>
      <c r="H50" s="8">
        <f t="shared" si="19"/>
        <v>0.6680555555555554</v>
      </c>
      <c r="I50" s="8">
        <f t="shared" si="20"/>
        <v>0.67222222222222205</v>
      </c>
      <c r="J50" s="8">
        <f t="shared" si="21"/>
        <v>0.68055555555555536</v>
      </c>
      <c r="K50" s="8">
        <f t="shared" si="22"/>
        <v>0.69097222222222199</v>
      </c>
      <c r="L50" s="8">
        <f t="shared" si="23"/>
        <v>0.69861111111111085</v>
      </c>
      <c r="M50" s="8">
        <f t="shared" si="24"/>
        <v>0.70416666666666639</v>
      </c>
      <c r="N50" s="8">
        <f t="shared" si="25"/>
        <v>0.70833333333333304</v>
      </c>
      <c r="O50" s="8">
        <f t="shared" si="26"/>
        <v>0.71180555555555525</v>
      </c>
      <c r="P50" s="27">
        <v>37.46</v>
      </c>
      <c r="Q50" s="8">
        <f t="shared" si="1"/>
        <v>7.9861111111110827E-2</v>
      </c>
      <c r="R50" s="27">
        <f t="shared" si="2"/>
        <v>19.54434782608703</v>
      </c>
      <c r="S50" s="207"/>
    </row>
    <row r="51" spans="2:19" ht="15" x14ac:dyDescent="0.25">
      <c r="B51" s="221">
        <v>25</v>
      </c>
      <c r="C51" s="8">
        <v>0.65277777777777779</v>
      </c>
      <c r="D51" s="8">
        <f t="shared" si="15"/>
        <v>0.66041666666666665</v>
      </c>
      <c r="E51" s="8">
        <f t="shared" si="16"/>
        <v>0.67083333333333328</v>
      </c>
      <c r="F51" s="8">
        <f t="shared" si="17"/>
        <v>0.67847222222222214</v>
      </c>
      <c r="G51" s="8">
        <f t="shared" si="18"/>
        <v>0.68402777777777768</v>
      </c>
      <c r="H51" s="8">
        <f t="shared" si="19"/>
        <v>0.68888888888888877</v>
      </c>
      <c r="I51" s="8">
        <f t="shared" si="20"/>
        <v>0.69305555555555542</v>
      </c>
      <c r="J51" s="8">
        <f t="shared" si="21"/>
        <v>0.70138888888888873</v>
      </c>
      <c r="K51" s="8">
        <f t="shared" si="22"/>
        <v>0.71180555555555536</v>
      </c>
      <c r="L51" s="8">
        <f t="shared" si="23"/>
        <v>0.71944444444444422</v>
      </c>
      <c r="M51" s="8">
        <f t="shared" si="24"/>
        <v>0.72499999999999976</v>
      </c>
      <c r="N51" s="8">
        <f t="shared" si="25"/>
        <v>0.72916666666666641</v>
      </c>
      <c r="O51" s="8">
        <f t="shared" si="26"/>
        <v>0.73263888888888862</v>
      </c>
      <c r="P51" s="27">
        <v>37.46</v>
      </c>
      <c r="Q51" s="8">
        <f t="shared" si="1"/>
        <v>7.9861111111110827E-2</v>
      </c>
      <c r="R51" s="27">
        <f t="shared" si="2"/>
        <v>19.54434782608703</v>
      </c>
      <c r="S51" s="207"/>
    </row>
    <row r="52" spans="2:19" ht="15" x14ac:dyDescent="0.25">
      <c r="B52" s="221">
        <v>26</v>
      </c>
      <c r="C52" s="8">
        <v>0.68402777777777779</v>
      </c>
      <c r="D52" s="8">
        <f t="shared" si="15"/>
        <v>0.69166666666666665</v>
      </c>
      <c r="E52" s="8">
        <f t="shared" si="16"/>
        <v>0.70208333333333328</v>
      </c>
      <c r="F52" s="8">
        <f t="shared" si="17"/>
        <v>0.70972222222222214</v>
      </c>
      <c r="G52" s="8">
        <f t="shared" si="18"/>
        <v>0.71527777777777768</v>
      </c>
      <c r="H52" s="8">
        <f t="shared" si="19"/>
        <v>0.72013888888888877</v>
      </c>
      <c r="I52" s="8">
        <f t="shared" si="20"/>
        <v>0.72430555555555542</v>
      </c>
      <c r="J52" s="8">
        <f t="shared" si="21"/>
        <v>0.73263888888888873</v>
      </c>
      <c r="K52" s="8">
        <f t="shared" si="22"/>
        <v>0.74305555555555536</v>
      </c>
      <c r="L52" s="8">
        <f t="shared" si="23"/>
        <v>0.75069444444444422</v>
      </c>
      <c r="M52" s="8">
        <f t="shared" si="24"/>
        <v>0.75624999999999976</v>
      </c>
      <c r="N52" s="8">
        <f t="shared" si="25"/>
        <v>0.76041666666666641</v>
      </c>
      <c r="O52" s="8">
        <f t="shared" si="26"/>
        <v>0.76388888888888862</v>
      </c>
      <c r="P52" s="27">
        <v>37.46</v>
      </c>
      <c r="Q52" s="8">
        <f t="shared" si="1"/>
        <v>7.9861111111110827E-2</v>
      </c>
      <c r="R52" s="27">
        <f t="shared" si="2"/>
        <v>19.54434782608703</v>
      </c>
      <c r="S52" s="207"/>
    </row>
    <row r="53" spans="2:19" ht="15" x14ac:dyDescent="0.25">
      <c r="B53" s="221">
        <v>27</v>
      </c>
      <c r="C53" s="8">
        <v>0.70486111111111116</v>
      </c>
      <c r="D53" s="8">
        <f t="shared" si="15"/>
        <v>0.71250000000000002</v>
      </c>
      <c r="E53" s="8">
        <f t="shared" si="16"/>
        <v>0.72291666666666665</v>
      </c>
      <c r="F53" s="8">
        <f t="shared" si="17"/>
        <v>0.73055555555555551</v>
      </c>
      <c r="G53" s="8">
        <f t="shared" si="18"/>
        <v>0.73611111111111105</v>
      </c>
      <c r="H53" s="8">
        <f t="shared" si="19"/>
        <v>0.74097222222222214</v>
      </c>
      <c r="I53" s="8">
        <f t="shared" si="20"/>
        <v>0.7451388888888888</v>
      </c>
      <c r="J53" s="8">
        <f t="shared" si="21"/>
        <v>0.7534722222222221</v>
      </c>
      <c r="K53" s="8">
        <f t="shared" si="22"/>
        <v>0.76388888888888873</v>
      </c>
      <c r="L53" s="8">
        <f t="shared" si="23"/>
        <v>0.77152777777777759</v>
      </c>
      <c r="M53" s="8">
        <f t="shared" si="24"/>
        <v>0.77708333333333313</v>
      </c>
      <c r="N53" s="8">
        <f t="shared" si="25"/>
        <v>0.78124999999999978</v>
      </c>
      <c r="O53" s="8">
        <f t="shared" si="26"/>
        <v>0.78472222222222199</v>
      </c>
      <c r="P53" s="27">
        <v>37.46</v>
      </c>
      <c r="Q53" s="8">
        <f t="shared" si="1"/>
        <v>7.9861111111110827E-2</v>
      </c>
      <c r="R53" s="27">
        <f t="shared" si="2"/>
        <v>19.54434782608703</v>
      </c>
      <c r="S53" s="207"/>
    </row>
    <row r="54" spans="2:19" ht="15" x14ac:dyDescent="0.25">
      <c r="B54" s="221">
        <v>28</v>
      </c>
      <c r="C54" s="8">
        <v>0.71527777777777779</v>
      </c>
      <c r="D54" s="8">
        <f t="shared" si="15"/>
        <v>0.72291666666666665</v>
      </c>
      <c r="E54" s="8">
        <f t="shared" si="16"/>
        <v>0.73333333333333328</v>
      </c>
      <c r="F54" s="8">
        <f t="shared" si="17"/>
        <v>0.74097222222222214</v>
      </c>
      <c r="G54" s="8">
        <f t="shared" si="18"/>
        <v>0.74652777777777768</v>
      </c>
      <c r="H54" s="8">
        <f t="shared" si="19"/>
        <v>0.75138888888888877</v>
      </c>
      <c r="I54" s="8">
        <f t="shared" si="20"/>
        <v>0.75555555555555542</v>
      </c>
      <c r="J54" s="8">
        <f t="shared" si="21"/>
        <v>0.76388888888888873</v>
      </c>
      <c r="K54" s="8">
        <f t="shared" si="22"/>
        <v>0.77430555555555536</v>
      </c>
      <c r="L54" s="8">
        <f t="shared" si="23"/>
        <v>0.78194444444444422</v>
      </c>
      <c r="M54" s="8">
        <f t="shared" si="24"/>
        <v>0.78749999999999976</v>
      </c>
      <c r="N54" s="8">
        <f t="shared" si="25"/>
        <v>0.79166666666666641</v>
      </c>
      <c r="O54" s="8">
        <f t="shared" si="26"/>
        <v>0.79513888888888862</v>
      </c>
      <c r="P54" s="27">
        <v>37.46</v>
      </c>
      <c r="Q54" s="8">
        <f t="shared" si="1"/>
        <v>7.9861111111110827E-2</v>
      </c>
      <c r="R54" s="27">
        <f t="shared" si="2"/>
        <v>19.54434782608703</v>
      </c>
      <c r="S54" s="207"/>
    </row>
    <row r="55" spans="2:19" ht="15" x14ac:dyDescent="0.25">
      <c r="B55" s="221">
        <v>29</v>
      </c>
      <c r="C55" s="8">
        <v>0.73611111111111116</v>
      </c>
      <c r="D55" s="8">
        <f t="shared" si="15"/>
        <v>0.74375000000000002</v>
      </c>
      <c r="E55" s="8">
        <f t="shared" si="16"/>
        <v>0.75416666666666665</v>
      </c>
      <c r="F55" s="8">
        <f t="shared" si="17"/>
        <v>0.76180555555555551</v>
      </c>
      <c r="G55" s="8">
        <f t="shared" si="18"/>
        <v>0.76736111111111105</v>
      </c>
      <c r="H55" s="8">
        <f t="shared" si="19"/>
        <v>0.77222222222222214</v>
      </c>
      <c r="I55" s="8">
        <f t="shared" si="20"/>
        <v>0.7763888888888888</v>
      </c>
      <c r="J55" s="8">
        <f t="shared" si="21"/>
        <v>0.7847222222222221</v>
      </c>
      <c r="K55" s="8">
        <f t="shared" si="22"/>
        <v>0.79513888888888873</v>
      </c>
      <c r="L55" s="8">
        <f t="shared" si="23"/>
        <v>0.80277777777777759</v>
      </c>
      <c r="M55" s="8">
        <f t="shared" si="24"/>
        <v>0.80833333333333313</v>
      </c>
      <c r="N55" s="8">
        <f t="shared" si="25"/>
        <v>0.81249999999999978</v>
      </c>
      <c r="O55" s="8">
        <f t="shared" si="26"/>
        <v>0.81597222222222199</v>
      </c>
      <c r="P55" s="27">
        <v>37.46</v>
      </c>
      <c r="Q55" s="8">
        <f t="shared" si="1"/>
        <v>7.9861111111110827E-2</v>
      </c>
      <c r="R55" s="27">
        <f t="shared" si="2"/>
        <v>19.54434782608703</v>
      </c>
      <c r="S55" s="207"/>
    </row>
    <row r="56" spans="2:19" ht="15" x14ac:dyDescent="0.25">
      <c r="B56" s="221">
        <v>30</v>
      </c>
      <c r="C56" s="8">
        <v>0.76736111111111116</v>
      </c>
      <c r="D56" s="8">
        <f t="shared" si="15"/>
        <v>0.77500000000000002</v>
      </c>
      <c r="E56" s="8">
        <f t="shared" si="16"/>
        <v>0.78541666666666665</v>
      </c>
      <c r="F56" s="8">
        <f t="shared" si="17"/>
        <v>0.79305555555555551</v>
      </c>
      <c r="G56" s="8">
        <f t="shared" si="18"/>
        <v>0.79861111111111105</v>
      </c>
      <c r="H56" s="8">
        <f t="shared" si="19"/>
        <v>0.80347222222222214</v>
      </c>
      <c r="I56" s="8">
        <f t="shared" si="20"/>
        <v>0.8076388888888888</v>
      </c>
      <c r="J56" s="8">
        <f t="shared" si="21"/>
        <v>0.8159722222222221</v>
      </c>
      <c r="K56" s="8">
        <f t="shared" si="22"/>
        <v>0.82638888888888873</v>
      </c>
      <c r="L56" s="8">
        <f t="shared" si="23"/>
        <v>0.83402777777777759</v>
      </c>
      <c r="M56" s="8">
        <f t="shared" si="24"/>
        <v>0.83958333333333313</v>
      </c>
      <c r="N56" s="8">
        <f t="shared" si="25"/>
        <v>0.84374999999999978</v>
      </c>
      <c r="O56" s="8">
        <f t="shared" si="26"/>
        <v>0.84722222222222199</v>
      </c>
      <c r="P56" s="27">
        <v>37.46</v>
      </c>
      <c r="Q56" s="8">
        <f t="shared" si="1"/>
        <v>7.9861111111110827E-2</v>
      </c>
      <c r="R56" s="27">
        <f t="shared" si="2"/>
        <v>19.54434782608703</v>
      </c>
      <c r="S56" s="207"/>
    </row>
    <row r="57" spans="2:19" ht="15" x14ac:dyDescent="0.25">
      <c r="B57" s="221">
        <v>31</v>
      </c>
      <c r="C57" s="8">
        <v>0.79166666666666663</v>
      </c>
      <c r="D57" s="8">
        <f t="shared" si="15"/>
        <v>0.79930555555555549</v>
      </c>
      <c r="E57" s="8">
        <f t="shared" si="16"/>
        <v>0.80972222222222212</v>
      </c>
      <c r="F57" s="8">
        <f t="shared" si="17"/>
        <v>0.81736111111111098</v>
      </c>
      <c r="G57" s="8">
        <f t="shared" si="18"/>
        <v>0.82291666666666652</v>
      </c>
      <c r="H57" s="8">
        <f t="shared" si="19"/>
        <v>0.82777777777777761</v>
      </c>
      <c r="I57" s="8">
        <f t="shared" si="20"/>
        <v>0.83194444444444426</v>
      </c>
      <c r="J57" s="8">
        <f t="shared" si="21"/>
        <v>0.84027777777777757</v>
      </c>
      <c r="K57" s="8">
        <f t="shared" si="22"/>
        <v>0.8506944444444442</v>
      </c>
      <c r="L57" s="8">
        <f t="shared" si="23"/>
        <v>0.85833333333333306</v>
      </c>
      <c r="M57" s="8">
        <f t="shared" si="24"/>
        <v>0.8638888888888886</v>
      </c>
      <c r="N57" s="8">
        <f t="shared" si="25"/>
        <v>0.86805555555555525</v>
      </c>
      <c r="O57" s="8">
        <f t="shared" si="26"/>
        <v>0.87152777777777746</v>
      </c>
      <c r="P57" s="27">
        <v>37.46</v>
      </c>
      <c r="Q57" s="8">
        <f t="shared" si="1"/>
        <v>7.9861111111110827E-2</v>
      </c>
      <c r="R57" s="27">
        <f t="shared" si="2"/>
        <v>19.54434782608703</v>
      </c>
      <c r="S57" s="207"/>
    </row>
    <row r="58" spans="2:19" ht="15" x14ac:dyDescent="0.25">
      <c r="B58" s="221">
        <v>32</v>
      </c>
      <c r="C58" s="8">
        <v>0.82638888888888884</v>
      </c>
      <c r="D58" s="8">
        <f t="shared" si="15"/>
        <v>0.8340277777777777</v>
      </c>
      <c r="E58" s="8">
        <f t="shared" si="16"/>
        <v>0.84444444444444433</v>
      </c>
      <c r="F58" s="8">
        <f t="shared" si="17"/>
        <v>0.85208333333333319</v>
      </c>
      <c r="G58" s="8">
        <f t="shared" si="18"/>
        <v>0.85763888888888873</v>
      </c>
      <c r="H58" s="8">
        <f t="shared" si="19"/>
        <v>0.86249999999999982</v>
      </c>
      <c r="I58" s="8">
        <f t="shared" si="20"/>
        <v>0.86666666666666647</v>
      </c>
      <c r="J58" s="8">
        <f t="shared" si="21"/>
        <v>0.87499999999999978</v>
      </c>
      <c r="K58" s="8">
        <f t="shared" si="22"/>
        <v>0.88541666666666641</v>
      </c>
      <c r="L58" s="8">
        <f t="shared" si="23"/>
        <v>0.89305555555555527</v>
      </c>
      <c r="M58" s="8">
        <f t="shared" si="24"/>
        <v>0.89861111111111081</v>
      </c>
      <c r="N58" s="8">
        <f t="shared" si="25"/>
        <v>0.90277777777777746</v>
      </c>
      <c r="O58" s="8">
        <f t="shared" si="26"/>
        <v>0.90624999999999967</v>
      </c>
      <c r="P58" s="27">
        <v>37.46</v>
      </c>
      <c r="Q58" s="8">
        <f t="shared" si="1"/>
        <v>7.9861111111110827E-2</v>
      </c>
      <c r="R58" s="27">
        <f t="shared" si="2"/>
        <v>19.54434782608703</v>
      </c>
      <c r="S58" s="207"/>
    </row>
    <row r="59" spans="2:19" ht="15" x14ac:dyDescent="0.25">
      <c r="B59" s="221">
        <v>33</v>
      </c>
      <c r="C59" s="8">
        <v>0.85069444444444453</v>
      </c>
      <c r="D59" s="8">
        <f>C59+$D$25</f>
        <v>0.85833333333333339</v>
      </c>
      <c r="E59" s="8">
        <f>D59+$E$25</f>
        <v>0.86805555555555558</v>
      </c>
      <c r="F59" s="8">
        <f>E59+$F$25</f>
        <v>0.875</v>
      </c>
      <c r="G59" s="8">
        <f>F59+$G$25</f>
        <v>0.87986111111111109</v>
      </c>
      <c r="H59" s="8">
        <f>G59+$H$25</f>
        <v>0.88402777777777775</v>
      </c>
      <c r="I59" s="8">
        <f>H59+$I$25</f>
        <v>0.8881944444444444</v>
      </c>
      <c r="J59" s="8">
        <f>I59+$J$25</f>
        <v>0.89583333333333326</v>
      </c>
      <c r="K59" s="8">
        <f>J59+$K$25</f>
        <v>0.90555555555555545</v>
      </c>
      <c r="L59" s="8">
        <f>K59+$L$25</f>
        <v>0.91319444444444431</v>
      </c>
      <c r="M59" s="8">
        <f>L59+$M$25</f>
        <v>0.91874999999999984</v>
      </c>
      <c r="N59" s="8">
        <f>M59+$N$25</f>
        <v>0.9229166666666665</v>
      </c>
      <c r="O59" s="8">
        <f>N59+$O$25</f>
        <v>0.92708333333333315</v>
      </c>
      <c r="P59" s="27">
        <v>37.46</v>
      </c>
      <c r="Q59" s="8">
        <f t="shared" si="1"/>
        <v>7.6388888888888618E-2</v>
      </c>
      <c r="R59" s="27">
        <f t="shared" si="2"/>
        <v>20.432727272727345</v>
      </c>
      <c r="S59" s="207"/>
    </row>
    <row r="60" spans="2:19" ht="15" x14ac:dyDescent="0.25">
      <c r="B60" s="221">
        <v>34</v>
      </c>
      <c r="C60" s="8">
        <v>0.88194444444444453</v>
      </c>
      <c r="D60" s="8">
        <f t="shared" ref="D60:D63" si="27">C60+$D$25</f>
        <v>0.88958333333333339</v>
      </c>
      <c r="E60" s="8">
        <f t="shared" ref="E60:E63" si="28">D60+$E$25</f>
        <v>0.89930555555555558</v>
      </c>
      <c r="F60" s="8">
        <f t="shared" ref="F60:F63" si="29">E60+$F$25</f>
        <v>0.90625</v>
      </c>
      <c r="G60" s="8">
        <f t="shared" ref="G60:G63" si="30">F60+$G$25</f>
        <v>0.91111111111111109</v>
      </c>
      <c r="H60" s="8">
        <f t="shared" ref="H60:H63" si="31">G60+$H$25</f>
        <v>0.91527777777777775</v>
      </c>
      <c r="I60" s="8">
        <f t="shared" ref="I60:I63" si="32">H60+$I$25</f>
        <v>0.9194444444444444</v>
      </c>
      <c r="J60" s="8">
        <f t="shared" ref="J60:J63" si="33">I60+$J$25</f>
        <v>0.92708333333333326</v>
      </c>
      <c r="K60" s="8">
        <f t="shared" ref="K60:K63" si="34">J60+$K$25</f>
        <v>0.93680555555555545</v>
      </c>
      <c r="L60" s="8">
        <f t="shared" ref="L60:L63" si="35">K60+$L$25</f>
        <v>0.94444444444444431</v>
      </c>
      <c r="M60" s="8">
        <f t="shared" ref="M60:M63" si="36">L60+$M$25</f>
        <v>0.94999999999999984</v>
      </c>
      <c r="N60" s="8">
        <f t="shared" ref="N60:N63" si="37">M60+$N$25</f>
        <v>0.9541666666666665</v>
      </c>
      <c r="O60" s="8">
        <f t="shared" ref="O60:O63" si="38">N60+$O$25</f>
        <v>0.95833333333333315</v>
      </c>
      <c r="P60" s="27">
        <v>37.46</v>
      </c>
      <c r="Q60" s="8">
        <f t="shared" si="1"/>
        <v>7.6388888888888618E-2</v>
      </c>
      <c r="R60" s="27">
        <f t="shared" si="2"/>
        <v>20.432727272727345</v>
      </c>
      <c r="S60" s="207"/>
    </row>
    <row r="61" spans="2:19" ht="15" x14ac:dyDescent="0.25">
      <c r="B61" s="221">
        <v>35</v>
      </c>
      <c r="C61" s="8">
        <v>0.92361111111111116</v>
      </c>
      <c r="D61" s="8">
        <f t="shared" si="27"/>
        <v>0.93125000000000002</v>
      </c>
      <c r="E61" s="8">
        <f t="shared" si="28"/>
        <v>0.94097222222222221</v>
      </c>
      <c r="F61" s="8">
        <f t="shared" si="29"/>
        <v>0.94791666666666663</v>
      </c>
      <c r="G61" s="8">
        <f t="shared" si="30"/>
        <v>0.95277777777777772</v>
      </c>
      <c r="H61" s="8">
        <f t="shared" si="31"/>
        <v>0.95694444444444438</v>
      </c>
      <c r="I61" s="8">
        <f t="shared" si="32"/>
        <v>0.96111111111111103</v>
      </c>
      <c r="J61" s="8">
        <f t="shared" si="33"/>
        <v>0.96874999999999989</v>
      </c>
      <c r="K61" s="8">
        <f t="shared" si="34"/>
        <v>0.97847222222222208</v>
      </c>
      <c r="L61" s="8">
        <f t="shared" si="35"/>
        <v>0.98611111111111094</v>
      </c>
      <c r="M61" s="8">
        <f t="shared" si="36"/>
        <v>0.99166666666666647</v>
      </c>
      <c r="N61" s="8">
        <f t="shared" si="37"/>
        <v>0.99583333333333313</v>
      </c>
      <c r="O61" s="8">
        <f t="shared" si="38"/>
        <v>0.99999999999999978</v>
      </c>
      <c r="P61" s="27">
        <v>37.46</v>
      </c>
      <c r="Q61" s="8">
        <f t="shared" si="1"/>
        <v>7.6388888888888618E-2</v>
      </c>
      <c r="R61" s="27">
        <f t="shared" si="2"/>
        <v>20.432727272727345</v>
      </c>
      <c r="S61" s="207"/>
    </row>
    <row r="62" spans="2:19" ht="15" x14ac:dyDescent="0.25">
      <c r="B62" s="221">
        <v>36</v>
      </c>
      <c r="C62" s="8">
        <v>0.97222222222222221</v>
      </c>
      <c r="D62" s="8">
        <f t="shared" si="27"/>
        <v>0.97986111111111107</v>
      </c>
      <c r="E62" s="8">
        <f t="shared" si="28"/>
        <v>0.98958333333333326</v>
      </c>
      <c r="F62" s="8">
        <f t="shared" si="29"/>
        <v>0.99652777777777768</v>
      </c>
      <c r="G62" s="8">
        <f t="shared" si="30"/>
        <v>1.0013888888888889</v>
      </c>
      <c r="H62" s="8">
        <f t="shared" si="31"/>
        <v>1.0055555555555555</v>
      </c>
      <c r="I62" s="8">
        <f t="shared" si="32"/>
        <v>1.0097222222222222</v>
      </c>
      <c r="J62" s="8">
        <f t="shared" si="33"/>
        <v>1.0173611111111112</v>
      </c>
      <c r="K62" s="8">
        <f t="shared" si="34"/>
        <v>1.0270833333333333</v>
      </c>
      <c r="L62" s="8">
        <f t="shared" si="35"/>
        <v>1.0347222222222223</v>
      </c>
      <c r="M62" s="8">
        <f t="shared" si="36"/>
        <v>1.0402777777777779</v>
      </c>
      <c r="N62" s="8">
        <f t="shared" si="37"/>
        <v>1.0444444444444445</v>
      </c>
      <c r="O62" s="8">
        <f t="shared" si="38"/>
        <v>1.0486111111111112</v>
      </c>
      <c r="P62" s="27">
        <v>37.46</v>
      </c>
      <c r="Q62" s="8">
        <f t="shared" si="1"/>
        <v>7.6388888888888951E-2</v>
      </c>
      <c r="R62" s="27">
        <f t="shared" si="2"/>
        <v>20.432727272727256</v>
      </c>
      <c r="S62" s="207"/>
    </row>
    <row r="63" spans="2:19" ht="15" x14ac:dyDescent="0.25">
      <c r="B63" s="221">
        <v>37</v>
      </c>
      <c r="C63" s="8">
        <v>1.3888888888888888E-2</v>
      </c>
      <c r="D63" s="8">
        <f t="shared" si="27"/>
        <v>2.1527777777777778E-2</v>
      </c>
      <c r="E63" s="8">
        <f t="shared" si="28"/>
        <v>3.125E-2</v>
      </c>
      <c r="F63" s="8">
        <f t="shared" si="29"/>
        <v>3.8194444444444448E-2</v>
      </c>
      <c r="G63" s="8">
        <f t="shared" si="30"/>
        <v>4.3055555555555555E-2</v>
      </c>
      <c r="H63" s="8">
        <f t="shared" si="31"/>
        <v>4.7222222222222221E-2</v>
      </c>
      <c r="I63" s="8">
        <f t="shared" si="32"/>
        <v>5.1388888888888887E-2</v>
      </c>
      <c r="J63" s="8">
        <f t="shared" si="33"/>
        <v>5.9027777777777776E-2</v>
      </c>
      <c r="K63" s="8">
        <f t="shared" si="34"/>
        <v>6.8750000000000006E-2</v>
      </c>
      <c r="L63" s="8">
        <f t="shared" si="35"/>
        <v>7.6388888888888895E-2</v>
      </c>
      <c r="M63" s="8">
        <f t="shared" si="36"/>
        <v>8.1944444444444445E-2</v>
      </c>
      <c r="N63" s="8">
        <f t="shared" si="37"/>
        <v>8.611111111111111E-2</v>
      </c>
      <c r="O63" s="8">
        <f t="shared" si="38"/>
        <v>9.0277777777777776E-2</v>
      </c>
      <c r="P63" s="27">
        <v>37.46</v>
      </c>
      <c r="Q63" s="8">
        <f>O63-C63</f>
        <v>7.6388888888888895E-2</v>
      </c>
      <c r="R63" s="27">
        <f>(P63/(Q63*24*60)*60)</f>
        <v>20.43272727272727</v>
      </c>
      <c r="S63" s="204"/>
    </row>
    <row r="64" spans="2:19" x14ac:dyDescent="0.2">
      <c r="B64" s="187"/>
      <c r="C64" s="37"/>
      <c r="D64" s="37"/>
      <c r="E64" s="37"/>
      <c r="F64" s="37"/>
      <c r="G64" s="37"/>
      <c r="H64" s="37"/>
      <c r="I64" s="37"/>
      <c r="J64" s="37"/>
      <c r="K64" s="37"/>
      <c r="L64" s="37"/>
      <c r="M64" s="37"/>
      <c r="N64" s="37"/>
      <c r="O64" s="37"/>
      <c r="P64" s="37"/>
      <c r="Q64" s="37"/>
      <c r="R64" s="37"/>
      <c r="S64" s="204"/>
    </row>
    <row r="65" spans="2:19" x14ac:dyDescent="0.2">
      <c r="B65" s="187"/>
      <c r="C65" s="37"/>
      <c r="D65" s="37"/>
      <c r="E65" s="37"/>
      <c r="F65" s="37"/>
      <c r="G65" s="37"/>
      <c r="H65" s="37"/>
      <c r="I65" s="37"/>
      <c r="J65" s="37"/>
      <c r="K65" s="37"/>
      <c r="L65" s="37"/>
      <c r="M65" s="37"/>
      <c r="N65" s="37"/>
      <c r="O65" s="37"/>
      <c r="P65" s="37"/>
      <c r="Q65" s="37"/>
      <c r="R65" s="37"/>
      <c r="S65" s="204"/>
    </row>
    <row r="66" spans="2:19" x14ac:dyDescent="0.2">
      <c r="B66" s="187"/>
      <c r="C66" s="37"/>
      <c r="D66" s="37"/>
      <c r="E66" s="37"/>
      <c r="F66" s="37"/>
      <c r="G66" s="37"/>
      <c r="H66" s="37"/>
      <c r="I66" s="37"/>
      <c r="J66" s="37"/>
      <c r="K66" s="37"/>
      <c r="L66" s="37"/>
      <c r="M66" s="37"/>
      <c r="N66" s="37"/>
      <c r="O66" s="37"/>
      <c r="P66" s="37"/>
      <c r="Q66" s="37"/>
      <c r="R66" s="37"/>
      <c r="S66" s="204"/>
    </row>
    <row r="67" spans="2:19" x14ac:dyDescent="0.2">
      <c r="B67" s="187"/>
      <c r="C67" s="37"/>
      <c r="D67" s="37"/>
      <c r="E67" s="37"/>
      <c r="F67" s="37"/>
      <c r="G67" s="37"/>
      <c r="H67" s="37"/>
      <c r="I67" s="37"/>
      <c r="J67" s="37"/>
      <c r="K67" s="37"/>
      <c r="L67" s="37"/>
      <c r="M67" s="37"/>
      <c r="N67" s="37"/>
      <c r="O67" s="37"/>
      <c r="P67" s="37"/>
      <c r="Q67" s="37"/>
      <c r="R67" s="37"/>
      <c r="S67" s="204"/>
    </row>
    <row r="68" spans="2:19" ht="15" x14ac:dyDescent="0.25">
      <c r="B68" s="187"/>
      <c r="C68" s="37" t="s">
        <v>3</v>
      </c>
      <c r="D68" s="37"/>
      <c r="E68" s="37">
        <v>33</v>
      </c>
      <c r="F68" s="625"/>
      <c r="G68" s="625"/>
      <c r="H68" s="37"/>
      <c r="I68" s="37"/>
      <c r="J68" s="37"/>
      <c r="K68" s="37"/>
      <c r="L68" s="37"/>
      <c r="M68" s="37"/>
      <c r="N68" s="37"/>
      <c r="O68" s="37"/>
      <c r="P68" s="37"/>
      <c r="Q68" s="37"/>
      <c r="R68" s="37"/>
      <c r="S68" s="204"/>
    </row>
    <row r="69" spans="2:19" ht="15" x14ac:dyDescent="0.25">
      <c r="B69" s="187"/>
      <c r="C69" s="37" t="s">
        <v>2</v>
      </c>
      <c r="D69" s="37"/>
      <c r="E69" s="37">
        <v>4</v>
      </c>
      <c r="F69" s="625"/>
      <c r="G69" s="625"/>
      <c r="H69" s="37"/>
      <c r="I69" s="37"/>
      <c r="J69" s="37"/>
      <c r="K69" s="37"/>
      <c r="L69" s="37"/>
      <c r="M69" s="37"/>
      <c r="N69" s="37"/>
      <c r="O69" s="37"/>
      <c r="P69" s="37"/>
      <c r="Q69" s="37"/>
      <c r="R69" s="37"/>
      <c r="S69" s="204"/>
    </row>
    <row r="70" spans="2:19" x14ac:dyDescent="0.2">
      <c r="B70" s="187"/>
      <c r="C70" s="37" t="s">
        <v>1</v>
      </c>
      <c r="D70" s="37"/>
      <c r="E70" s="37">
        <f>E68+E69</f>
        <v>37</v>
      </c>
      <c r="F70" s="37"/>
      <c r="G70" s="37"/>
      <c r="H70" s="37"/>
      <c r="I70" s="37"/>
      <c r="J70" s="37"/>
      <c r="K70" s="37"/>
      <c r="L70" s="37"/>
      <c r="M70" s="37"/>
      <c r="N70" s="37"/>
      <c r="O70" s="37"/>
      <c r="P70" s="37"/>
      <c r="Q70" s="37"/>
      <c r="R70" s="37"/>
      <c r="S70" s="204"/>
    </row>
    <row r="71" spans="2:19" ht="15" thickBot="1" x14ac:dyDescent="0.25">
      <c r="B71" s="217"/>
      <c r="C71" s="211" t="s">
        <v>0</v>
      </c>
      <c r="D71" s="211"/>
      <c r="E71" s="212">
        <v>36.049999999999997</v>
      </c>
      <c r="F71" s="211"/>
      <c r="G71" s="211"/>
      <c r="H71" s="211"/>
      <c r="I71" s="211"/>
      <c r="J71" s="211"/>
      <c r="K71" s="211"/>
      <c r="L71" s="211"/>
      <c r="M71" s="211"/>
      <c r="N71" s="211"/>
      <c r="O71" s="211"/>
      <c r="P71" s="211"/>
      <c r="Q71" s="211"/>
      <c r="R71" s="211"/>
      <c r="S71" s="218"/>
    </row>
  </sheetData>
  <mergeCells count="11">
    <mergeCell ref="F69:G69"/>
    <mergeCell ref="F68:G68"/>
    <mergeCell ref="R20:R23"/>
    <mergeCell ref="S20:S23"/>
    <mergeCell ref="P22:P23"/>
    <mergeCell ref="Q20:Q23"/>
    <mergeCell ref="B21:C21"/>
    <mergeCell ref="B20:C20"/>
    <mergeCell ref="D20:N20"/>
    <mergeCell ref="P20:P21"/>
    <mergeCell ref="B24:R24"/>
  </mergeCells>
  <pageMargins left="0.98425196850393704" right="0.39370078740157483" top="0.39370078740157483" bottom="0.59055118110236227" header="0.31496062992125984" footer="0.31496062992125984"/>
  <pageSetup paperSize="9" scale="64" fitToHeight="0"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00">
    <pageSetUpPr fitToPage="1"/>
  </sheetPr>
  <dimension ref="A5:Q63"/>
  <sheetViews>
    <sheetView topLeftCell="A12" workbookViewId="0">
      <selection activeCell="O13" sqref="O13"/>
    </sheetView>
  </sheetViews>
  <sheetFormatPr baseColWidth="10" defaultColWidth="11.42578125" defaultRowHeight="14.25" x14ac:dyDescent="0.2"/>
  <cols>
    <col min="1" max="12" width="11.42578125" style="57"/>
    <col min="13" max="13" width="9.140625" style="57" customWidth="1"/>
    <col min="14" max="14" width="7.85546875" style="57" customWidth="1"/>
    <col min="15"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180</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195</v>
      </c>
      <c r="C11" s="37"/>
      <c r="D11" s="37"/>
      <c r="E11" s="37"/>
      <c r="F11" s="37"/>
      <c r="G11" s="37"/>
      <c r="H11" s="37"/>
      <c r="I11" s="37"/>
      <c r="J11" s="37"/>
      <c r="K11" s="37"/>
      <c r="L11" s="37"/>
      <c r="M11" s="37"/>
      <c r="N11" s="37"/>
      <c r="O11" s="36"/>
    </row>
    <row r="12" spans="2:15" x14ac:dyDescent="0.2">
      <c r="B12" s="38" t="s">
        <v>194</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7" x14ac:dyDescent="0.2">
      <c r="B17" s="38"/>
      <c r="C17" s="37"/>
      <c r="D17" s="37"/>
      <c r="E17" s="37"/>
      <c r="F17" s="37"/>
      <c r="G17" s="37"/>
      <c r="H17" s="37"/>
      <c r="I17" s="37"/>
      <c r="J17" s="37"/>
      <c r="K17" s="37"/>
      <c r="L17" s="37"/>
      <c r="M17" s="37"/>
      <c r="N17" s="37"/>
      <c r="O17" s="36"/>
    </row>
    <row r="18" spans="1:17" x14ac:dyDescent="0.2">
      <c r="B18" s="38"/>
      <c r="C18" s="37"/>
      <c r="D18" s="37"/>
      <c r="E18" s="37"/>
      <c r="F18" s="37"/>
      <c r="G18" s="37"/>
      <c r="H18" s="37"/>
      <c r="I18" s="37"/>
      <c r="J18" s="37"/>
      <c r="K18" s="37"/>
      <c r="L18" s="37"/>
      <c r="M18" s="37"/>
      <c r="N18" s="37"/>
      <c r="O18" s="36"/>
    </row>
    <row r="19" spans="1:17" ht="15" thickBot="1" x14ac:dyDescent="0.25">
      <c r="B19" s="38"/>
      <c r="C19" s="37"/>
      <c r="D19" s="37"/>
      <c r="E19" s="37"/>
      <c r="F19" s="37"/>
      <c r="G19" s="37"/>
      <c r="H19" s="37"/>
      <c r="I19" s="37"/>
      <c r="J19" s="37"/>
      <c r="K19" s="37"/>
      <c r="L19" s="37"/>
      <c r="M19" s="37"/>
      <c r="N19" s="37"/>
      <c r="O19" s="36"/>
    </row>
    <row r="20" spans="1:17" ht="15" customHeight="1" thickBot="1" x14ac:dyDescent="0.25">
      <c r="B20" s="624" t="s">
        <v>21</v>
      </c>
      <c r="C20" s="622"/>
      <c r="D20" s="624" t="s">
        <v>20</v>
      </c>
      <c r="E20" s="616"/>
      <c r="F20" s="616"/>
      <c r="G20" s="616"/>
      <c r="H20" s="616"/>
      <c r="I20" s="616"/>
      <c r="J20" s="616"/>
      <c r="K20" s="71" t="s">
        <v>19</v>
      </c>
      <c r="L20" s="617" t="s">
        <v>18</v>
      </c>
      <c r="M20" s="608" t="s">
        <v>17</v>
      </c>
      <c r="N20" s="608" t="s">
        <v>16</v>
      </c>
      <c r="O20" s="626" t="s">
        <v>15</v>
      </c>
    </row>
    <row r="21" spans="1:17" ht="39" thickBot="1" x14ac:dyDescent="0.25">
      <c r="B21" s="629" t="s">
        <v>202</v>
      </c>
      <c r="C21" s="612"/>
      <c r="D21" s="468" t="s">
        <v>8</v>
      </c>
      <c r="E21" s="468" t="s">
        <v>85</v>
      </c>
      <c r="F21" s="468" t="s">
        <v>200</v>
      </c>
      <c r="G21" s="468" t="s">
        <v>210</v>
      </c>
      <c r="H21" s="468" t="s">
        <v>200</v>
      </c>
      <c r="I21" s="468" t="s">
        <v>85</v>
      </c>
      <c r="J21" s="468" t="s">
        <v>203</v>
      </c>
      <c r="K21" s="468" t="s">
        <v>202</v>
      </c>
      <c r="L21" s="618"/>
      <c r="M21" s="609"/>
      <c r="N21" s="609"/>
      <c r="O21" s="627"/>
    </row>
    <row r="22" spans="1:17" ht="15" customHeight="1" x14ac:dyDescent="0.2">
      <c r="B22" s="72" t="s">
        <v>7</v>
      </c>
      <c r="C22" s="3">
        <v>0</v>
      </c>
      <c r="D22" s="5">
        <v>3.2</v>
      </c>
      <c r="E22" s="3">
        <v>6.73</v>
      </c>
      <c r="F22" s="3">
        <v>3.88</v>
      </c>
      <c r="G22" s="3">
        <v>4.75</v>
      </c>
      <c r="H22" s="3">
        <v>4.75</v>
      </c>
      <c r="I22" s="3">
        <v>3.88</v>
      </c>
      <c r="J22" s="3">
        <v>6.73</v>
      </c>
      <c r="K22" s="3">
        <v>3.32</v>
      </c>
      <c r="L22" s="613">
        <f>SUM(C22:K22)</f>
        <v>37.24</v>
      </c>
      <c r="M22" s="609"/>
      <c r="N22" s="609"/>
      <c r="O22" s="627"/>
    </row>
    <row r="23" spans="1:17" ht="39" thickBot="1" x14ac:dyDescent="0.25">
      <c r="B23" s="73" t="s">
        <v>6</v>
      </c>
      <c r="C23" s="2">
        <f>+C22</f>
        <v>0</v>
      </c>
      <c r="D23" s="2">
        <f t="shared" ref="D23:K23" si="0">D22+C23</f>
        <v>3.2</v>
      </c>
      <c r="E23" s="2">
        <f t="shared" si="0"/>
        <v>9.93</v>
      </c>
      <c r="F23" s="2">
        <f t="shared" si="0"/>
        <v>13.809999999999999</v>
      </c>
      <c r="G23" s="2">
        <f t="shared" si="0"/>
        <v>18.559999999999999</v>
      </c>
      <c r="H23" s="2">
        <f t="shared" si="0"/>
        <v>23.31</v>
      </c>
      <c r="I23" s="2">
        <f t="shared" si="0"/>
        <v>27.189999999999998</v>
      </c>
      <c r="J23" s="2">
        <f t="shared" si="0"/>
        <v>33.92</v>
      </c>
      <c r="K23" s="2">
        <f t="shared" si="0"/>
        <v>37.24</v>
      </c>
      <c r="L23" s="614"/>
      <c r="M23" s="610"/>
      <c r="N23" s="610"/>
      <c r="O23" s="628"/>
    </row>
    <row r="24" spans="1:17" ht="16.5" thickBot="1" x14ac:dyDescent="0.25">
      <c r="B24" s="630" t="s">
        <v>5</v>
      </c>
      <c r="C24" s="606"/>
      <c r="D24" s="606"/>
      <c r="E24" s="606"/>
      <c r="F24" s="606"/>
      <c r="G24" s="606"/>
      <c r="H24" s="606"/>
      <c r="I24" s="606"/>
      <c r="J24" s="606"/>
      <c r="K24" s="606"/>
      <c r="L24" s="606"/>
      <c r="M24" s="606"/>
      <c r="N24" s="606"/>
      <c r="O24" s="631"/>
    </row>
    <row r="25" spans="1:17" ht="12.75" hidden="1" customHeight="1" x14ac:dyDescent="0.2">
      <c r="B25" s="38"/>
      <c r="C25" s="37"/>
      <c r="D25" s="48">
        <v>7.6388888888888886E-3</v>
      </c>
      <c r="E25" s="48">
        <v>9.7222222222222224E-3</v>
      </c>
      <c r="F25" s="48">
        <v>6.9444444444444441E-3</v>
      </c>
      <c r="G25" s="48">
        <v>6.9444444444444441E-3</v>
      </c>
      <c r="H25" s="48">
        <v>6.9444444444444441E-3</v>
      </c>
      <c r="I25" s="48">
        <v>6.9444444444444441E-3</v>
      </c>
      <c r="J25" s="48">
        <v>9.7222222222222224E-3</v>
      </c>
      <c r="K25" s="48">
        <v>7.6388888888888886E-3</v>
      </c>
      <c r="L25" s="37"/>
      <c r="M25" s="74">
        <f>SUM(D25:K25)</f>
        <v>6.25E-2</v>
      </c>
      <c r="N25" s="37"/>
      <c r="O25" s="75"/>
      <c r="P25" s="65"/>
      <c r="Q25" s="65"/>
    </row>
    <row r="26" spans="1:17" ht="12.75" hidden="1" customHeight="1" x14ac:dyDescent="0.2">
      <c r="B26" s="38"/>
      <c r="C26" s="37"/>
      <c r="D26" s="48">
        <v>7.6388888888888886E-3</v>
      </c>
      <c r="E26" s="48">
        <v>9.0277777777777787E-3</v>
      </c>
      <c r="F26" s="48">
        <v>6.9444444444444441E-3</v>
      </c>
      <c r="G26" s="48">
        <v>6.9444444444444441E-3</v>
      </c>
      <c r="H26" s="48">
        <v>6.9444444444444441E-3</v>
      </c>
      <c r="I26" s="48">
        <v>6.9444444444444441E-3</v>
      </c>
      <c r="J26" s="48">
        <v>9.0277777777777787E-3</v>
      </c>
      <c r="K26" s="48">
        <v>7.6388888888888886E-3</v>
      </c>
      <c r="L26" s="37"/>
      <c r="M26" s="74">
        <f>SUM(D26:K26)</f>
        <v>6.1111111111111109E-2</v>
      </c>
      <c r="N26" s="37"/>
      <c r="O26" s="75"/>
      <c r="P26" s="65"/>
      <c r="Q26" s="65"/>
    </row>
    <row r="27" spans="1:17" x14ac:dyDescent="0.2">
      <c r="B27" s="34">
        <v>1</v>
      </c>
      <c r="C27" s="8">
        <v>0.21527777777777779</v>
      </c>
      <c r="D27" s="8">
        <f>C27+$D$26</f>
        <v>0.22291666666666668</v>
      </c>
      <c r="E27" s="8">
        <f>D27+$E$26</f>
        <v>0.23194444444444445</v>
      </c>
      <c r="F27" s="8">
        <f>E27+$F$26</f>
        <v>0.2388888888888889</v>
      </c>
      <c r="G27" s="8">
        <f>F27+$G$26</f>
        <v>0.24583333333333335</v>
      </c>
      <c r="H27" s="8">
        <f>G27+$H$26</f>
        <v>0.25277777777777777</v>
      </c>
      <c r="I27" s="8">
        <f>H27+$I$26</f>
        <v>0.25972222222222219</v>
      </c>
      <c r="J27" s="8">
        <f>I27+$J$26</f>
        <v>0.26874999999999999</v>
      </c>
      <c r="K27" s="8">
        <f>J27+$K$26</f>
        <v>0.27638888888888885</v>
      </c>
      <c r="L27" s="27">
        <f t="shared" ref="L27:L32" si="1">$L$22</f>
        <v>37.24</v>
      </c>
      <c r="M27" s="8">
        <f t="shared" ref="M27:M32" si="2">K27-C27</f>
        <v>6.1111111111111061E-2</v>
      </c>
      <c r="N27" s="27">
        <f t="shared" ref="N27:N32" si="3">(L27/(M27*24*60)*60)</f>
        <v>25.390909090909112</v>
      </c>
      <c r="O27" s="34"/>
    </row>
    <row r="28" spans="1:17" x14ac:dyDescent="0.2">
      <c r="A28" s="65">
        <f>C28-C27</f>
        <v>0.15277777777777779</v>
      </c>
      <c r="B28" s="34">
        <v>2</v>
      </c>
      <c r="C28" s="8">
        <v>0.36805555555555558</v>
      </c>
      <c r="D28" s="8">
        <f t="shared" ref="D28:D32" si="4">C28+$D$26</f>
        <v>0.37569444444444444</v>
      </c>
      <c r="E28" s="8">
        <f t="shared" ref="E28:E32" si="5">D28+$E$26</f>
        <v>0.38472222222222224</v>
      </c>
      <c r="F28" s="8">
        <f t="shared" ref="F28:F32" si="6">E28+$F$26</f>
        <v>0.39166666666666666</v>
      </c>
      <c r="G28" s="8">
        <f t="shared" ref="G28:G32" si="7">F28+$G$26</f>
        <v>0.39861111111111108</v>
      </c>
      <c r="H28" s="8">
        <f t="shared" ref="H28:H32" si="8">G28+$H$26</f>
        <v>0.4055555555555555</v>
      </c>
      <c r="I28" s="8">
        <f t="shared" ref="I28:I32" si="9">H28+$I$26</f>
        <v>0.41249999999999992</v>
      </c>
      <c r="J28" s="8">
        <f t="shared" ref="J28:J32" si="10">I28+$J$26</f>
        <v>0.42152777777777772</v>
      </c>
      <c r="K28" s="8">
        <f t="shared" ref="K28:K32" si="11">J28+$K$26</f>
        <v>0.42916666666666659</v>
      </c>
      <c r="L28" s="27">
        <f t="shared" si="1"/>
        <v>37.24</v>
      </c>
      <c r="M28" s="8">
        <f t="shared" si="2"/>
        <v>6.1111111111111005E-2</v>
      </c>
      <c r="N28" s="27">
        <f t="shared" si="3"/>
        <v>25.390909090909137</v>
      </c>
      <c r="O28" s="34"/>
    </row>
    <row r="29" spans="1:17" x14ac:dyDescent="0.2">
      <c r="A29" s="65">
        <f>C29-C28</f>
        <v>0.15277777777777846</v>
      </c>
      <c r="B29" s="34">
        <v>3</v>
      </c>
      <c r="C29" s="8">
        <v>0.52083333333333404</v>
      </c>
      <c r="D29" s="8">
        <f t="shared" si="4"/>
        <v>0.5284722222222229</v>
      </c>
      <c r="E29" s="8">
        <f t="shared" si="5"/>
        <v>0.53750000000000064</v>
      </c>
      <c r="F29" s="8">
        <f t="shared" si="6"/>
        <v>0.54444444444444506</v>
      </c>
      <c r="G29" s="8">
        <f t="shared" si="7"/>
        <v>0.55138888888888948</v>
      </c>
      <c r="H29" s="8">
        <f t="shared" si="8"/>
        <v>0.5583333333333339</v>
      </c>
      <c r="I29" s="8">
        <f t="shared" si="9"/>
        <v>0.56527777777777832</v>
      </c>
      <c r="J29" s="8">
        <f t="shared" si="10"/>
        <v>0.57430555555555607</v>
      </c>
      <c r="K29" s="8">
        <f t="shared" si="11"/>
        <v>0.58194444444444493</v>
      </c>
      <c r="L29" s="27">
        <f t="shared" si="1"/>
        <v>37.24</v>
      </c>
      <c r="M29" s="8">
        <f t="shared" si="2"/>
        <v>6.1111111111110894E-2</v>
      </c>
      <c r="N29" s="27">
        <f t="shared" si="3"/>
        <v>25.390909090909183</v>
      </c>
      <c r="O29" s="34"/>
    </row>
    <row r="30" spans="1:17" x14ac:dyDescent="0.2">
      <c r="A30" s="65">
        <f>C30-C29</f>
        <v>0.15277777777777701</v>
      </c>
      <c r="B30" s="34">
        <v>4</v>
      </c>
      <c r="C30" s="8">
        <v>0.67361111111111105</v>
      </c>
      <c r="D30" s="8">
        <f t="shared" si="4"/>
        <v>0.68124999999999991</v>
      </c>
      <c r="E30" s="8">
        <f t="shared" si="5"/>
        <v>0.69027777777777766</v>
      </c>
      <c r="F30" s="8">
        <f t="shared" si="6"/>
        <v>0.69722222222222208</v>
      </c>
      <c r="G30" s="8">
        <f t="shared" si="7"/>
        <v>0.7041666666666665</v>
      </c>
      <c r="H30" s="8">
        <f t="shared" si="8"/>
        <v>0.71111111111111092</v>
      </c>
      <c r="I30" s="8">
        <f t="shared" si="9"/>
        <v>0.71805555555555534</v>
      </c>
      <c r="J30" s="8">
        <f t="shared" si="10"/>
        <v>0.72708333333333308</v>
      </c>
      <c r="K30" s="8">
        <f t="shared" si="11"/>
        <v>0.73472222222222194</v>
      </c>
      <c r="L30" s="27">
        <f t="shared" si="1"/>
        <v>37.24</v>
      </c>
      <c r="M30" s="8">
        <f t="shared" si="2"/>
        <v>6.1111111111110894E-2</v>
      </c>
      <c r="N30" s="27">
        <f t="shared" si="3"/>
        <v>25.390909090909183</v>
      </c>
      <c r="O30" s="34"/>
    </row>
    <row r="31" spans="1:17" x14ac:dyDescent="0.2">
      <c r="A31" s="65">
        <f>C31-C30</f>
        <v>0.1527777777777779</v>
      </c>
      <c r="B31" s="34">
        <v>5</v>
      </c>
      <c r="C31" s="8">
        <v>0.82638888888888895</v>
      </c>
      <c r="D31" s="8">
        <f t="shared" si="4"/>
        <v>0.83402777777777781</v>
      </c>
      <c r="E31" s="8">
        <f t="shared" si="5"/>
        <v>0.84305555555555556</v>
      </c>
      <c r="F31" s="8">
        <f t="shared" si="6"/>
        <v>0.85</v>
      </c>
      <c r="G31" s="8">
        <f t="shared" si="7"/>
        <v>0.8569444444444444</v>
      </c>
      <c r="H31" s="8">
        <f t="shared" si="8"/>
        <v>0.86388888888888882</v>
      </c>
      <c r="I31" s="8">
        <f t="shared" si="9"/>
        <v>0.87083333333333324</v>
      </c>
      <c r="J31" s="8">
        <f t="shared" si="10"/>
        <v>0.87986111111111098</v>
      </c>
      <c r="K31" s="8">
        <f t="shared" si="11"/>
        <v>0.88749999999999984</v>
      </c>
      <c r="L31" s="27">
        <f t="shared" si="1"/>
        <v>37.24</v>
      </c>
      <c r="M31" s="8">
        <f t="shared" si="2"/>
        <v>6.1111111111110894E-2</v>
      </c>
      <c r="N31" s="27">
        <f t="shared" si="3"/>
        <v>25.390909090909183</v>
      </c>
      <c r="O31" s="34"/>
    </row>
    <row r="32" spans="1:17" x14ac:dyDescent="0.2">
      <c r="A32" s="65">
        <f>C32-C31</f>
        <v>0.11805555555555558</v>
      </c>
      <c r="B32" s="321">
        <v>6</v>
      </c>
      <c r="C32" s="241">
        <v>0.94444444444444453</v>
      </c>
      <c r="D32" s="8">
        <f t="shared" si="4"/>
        <v>0.95208333333333339</v>
      </c>
      <c r="E32" s="8">
        <f t="shared" si="5"/>
        <v>0.96111111111111114</v>
      </c>
      <c r="F32" s="8">
        <f t="shared" si="6"/>
        <v>0.96805555555555556</v>
      </c>
      <c r="G32" s="8">
        <f t="shared" si="7"/>
        <v>0.97499999999999998</v>
      </c>
      <c r="H32" s="8">
        <f t="shared" si="8"/>
        <v>0.9819444444444444</v>
      </c>
      <c r="I32" s="8">
        <f t="shared" si="9"/>
        <v>0.98888888888888882</v>
      </c>
      <c r="J32" s="8">
        <f t="shared" si="10"/>
        <v>0.99791666666666656</v>
      </c>
      <c r="K32" s="8">
        <f t="shared" si="11"/>
        <v>1.0055555555555555</v>
      </c>
      <c r="L32" s="273">
        <f t="shared" si="1"/>
        <v>37.24</v>
      </c>
      <c r="M32" s="241">
        <f t="shared" si="2"/>
        <v>6.1111111111111005E-2</v>
      </c>
      <c r="N32" s="273">
        <f t="shared" si="3"/>
        <v>25.390909090909137</v>
      </c>
      <c r="O32" s="321"/>
      <c r="P32" s="310"/>
    </row>
    <row r="33" spans="1:16" x14ac:dyDescent="0.2">
      <c r="A33" s="37"/>
      <c r="B33" s="310"/>
      <c r="C33" s="310"/>
      <c r="D33" s="310"/>
      <c r="E33" s="74"/>
      <c r="F33" s="74"/>
      <c r="G33" s="74"/>
      <c r="H33" s="74"/>
      <c r="I33" s="74"/>
      <c r="J33" s="74"/>
      <c r="K33" s="310"/>
      <c r="L33" s="310"/>
      <c r="M33" s="310"/>
      <c r="N33" s="310"/>
      <c r="O33" s="310"/>
      <c r="P33" s="310"/>
    </row>
    <row r="34" spans="1:16" x14ac:dyDescent="0.2">
      <c r="A34" s="37"/>
      <c r="B34" s="310"/>
      <c r="C34" s="310"/>
      <c r="D34" s="310"/>
      <c r="E34" s="310"/>
      <c r="F34" s="310"/>
      <c r="G34" s="310"/>
      <c r="H34" s="310"/>
      <c r="I34" s="310"/>
      <c r="J34" s="310"/>
      <c r="K34" s="310"/>
      <c r="L34" s="310"/>
      <c r="M34" s="310"/>
      <c r="N34" s="310"/>
      <c r="O34" s="310"/>
      <c r="P34" s="310"/>
    </row>
    <row r="35" spans="1:16" x14ac:dyDescent="0.2">
      <c r="B35" s="312"/>
      <c r="C35" s="313"/>
      <c r="D35" s="313"/>
      <c r="E35" s="313"/>
      <c r="F35" s="313"/>
      <c r="G35" s="313"/>
      <c r="H35" s="313"/>
      <c r="I35" s="313"/>
      <c r="J35" s="313"/>
      <c r="K35" s="313"/>
      <c r="L35" s="313"/>
      <c r="M35" s="313"/>
      <c r="N35" s="313"/>
      <c r="O35" s="358"/>
      <c r="P35" s="310"/>
    </row>
    <row r="36" spans="1:16" x14ac:dyDescent="0.2">
      <c r="B36" s="312"/>
      <c r="C36" s="313" t="s">
        <v>3</v>
      </c>
      <c r="D36" s="313"/>
      <c r="E36" s="313">
        <v>5</v>
      </c>
      <c r="F36" s="313"/>
      <c r="G36" s="313"/>
      <c r="H36" s="313"/>
      <c r="I36" s="313"/>
      <c r="J36" s="313"/>
      <c r="K36" s="313"/>
      <c r="L36" s="313"/>
      <c r="M36" s="337"/>
      <c r="N36" s="313"/>
      <c r="O36" s="358"/>
      <c r="P36" s="310"/>
    </row>
    <row r="37" spans="1:16" x14ac:dyDescent="0.2">
      <c r="B37" s="312"/>
      <c r="C37" s="313" t="s">
        <v>2</v>
      </c>
      <c r="D37" s="313"/>
      <c r="E37" s="313">
        <v>1</v>
      </c>
      <c r="F37" s="313"/>
      <c r="G37" s="313"/>
      <c r="H37" s="313"/>
      <c r="I37" s="313"/>
      <c r="J37" s="313"/>
      <c r="K37" s="313"/>
      <c r="L37" s="313"/>
      <c r="M37" s="337"/>
      <c r="N37" s="313"/>
      <c r="O37" s="358"/>
      <c r="P37" s="310"/>
    </row>
    <row r="38" spans="1:16" x14ac:dyDescent="0.2">
      <c r="B38" s="312"/>
      <c r="C38" s="313" t="s">
        <v>1</v>
      </c>
      <c r="D38" s="313"/>
      <c r="E38" s="313">
        <f>E36+E37</f>
        <v>6</v>
      </c>
      <c r="F38" s="313"/>
      <c r="G38" s="313"/>
      <c r="H38" s="313"/>
      <c r="I38" s="313"/>
      <c r="J38" s="313"/>
      <c r="K38" s="313"/>
      <c r="L38" s="313"/>
      <c r="M38" s="313"/>
      <c r="N38" s="313"/>
      <c r="O38" s="358"/>
      <c r="P38" s="310"/>
    </row>
    <row r="39" spans="1:16" x14ac:dyDescent="0.2">
      <c r="B39" s="67"/>
      <c r="C39" s="68" t="s">
        <v>0</v>
      </c>
      <c r="D39" s="68"/>
      <c r="E39" s="51">
        <v>34.799999999999997</v>
      </c>
      <c r="F39" s="90"/>
      <c r="G39" s="68"/>
      <c r="H39" s="68"/>
      <c r="I39" s="68"/>
      <c r="J39" s="68"/>
      <c r="K39" s="68"/>
      <c r="L39" s="68"/>
      <c r="M39" s="68"/>
      <c r="N39" s="68"/>
      <c r="O39" s="69"/>
    </row>
    <row r="60" spans="3:3" x14ac:dyDescent="0.2">
      <c r="C60" s="57" t="s">
        <v>3</v>
      </c>
    </row>
    <row r="61" spans="3:3" x14ac:dyDescent="0.2">
      <c r="C61" s="57" t="s">
        <v>2</v>
      </c>
    </row>
    <row r="62" spans="3:3" x14ac:dyDescent="0.2">
      <c r="C62" s="57" t="s">
        <v>1</v>
      </c>
    </row>
    <row r="63" spans="3:3" x14ac:dyDescent="0.2">
      <c r="C63" s="57" t="s">
        <v>0</v>
      </c>
    </row>
  </sheetData>
  <mergeCells count="9">
    <mergeCell ref="O20:O23"/>
    <mergeCell ref="B21:C21"/>
    <mergeCell ref="L22:L23"/>
    <mergeCell ref="B24:O24"/>
    <mergeCell ref="B20:C20"/>
    <mergeCell ref="D20:J20"/>
    <mergeCell ref="L20:L21"/>
    <mergeCell ref="M20:M23"/>
    <mergeCell ref="N20:N23"/>
  </mergeCells>
  <pageMargins left="0.98425196850393704" right="0.39370078740157483" top="0.78740157480314965" bottom="1.1811023622047245" header="0.31496062992125984" footer="0.31496062992125984"/>
  <pageSetup paperSize="9" scale="85" fitToHeight="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01">
    <pageSetUpPr fitToPage="1"/>
  </sheetPr>
  <dimension ref="A5:S56"/>
  <sheetViews>
    <sheetView topLeftCell="A12" zoomScale="70" zoomScaleNormal="70" workbookViewId="0">
      <selection activeCell="T34" sqref="T34"/>
    </sheetView>
  </sheetViews>
  <sheetFormatPr baseColWidth="10" defaultColWidth="11.42578125" defaultRowHeight="14.25" x14ac:dyDescent="0.2"/>
  <cols>
    <col min="1" max="12" width="11.42578125" style="57"/>
    <col min="13" max="13" width="8.140625" style="57" customWidth="1"/>
    <col min="14" max="14" width="9.5703125" style="57" customWidth="1"/>
    <col min="15"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136</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127</v>
      </c>
      <c r="C11" s="37"/>
      <c r="D11" s="37"/>
      <c r="E11" s="37"/>
      <c r="F11" s="37"/>
      <c r="G11" s="37"/>
      <c r="H11" s="37"/>
      <c r="I11" s="37"/>
      <c r="J11" s="37"/>
      <c r="K11" s="37"/>
      <c r="L11" s="37"/>
      <c r="M11" s="37"/>
      <c r="N11" s="37"/>
      <c r="O11" s="36"/>
    </row>
    <row r="12" spans="2:15" x14ac:dyDescent="0.2">
      <c r="B12" s="38" t="s">
        <v>126</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9" x14ac:dyDescent="0.2">
      <c r="B17" s="38"/>
      <c r="C17" s="37"/>
      <c r="D17" s="37"/>
      <c r="E17" s="37"/>
      <c r="F17" s="37"/>
      <c r="G17" s="37"/>
      <c r="H17" s="37"/>
      <c r="I17" s="37"/>
      <c r="J17" s="37"/>
      <c r="K17" s="37"/>
      <c r="L17" s="37"/>
      <c r="M17" s="37"/>
      <c r="N17" s="37"/>
      <c r="O17" s="36"/>
    </row>
    <row r="18" spans="1:19" x14ac:dyDescent="0.2">
      <c r="B18" s="38"/>
      <c r="C18" s="37"/>
      <c r="D18" s="37"/>
      <c r="E18" s="37"/>
      <c r="F18" s="37"/>
      <c r="G18" s="37"/>
      <c r="H18" s="37"/>
      <c r="I18" s="37"/>
      <c r="J18" s="37"/>
      <c r="K18" s="37"/>
      <c r="L18" s="37"/>
      <c r="M18" s="37"/>
      <c r="N18" s="37"/>
      <c r="O18" s="36"/>
    </row>
    <row r="19" spans="1:19" ht="15" thickBot="1" x14ac:dyDescent="0.25">
      <c r="B19" s="38"/>
      <c r="C19" s="37"/>
      <c r="D19" s="37"/>
      <c r="E19" s="37"/>
      <c r="F19" s="37"/>
      <c r="G19" s="37"/>
      <c r="H19" s="37"/>
      <c r="I19" s="37"/>
      <c r="J19" s="37"/>
      <c r="K19" s="37"/>
      <c r="L19" s="37"/>
      <c r="M19" s="37"/>
      <c r="N19" s="37"/>
      <c r="O19" s="36"/>
    </row>
    <row r="20" spans="1:19" ht="15" customHeight="1" thickBot="1" x14ac:dyDescent="0.25">
      <c r="B20" s="624" t="s">
        <v>21</v>
      </c>
      <c r="C20" s="622"/>
      <c r="D20" s="624" t="s">
        <v>20</v>
      </c>
      <c r="E20" s="616"/>
      <c r="F20" s="616"/>
      <c r="G20" s="616"/>
      <c r="H20" s="616"/>
      <c r="I20" s="616"/>
      <c r="J20" s="616"/>
      <c r="K20" s="71" t="s">
        <v>19</v>
      </c>
      <c r="L20" s="617" t="s">
        <v>18</v>
      </c>
      <c r="M20" s="608" t="s">
        <v>17</v>
      </c>
      <c r="N20" s="608" t="s">
        <v>16</v>
      </c>
      <c r="O20" s="626" t="s">
        <v>15</v>
      </c>
    </row>
    <row r="21" spans="1:19" ht="51.75" thickBot="1" x14ac:dyDescent="0.25">
      <c r="B21" s="629" t="s">
        <v>202</v>
      </c>
      <c r="C21" s="612"/>
      <c r="D21" s="468" t="s">
        <v>214</v>
      </c>
      <c r="E21" s="468" t="s">
        <v>196</v>
      </c>
      <c r="F21" s="468" t="s">
        <v>125</v>
      </c>
      <c r="G21" s="468" t="s">
        <v>124</v>
      </c>
      <c r="H21" s="468" t="s">
        <v>123</v>
      </c>
      <c r="I21" s="468" t="s">
        <v>196</v>
      </c>
      <c r="J21" s="468" t="s">
        <v>214</v>
      </c>
      <c r="K21" s="468" t="s">
        <v>202</v>
      </c>
      <c r="L21" s="618"/>
      <c r="M21" s="609"/>
      <c r="N21" s="609"/>
      <c r="O21" s="627"/>
    </row>
    <row r="22" spans="1:19" ht="15" customHeight="1" x14ac:dyDescent="0.2">
      <c r="B22" s="72" t="s">
        <v>7</v>
      </c>
      <c r="C22" s="3">
        <v>0</v>
      </c>
      <c r="D22" s="5">
        <v>3.62</v>
      </c>
      <c r="E22" s="3">
        <v>2.42</v>
      </c>
      <c r="F22" s="3">
        <v>4.76</v>
      </c>
      <c r="G22" s="3">
        <v>2.9</v>
      </c>
      <c r="H22" s="3">
        <v>1.9</v>
      </c>
      <c r="I22" s="3">
        <v>4.4000000000000004</v>
      </c>
      <c r="J22" s="3">
        <v>2.52</v>
      </c>
      <c r="K22" s="3">
        <v>3.5</v>
      </c>
      <c r="L22" s="613">
        <f>SUM(C22:K22)</f>
        <v>26.02</v>
      </c>
      <c r="M22" s="609"/>
      <c r="N22" s="609"/>
      <c r="O22" s="627"/>
    </row>
    <row r="23" spans="1:19" ht="39" thickBot="1" x14ac:dyDescent="0.25">
      <c r="B23" s="73" t="s">
        <v>6</v>
      </c>
      <c r="C23" s="2">
        <f>+C22</f>
        <v>0</v>
      </c>
      <c r="D23" s="2">
        <f t="shared" ref="D23:K23" si="0">+D22+C23</f>
        <v>3.62</v>
      </c>
      <c r="E23" s="2">
        <f t="shared" si="0"/>
        <v>6.04</v>
      </c>
      <c r="F23" s="2">
        <f t="shared" si="0"/>
        <v>10.8</v>
      </c>
      <c r="G23" s="2">
        <f t="shared" si="0"/>
        <v>13.700000000000001</v>
      </c>
      <c r="H23" s="2">
        <f t="shared" si="0"/>
        <v>15.600000000000001</v>
      </c>
      <c r="I23" s="2">
        <f t="shared" si="0"/>
        <v>20</v>
      </c>
      <c r="J23" s="2">
        <f t="shared" si="0"/>
        <v>22.52</v>
      </c>
      <c r="K23" s="2">
        <f t="shared" si="0"/>
        <v>26.02</v>
      </c>
      <c r="L23" s="614"/>
      <c r="M23" s="610"/>
      <c r="N23" s="610"/>
      <c r="O23" s="628"/>
    </row>
    <row r="24" spans="1:19" ht="16.5" thickBot="1" x14ac:dyDescent="0.25">
      <c r="B24" s="630" t="s">
        <v>5</v>
      </c>
      <c r="C24" s="606"/>
      <c r="D24" s="606"/>
      <c r="E24" s="606"/>
      <c r="F24" s="606"/>
      <c r="G24" s="606"/>
      <c r="H24" s="606"/>
      <c r="I24" s="606"/>
      <c r="J24" s="606"/>
      <c r="K24" s="606"/>
      <c r="L24" s="606"/>
      <c r="M24" s="606"/>
      <c r="N24" s="606"/>
      <c r="O24" s="631"/>
    </row>
    <row r="25" spans="1:19" ht="14.25" hidden="1" customHeight="1" x14ac:dyDescent="0.2">
      <c r="B25" s="38"/>
      <c r="C25" s="37"/>
      <c r="D25" s="74">
        <v>8.3333333333333332E-3</v>
      </c>
      <c r="E25" s="74">
        <v>5.5555555555555558E-3</v>
      </c>
      <c r="F25" s="74">
        <v>9.7222222222222224E-3</v>
      </c>
      <c r="G25" s="74">
        <v>6.2499999999999995E-3</v>
      </c>
      <c r="H25" s="74">
        <v>6.2499999999999995E-3</v>
      </c>
      <c r="I25" s="74">
        <v>1.0416666666666666E-2</v>
      </c>
      <c r="J25" s="74">
        <v>5.5555555555555558E-3</v>
      </c>
      <c r="K25" s="83">
        <v>8.3333333333333332E-3</v>
      </c>
      <c r="L25" s="37"/>
      <c r="M25" s="74">
        <f>SUM(D25:K25)</f>
        <v>6.041666666666666E-2</v>
      </c>
      <c r="N25" s="37"/>
      <c r="O25" s="75">
        <f>SUM(D25:K25)</f>
        <v>6.041666666666666E-2</v>
      </c>
      <c r="P25" s="65">
        <v>5.2083333333333336E-2</v>
      </c>
      <c r="Q25" s="65">
        <f>P25-O25</f>
        <v>-8.3333333333333245E-3</v>
      </c>
      <c r="R25" s="57">
        <v>17.86</v>
      </c>
      <c r="S25" s="57" t="s">
        <v>28</v>
      </c>
    </row>
    <row r="26" spans="1:19" ht="14.25" hidden="1" customHeight="1" x14ac:dyDescent="0.2">
      <c r="B26" s="38"/>
      <c r="C26" s="37"/>
      <c r="D26" s="48">
        <v>7.6388888888888886E-3</v>
      </c>
      <c r="E26" s="48">
        <v>5.5555555555555558E-3</v>
      </c>
      <c r="F26" s="48">
        <v>9.0277777777777787E-3</v>
      </c>
      <c r="G26" s="48">
        <v>5.5555555555555558E-3</v>
      </c>
      <c r="H26" s="48">
        <v>5.5555555555555558E-3</v>
      </c>
      <c r="I26" s="48">
        <v>9.0277777777777787E-3</v>
      </c>
      <c r="J26" s="48">
        <v>5.5555555555555558E-3</v>
      </c>
      <c r="K26" s="48">
        <v>7.6388888888888886E-3</v>
      </c>
      <c r="L26" s="37"/>
      <c r="M26" s="74">
        <f>SUM(D26:K26)</f>
        <v>5.5555555555555559E-2</v>
      </c>
      <c r="N26" s="37"/>
      <c r="O26" s="75"/>
      <c r="P26" s="65"/>
      <c r="Q26" s="65"/>
    </row>
    <row r="27" spans="1:19" ht="14.25" hidden="1" customHeight="1" x14ac:dyDescent="0.2">
      <c r="B27" s="38"/>
      <c r="C27" s="37"/>
      <c r="D27" s="48">
        <v>7.6388888888888886E-3</v>
      </c>
      <c r="E27" s="48">
        <v>5.5555555555555558E-3</v>
      </c>
      <c r="F27" s="48">
        <v>9.0277777777777787E-3</v>
      </c>
      <c r="G27" s="48">
        <v>5.5555555555555558E-3</v>
      </c>
      <c r="H27" s="48">
        <v>5.5555555555555558E-3</v>
      </c>
      <c r="I27" s="48">
        <v>9.0277777777777787E-3</v>
      </c>
      <c r="J27" s="48">
        <v>5.5555555555555558E-3</v>
      </c>
      <c r="K27" s="48">
        <v>7.6388888888888886E-3</v>
      </c>
      <c r="M27" s="65">
        <v>5.7638888888888885E-2</v>
      </c>
      <c r="N27" s="37"/>
      <c r="O27" s="75"/>
      <c r="P27" s="65"/>
      <c r="Q27" s="65"/>
    </row>
    <row r="28" spans="1:19" ht="15" x14ac:dyDescent="0.25">
      <c r="B28" s="35">
        <v>1</v>
      </c>
      <c r="C28" s="8">
        <v>0.21527777777777779</v>
      </c>
      <c r="D28" s="8">
        <f>C28+$D$26</f>
        <v>0.22291666666666668</v>
      </c>
      <c r="E28" s="8">
        <f>D28+$E$26</f>
        <v>0.22847222222222224</v>
      </c>
      <c r="F28" s="8">
        <f>E28+$F$26</f>
        <v>0.23750000000000002</v>
      </c>
      <c r="G28" s="8">
        <f>F28+$G$26</f>
        <v>0.24305555555555558</v>
      </c>
      <c r="H28" s="8">
        <f>G28+$H$26</f>
        <v>0.24861111111111114</v>
      </c>
      <c r="I28" s="8">
        <f>H28+$I$26</f>
        <v>0.25763888888888892</v>
      </c>
      <c r="J28" s="8">
        <f>I28+$J$26</f>
        <v>0.26319444444444445</v>
      </c>
      <c r="K28" s="8">
        <f>J28+$K$26</f>
        <v>0.27083333333333331</v>
      </c>
      <c r="L28" s="27">
        <f t="shared" ref="L28:L47" si="1">$L$22</f>
        <v>26.02</v>
      </c>
      <c r="M28" s="8">
        <f t="shared" ref="M28:M47" si="2">K28-C28</f>
        <v>5.5555555555555525E-2</v>
      </c>
      <c r="N28" s="27">
        <f t="shared" ref="N28:N47" si="3">(L28/(M28*24*60)*60)</f>
        <v>19.515000000000008</v>
      </c>
      <c r="O28" s="34"/>
    </row>
    <row r="29" spans="1:19" ht="15" x14ac:dyDescent="0.25">
      <c r="A29" s="65">
        <f t="shared" ref="A29:A47" si="4">C29-C28</f>
        <v>4.1666666666666685E-2</v>
      </c>
      <c r="B29" s="35">
        <v>2</v>
      </c>
      <c r="C29" s="8">
        <v>0.25694444444444448</v>
      </c>
      <c r="D29" s="8">
        <f>C29+$D$26</f>
        <v>0.26458333333333334</v>
      </c>
      <c r="E29" s="8">
        <f>D29+$E$26</f>
        <v>0.27013888888888887</v>
      </c>
      <c r="F29" s="8">
        <f>E29+$F$26</f>
        <v>0.27916666666666667</v>
      </c>
      <c r="G29" s="8">
        <f>F29+$G$26</f>
        <v>0.28472222222222221</v>
      </c>
      <c r="H29" s="8">
        <f>G29+$H$26</f>
        <v>0.29027777777777775</v>
      </c>
      <c r="I29" s="8">
        <f>H29+$I$26</f>
        <v>0.29930555555555555</v>
      </c>
      <c r="J29" s="8">
        <f>I29+$J$26</f>
        <v>0.30486111111111108</v>
      </c>
      <c r="K29" s="8">
        <f>J29+$K$26</f>
        <v>0.31249999999999994</v>
      </c>
      <c r="L29" s="27">
        <f t="shared" si="1"/>
        <v>26.02</v>
      </c>
      <c r="M29" s="8">
        <f t="shared" si="2"/>
        <v>5.5555555555555469E-2</v>
      </c>
      <c r="N29" s="27">
        <f t="shared" si="3"/>
        <v>19.515000000000033</v>
      </c>
      <c r="O29" s="34"/>
    </row>
    <row r="30" spans="1:19" ht="15" x14ac:dyDescent="0.25">
      <c r="A30" s="65">
        <f t="shared" si="4"/>
        <v>3.819444444444442E-2</v>
      </c>
      <c r="B30" s="35">
        <v>3</v>
      </c>
      <c r="C30" s="8">
        <v>0.2951388888888889</v>
      </c>
      <c r="D30" s="8">
        <f>C30+D27</f>
        <v>0.30277777777777776</v>
      </c>
      <c r="E30" s="8">
        <f t="shared" ref="E30:K30" si="5">D30+E27</f>
        <v>0.30833333333333329</v>
      </c>
      <c r="F30" s="8">
        <f t="shared" si="5"/>
        <v>0.31736111111111109</v>
      </c>
      <c r="G30" s="8">
        <f t="shared" si="5"/>
        <v>0.32291666666666663</v>
      </c>
      <c r="H30" s="8">
        <f t="shared" si="5"/>
        <v>0.32847222222222217</v>
      </c>
      <c r="I30" s="8">
        <f t="shared" si="5"/>
        <v>0.33749999999999997</v>
      </c>
      <c r="J30" s="8">
        <f t="shared" si="5"/>
        <v>0.3430555555555555</v>
      </c>
      <c r="K30" s="8">
        <f t="shared" si="5"/>
        <v>0.35069444444444436</v>
      </c>
      <c r="L30" s="27">
        <f t="shared" si="1"/>
        <v>26.02</v>
      </c>
      <c r="M30" s="84">
        <f t="shared" si="2"/>
        <v>5.5555555555555469E-2</v>
      </c>
      <c r="N30" s="27">
        <f t="shared" si="3"/>
        <v>19.515000000000033</v>
      </c>
      <c r="O30" s="34"/>
    </row>
    <row r="31" spans="1:19" ht="15" x14ac:dyDescent="0.25">
      <c r="A31" s="65">
        <f t="shared" si="4"/>
        <v>3.819444444444442E-2</v>
      </c>
      <c r="B31" s="35">
        <v>4</v>
      </c>
      <c r="C31" s="8">
        <v>0.33333333333333331</v>
      </c>
      <c r="D31" s="8">
        <f>C31+D27</f>
        <v>0.34097222222222218</v>
      </c>
      <c r="E31" s="8">
        <f t="shared" ref="E31:K31" si="6">D31+E27</f>
        <v>0.34652777777777771</v>
      </c>
      <c r="F31" s="8">
        <f t="shared" si="6"/>
        <v>0.35555555555555551</v>
      </c>
      <c r="G31" s="8">
        <f t="shared" si="6"/>
        <v>0.36111111111111105</v>
      </c>
      <c r="H31" s="8">
        <f t="shared" si="6"/>
        <v>0.36666666666666659</v>
      </c>
      <c r="I31" s="8">
        <f t="shared" si="6"/>
        <v>0.37569444444444439</v>
      </c>
      <c r="J31" s="8">
        <f t="shared" si="6"/>
        <v>0.38124999999999992</v>
      </c>
      <c r="K31" s="8">
        <f t="shared" si="6"/>
        <v>0.38888888888888878</v>
      </c>
      <c r="L31" s="27">
        <f t="shared" si="1"/>
        <v>26.02</v>
      </c>
      <c r="M31" s="84">
        <f t="shared" si="2"/>
        <v>5.5555555555555469E-2</v>
      </c>
      <c r="N31" s="27">
        <f t="shared" si="3"/>
        <v>19.515000000000033</v>
      </c>
      <c r="O31" s="34"/>
    </row>
    <row r="32" spans="1:19" ht="15" x14ac:dyDescent="0.25">
      <c r="A32" s="65">
        <f t="shared" si="4"/>
        <v>3.4722222222222709E-2</v>
      </c>
      <c r="B32" s="35">
        <v>5</v>
      </c>
      <c r="C32" s="8">
        <v>0.36805555555555602</v>
      </c>
      <c r="D32" s="241">
        <f>C32+D27</f>
        <v>0.37569444444444489</v>
      </c>
      <c r="E32" s="241">
        <f t="shared" ref="E32:K32" si="7">D32+E27</f>
        <v>0.38125000000000042</v>
      </c>
      <c r="F32" s="241">
        <f t="shared" si="7"/>
        <v>0.39027777777777822</v>
      </c>
      <c r="G32" s="241">
        <f t="shared" si="7"/>
        <v>0.39583333333333376</v>
      </c>
      <c r="H32" s="241">
        <f t="shared" si="7"/>
        <v>0.40138888888888929</v>
      </c>
      <c r="I32" s="241">
        <f t="shared" si="7"/>
        <v>0.4104166666666671</v>
      </c>
      <c r="J32" s="241">
        <f t="shared" si="7"/>
        <v>0.41597222222222263</v>
      </c>
      <c r="K32" s="241">
        <f t="shared" si="7"/>
        <v>0.42361111111111149</v>
      </c>
      <c r="L32" s="27">
        <f t="shared" si="1"/>
        <v>26.02</v>
      </c>
      <c r="M32" s="84">
        <f t="shared" si="2"/>
        <v>5.5555555555555469E-2</v>
      </c>
      <c r="N32" s="27">
        <f t="shared" si="3"/>
        <v>19.515000000000033</v>
      </c>
      <c r="O32" s="34"/>
    </row>
    <row r="33" spans="1:15" ht="15" x14ac:dyDescent="0.25">
      <c r="A33" s="65">
        <f t="shared" si="4"/>
        <v>4.1666666666666241E-2</v>
      </c>
      <c r="B33" s="35">
        <v>6</v>
      </c>
      <c r="C33" s="8">
        <v>0.40972222222222227</v>
      </c>
      <c r="D33" s="241">
        <f t="shared" ref="D33:K33" si="8">C33+D26</f>
        <v>0.41736111111111113</v>
      </c>
      <c r="E33" s="241">
        <f t="shared" si="8"/>
        <v>0.42291666666666666</v>
      </c>
      <c r="F33" s="241">
        <f t="shared" si="8"/>
        <v>0.43194444444444446</v>
      </c>
      <c r="G33" s="241">
        <f t="shared" si="8"/>
        <v>0.4375</v>
      </c>
      <c r="H33" s="241">
        <f t="shared" si="8"/>
        <v>0.44305555555555554</v>
      </c>
      <c r="I33" s="241">
        <f t="shared" si="8"/>
        <v>0.45208333333333334</v>
      </c>
      <c r="J33" s="241">
        <f t="shared" si="8"/>
        <v>0.45763888888888887</v>
      </c>
      <c r="K33" s="241">
        <f t="shared" si="8"/>
        <v>0.46527777777777773</v>
      </c>
      <c r="L33" s="27">
        <f t="shared" si="1"/>
        <v>26.02</v>
      </c>
      <c r="M33" s="84">
        <f t="shared" si="2"/>
        <v>5.5555555555555469E-2</v>
      </c>
      <c r="N33" s="27">
        <f t="shared" si="3"/>
        <v>19.515000000000033</v>
      </c>
      <c r="O33" s="34"/>
    </row>
    <row r="34" spans="1:15" ht="15" x14ac:dyDescent="0.25">
      <c r="A34" s="65">
        <f t="shared" si="4"/>
        <v>4.1666666666666741E-2</v>
      </c>
      <c r="B34" s="35">
        <v>7</v>
      </c>
      <c r="C34" s="8">
        <v>0.45138888888888901</v>
      </c>
      <c r="D34" s="241">
        <f t="shared" ref="D34:K34" si="9">C34+D26</f>
        <v>0.45902777777777787</v>
      </c>
      <c r="E34" s="241">
        <f t="shared" si="9"/>
        <v>0.4645833333333334</v>
      </c>
      <c r="F34" s="241">
        <f t="shared" si="9"/>
        <v>0.4736111111111112</v>
      </c>
      <c r="G34" s="241">
        <f t="shared" si="9"/>
        <v>0.47916666666666674</v>
      </c>
      <c r="H34" s="241">
        <f t="shared" si="9"/>
        <v>0.48472222222222228</v>
      </c>
      <c r="I34" s="241">
        <f t="shared" si="9"/>
        <v>0.49375000000000008</v>
      </c>
      <c r="J34" s="241">
        <f t="shared" si="9"/>
        <v>0.49930555555555561</v>
      </c>
      <c r="K34" s="241">
        <f t="shared" si="9"/>
        <v>0.50694444444444453</v>
      </c>
      <c r="L34" s="27">
        <f t="shared" si="1"/>
        <v>26.02</v>
      </c>
      <c r="M34" s="84">
        <f t="shared" si="2"/>
        <v>5.5555555555555525E-2</v>
      </c>
      <c r="N34" s="27">
        <f t="shared" si="3"/>
        <v>19.515000000000008</v>
      </c>
      <c r="O34" s="34"/>
    </row>
    <row r="35" spans="1:15" ht="15" x14ac:dyDescent="0.25">
      <c r="A35" s="65">
        <f t="shared" si="4"/>
        <v>4.1666666666666019E-2</v>
      </c>
      <c r="B35" s="35">
        <v>8</v>
      </c>
      <c r="C35" s="8">
        <v>0.49305555555555503</v>
      </c>
      <c r="D35" s="241">
        <f t="shared" ref="D35:K35" si="10">C35+D26</f>
        <v>0.50069444444444389</v>
      </c>
      <c r="E35" s="241">
        <f t="shared" si="10"/>
        <v>0.50624999999999942</v>
      </c>
      <c r="F35" s="241">
        <f t="shared" si="10"/>
        <v>0.51527777777777717</v>
      </c>
      <c r="G35" s="241">
        <f t="shared" si="10"/>
        <v>0.5208333333333327</v>
      </c>
      <c r="H35" s="241">
        <f t="shared" si="10"/>
        <v>0.52638888888888824</v>
      </c>
      <c r="I35" s="241">
        <f t="shared" si="10"/>
        <v>0.53541666666666599</v>
      </c>
      <c r="J35" s="241">
        <f t="shared" si="10"/>
        <v>0.54097222222222152</v>
      </c>
      <c r="K35" s="241">
        <f t="shared" si="10"/>
        <v>0.54861111111111038</v>
      </c>
      <c r="L35" s="27">
        <f t="shared" si="1"/>
        <v>26.02</v>
      </c>
      <c r="M35" s="84">
        <f t="shared" si="2"/>
        <v>5.5555555555555358E-2</v>
      </c>
      <c r="N35" s="27">
        <f t="shared" si="3"/>
        <v>19.515000000000068</v>
      </c>
      <c r="O35" s="34"/>
    </row>
    <row r="36" spans="1:15" ht="15" x14ac:dyDescent="0.25">
      <c r="A36" s="65">
        <f t="shared" si="4"/>
        <v>4.1666666666665964E-2</v>
      </c>
      <c r="B36" s="35">
        <v>9</v>
      </c>
      <c r="C36" s="8">
        <v>0.53472222222222099</v>
      </c>
      <c r="D36" s="241">
        <f t="shared" ref="D36:K36" si="11">C36+D26</f>
        <v>0.54236111111110985</v>
      </c>
      <c r="E36" s="241">
        <f t="shared" si="11"/>
        <v>0.54791666666666539</v>
      </c>
      <c r="F36" s="241">
        <f t="shared" si="11"/>
        <v>0.55694444444444313</v>
      </c>
      <c r="G36" s="241">
        <f t="shared" si="11"/>
        <v>0.56249999999999867</v>
      </c>
      <c r="H36" s="241">
        <f t="shared" si="11"/>
        <v>0.5680555555555542</v>
      </c>
      <c r="I36" s="241">
        <f t="shared" si="11"/>
        <v>0.57708333333333195</v>
      </c>
      <c r="J36" s="241">
        <f t="shared" si="11"/>
        <v>0.58263888888888749</v>
      </c>
      <c r="K36" s="241">
        <f t="shared" si="11"/>
        <v>0.59027777777777635</v>
      </c>
      <c r="L36" s="27">
        <f t="shared" si="1"/>
        <v>26.02</v>
      </c>
      <c r="M36" s="84">
        <f t="shared" si="2"/>
        <v>5.5555555555555358E-2</v>
      </c>
      <c r="N36" s="27">
        <f t="shared" si="3"/>
        <v>19.515000000000068</v>
      </c>
      <c r="O36" s="34"/>
    </row>
    <row r="37" spans="1:15" ht="15" x14ac:dyDescent="0.25">
      <c r="A37" s="65">
        <f t="shared" si="4"/>
        <v>4.1666666666665964E-2</v>
      </c>
      <c r="B37" s="35">
        <v>10</v>
      </c>
      <c r="C37" s="8">
        <v>0.57638888888888695</v>
      </c>
      <c r="D37" s="241">
        <f t="shared" ref="D37:K37" si="12">C37+D26</f>
        <v>0.58402777777777581</v>
      </c>
      <c r="E37" s="241">
        <f t="shared" si="12"/>
        <v>0.58958333333333135</v>
      </c>
      <c r="F37" s="241">
        <f t="shared" si="12"/>
        <v>0.5986111111111091</v>
      </c>
      <c r="G37" s="241">
        <f t="shared" si="12"/>
        <v>0.60416666666666463</v>
      </c>
      <c r="H37" s="241">
        <f t="shared" si="12"/>
        <v>0.60972222222222017</v>
      </c>
      <c r="I37" s="241">
        <f t="shared" si="12"/>
        <v>0.61874999999999791</v>
      </c>
      <c r="J37" s="241">
        <f t="shared" si="12"/>
        <v>0.62430555555555345</v>
      </c>
      <c r="K37" s="241">
        <f t="shared" si="12"/>
        <v>0.63194444444444231</v>
      </c>
      <c r="L37" s="27">
        <f t="shared" si="1"/>
        <v>26.02</v>
      </c>
      <c r="M37" s="84">
        <f t="shared" si="2"/>
        <v>5.5555555555555358E-2</v>
      </c>
      <c r="N37" s="27">
        <f t="shared" si="3"/>
        <v>19.515000000000068</v>
      </c>
      <c r="O37" s="34"/>
    </row>
    <row r="38" spans="1:15" ht="15" x14ac:dyDescent="0.25">
      <c r="A38" s="65">
        <f t="shared" si="4"/>
        <v>4.1666666666666075E-2</v>
      </c>
      <c r="B38" s="35">
        <v>11</v>
      </c>
      <c r="C38" s="8">
        <v>0.61805555555555303</v>
      </c>
      <c r="D38" s="241">
        <f>C38+$D$26</f>
        <v>0.62569444444444189</v>
      </c>
      <c r="E38" s="241">
        <f>D38+$E$26</f>
        <v>0.63124999999999742</v>
      </c>
      <c r="F38" s="241">
        <f>E38+$F$26</f>
        <v>0.64027777777777517</v>
      </c>
      <c r="G38" s="241">
        <f>F38+$G$26</f>
        <v>0.64583333333333071</v>
      </c>
      <c r="H38" s="241">
        <f>G38+$H$26</f>
        <v>0.65138888888888624</v>
      </c>
      <c r="I38" s="241">
        <f>H38+$I$26</f>
        <v>0.66041666666666399</v>
      </c>
      <c r="J38" s="241">
        <f>I38+$J$26</f>
        <v>0.66597222222221952</v>
      </c>
      <c r="K38" s="241">
        <f>J38+$K$26</f>
        <v>0.67361111111110838</v>
      </c>
      <c r="L38" s="27">
        <f t="shared" si="1"/>
        <v>26.02</v>
      </c>
      <c r="M38" s="84">
        <f t="shared" si="2"/>
        <v>5.5555555555555358E-2</v>
      </c>
      <c r="N38" s="27">
        <f t="shared" si="3"/>
        <v>19.515000000000068</v>
      </c>
      <c r="O38" s="34"/>
    </row>
    <row r="39" spans="1:15" ht="15" x14ac:dyDescent="0.25">
      <c r="A39" s="65">
        <f t="shared" si="4"/>
        <v>4.1666666666666963E-2</v>
      </c>
      <c r="B39" s="35">
        <v>12</v>
      </c>
      <c r="C39" s="8">
        <v>0.65972222222221999</v>
      </c>
      <c r="D39" s="241">
        <f>C39+$D$26</f>
        <v>0.66736111111110885</v>
      </c>
      <c r="E39" s="241">
        <f>D39+$E$26</f>
        <v>0.67291666666666439</v>
      </c>
      <c r="F39" s="241">
        <f>E39+$F$26</f>
        <v>0.68194444444444213</v>
      </c>
      <c r="G39" s="241">
        <f>F39+$G$26</f>
        <v>0.68749999999999767</v>
      </c>
      <c r="H39" s="241">
        <f>G39+$H$26</f>
        <v>0.6930555555555532</v>
      </c>
      <c r="I39" s="241">
        <f>H39+$I$26</f>
        <v>0.70208333333333095</v>
      </c>
      <c r="J39" s="241">
        <f>I39+$J$26</f>
        <v>0.70763888888888649</v>
      </c>
      <c r="K39" s="241">
        <f>J39+$K$26</f>
        <v>0.71527777777777535</v>
      </c>
      <c r="L39" s="27">
        <f t="shared" si="1"/>
        <v>26.02</v>
      </c>
      <c r="M39" s="84">
        <f t="shared" si="2"/>
        <v>5.5555555555555358E-2</v>
      </c>
      <c r="N39" s="27">
        <f t="shared" si="3"/>
        <v>19.515000000000068</v>
      </c>
      <c r="O39" s="34"/>
    </row>
    <row r="40" spans="1:15" ht="15" x14ac:dyDescent="0.25">
      <c r="A40" s="65">
        <f t="shared" si="4"/>
        <v>4.1666666666665964E-2</v>
      </c>
      <c r="B40" s="35">
        <v>13</v>
      </c>
      <c r="C40" s="8">
        <v>0.70138888888888595</v>
      </c>
      <c r="D40" s="241">
        <f>C40+$D$26</f>
        <v>0.70902777777777481</v>
      </c>
      <c r="E40" s="241">
        <f>D40+$E$26</f>
        <v>0.71458333333333035</v>
      </c>
      <c r="F40" s="241">
        <f>E40+$F$26</f>
        <v>0.7236111111111081</v>
      </c>
      <c r="G40" s="241">
        <f>F40+$G$26</f>
        <v>0.72916666666666363</v>
      </c>
      <c r="H40" s="241">
        <f>G40+$H$26</f>
        <v>0.73472222222221917</v>
      </c>
      <c r="I40" s="241">
        <f>H40+$I$26</f>
        <v>0.74374999999999691</v>
      </c>
      <c r="J40" s="241">
        <f>I40+$J$26</f>
        <v>0.74930555555555245</v>
      </c>
      <c r="K40" s="241">
        <f>J40+$K$26</f>
        <v>0.75694444444444131</v>
      </c>
      <c r="L40" s="27">
        <f t="shared" si="1"/>
        <v>26.02</v>
      </c>
      <c r="M40" s="84">
        <f t="shared" si="2"/>
        <v>5.5555555555555358E-2</v>
      </c>
      <c r="N40" s="27">
        <f t="shared" si="3"/>
        <v>19.515000000000068</v>
      </c>
      <c r="O40" s="34"/>
    </row>
    <row r="41" spans="1:15" ht="15" x14ac:dyDescent="0.25">
      <c r="A41" s="65">
        <f t="shared" si="4"/>
        <v>3.4722222222225207E-2</v>
      </c>
      <c r="B41" s="35">
        <v>14</v>
      </c>
      <c r="C41" s="8">
        <v>0.73611111111111116</v>
      </c>
      <c r="D41" s="241">
        <f>C41+D27</f>
        <v>0.74375000000000002</v>
      </c>
      <c r="E41" s="241">
        <f t="shared" ref="E41:K41" si="13">D41+E27</f>
        <v>0.74930555555555556</v>
      </c>
      <c r="F41" s="241">
        <f t="shared" si="13"/>
        <v>0.7583333333333333</v>
      </c>
      <c r="G41" s="241">
        <f t="shared" si="13"/>
        <v>0.76388888888888884</v>
      </c>
      <c r="H41" s="241">
        <f t="shared" si="13"/>
        <v>0.76944444444444438</v>
      </c>
      <c r="I41" s="241">
        <f t="shared" si="13"/>
        <v>0.77847222222222212</v>
      </c>
      <c r="J41" s="241">
        <f t="shared" si="13"/>
        <v>0.78402777777777766</v>
      </c>
      <c r="K41" s="241">
        <f t="shared" si="13"/>
        <v>0.79166666666666652</v>
      </c>
      <c r="L41" s="27">
        <f t="shared" si="1"/>
        <v>26.02</v>
      </c>
      <c r="M41" s="84">
        <f t="shared" si="2"/>
        <v>5.5555555555555358E-2</v>
      </c>
      <c r="N41" s="27">
        <f t="shared" si="3"/>
        <v>19.515000000000068</v>
      </c>
      <c r="O41" s="34"/>
    </row>
    <row r="42" spans="1:15" ht="15" x14ac:dyDescent="0.25">
      <c r="A42" s="65">
        <f t="shared" si="4"/>
        <v>3.4722222222224874E-2</v>
      </c>
      <c r="B42" s="35">
        <v>15</v>
      </c>
      <c r="C42" s="8">
        <v>0.77083333333333603</v>
      </c>
      <c r="D42" s="241">
        <f>C42+D27</f>
        <v>0.7784722222222249</v>
      </c>
      <c r="E42" s="241">
        <f t="shared" ref="E42:K42" si="14">D42+E27</f>
        <v>0.78402777777778043</v>
      </c>
      <c r="F42" s="241">
        <f t="shared" si="14"/>
        <v>0.79305555555555818</v>
      </c>
      <c r="G42" s="241">
        <f t="shared" si="14"/>
        <v>0.79861111111111371</v>
      </c>
      <c r="H42" s="241">
        <f t="shared" si="14"/>
        <v>0.80416666666666925</v>
      </c>
      <c r="I42" s="241">
        <f t="shared" si="14"/>
        <v>0.813194444444447</v>
      </c>
      <c r="J42" s="241">
        <f t="shared" si="14"/>
        <v>0.81875000000000253</v>
      </c>
      <c r="K42" s="241">
        <f t="shared" si="14"/>
        <v>0.82638888888889139</v>
      </c>
      <c r="L42" s="27">
        <f t="shared" si="1"/>
        <v>26.02</v>
      </c>
      <c r="M42" s="84">
        <f t="shared" si="2"/>
        <v>5.5555555555555358E-2</v>
      </c>
      <c r="N42" s="27">
        <f t="shared" si="3"/>
        <v>19.515000000000068</v>
      </c>
      <c r="O42" s="34"/>
    </row>
    <row r="43" spans="1:15" ht="15" x14ac:dyDescent="0.25">
      <c r="A43" s="65">
        <f t="shared" si="4"/>
        <v>3.4722222222225985E-2</v>
      </c>
      <c r="B43" s="35">
        <v>16</v>
      </c>
      <c r="C43" s="8">
        <v>0.80555555555556202</v>
      </c>
      <c r="D43" s="241">
        <f>C43+D27</f>
        <v>0.81319444444445088</v>
      </c>
      <c r="E43" s="241">
        <f t="shared" ref="E43:K43" si="15">D43+E27</f>
        <v>0.81875000000000642</v>
      </c>
      <c r="F43" s="241">
        <f t="shared" si="15"/>
        <v>0.82777777777778416</v>
      </c>
      <c r="G43" s="241">
        <f t="shared" si="15"/>
        <v>0.8333333333333397</v>
      </c>
      <c r="H43" s="241">
        <f t="shared" si="15"/>
        <v>0.83888888888889523</v>
      </c>
      <c r="I43" s="241">
        <f t="shared" si="15"/>
        <v>0.84791666666667298</v>
      </c>
      <c r="J43" s="241">
        <f t="shared" si="15"/>
        <v>0.85347222222222852</v>
      </c>
      <c r="K43" s="241">
        <f t="shared" si="15"/>
        <v>0.86111111111111738</v>
      </c>
      <c r="L43" s="27">
        <f t="shared" si="1"/>
        <v>26.02</v>
      </c>
      <c r="M43" s="84">
        <f t="shared" si="2"/>
        <v>5.5555555555555358E-2</v>
      </c>
      <c r="N43" s="27">
        <f t="shared" si="3"/>
        <v>19.515000000000068</v>
      </c>
      <c r="O43" s="34"/>
    </row>
    <row r="44" spans="1:15" ht="15" x14ac:dyDescent="0.25">
      <c r="A44" s="65">
        <f t="shared" si="4"/>
        <v>4.166666666666019E-2</v>
      </c>
      <c r="B44" s="35">
        <v>17</v>
      </c>
      <c r="C44" s="8">
        <v>0.84722222222222221</v>
      </c>
      <c r="D44" s="241">
        <f t="shared" ref="D44:K44" si="16">C44+D26</f>
        <v>0.85486111111111107</v>
      </c>
      <c r="E44" s="241">
        <f t="shared" si="16"/>
        <v>0.86041666666666661</v>
      </c>
      <c r="F44" s="241">
        <f t="shared" si="16"/>
        <v>0.86944444444444435</v>
      </c>
      <c r="G44" s="241">
        <f t="shared" si="16"/>
        <v>0.87499999999999989</v>
      </c>
      <c r="H44" s="241">
        <f t="shared" si="16"/>
        <v>0.88055555555555542</v>
      </c>
      <c r="I44" s="241">
        <f t="shared" si="16"/>
        <v>0.88958333333333317</v>
      </c>
      <c r="J44" s="241">
        <f t="shared" si="16"/>
        <v>0.89513888888888871</v>
      </c>
      <c r="K44" s="241">
        <f t="shared" si="16"/>
        <v>0.90277777777777757</v>
      </c>
      <c r="L44" s="27">
        <f t="shared" si="1"/>
        <v>26.02</v>
      </c>
      <c r="M44" s="84">
        <f t="shared" si="2"/>
        <v>5.5555555555555358E-2</v>
      </c>
      <c r="N44" s="27">
        <f t="shared" si="3"/>
        <v>19.515000000000068</v>
      </c>
      <c r="O44" s="34"/>
    </row>
    <row r="45" spans="1:15" ht="15" x14ac:dyDescent="0.25">
      <c r="A45" s="65" t="e">
        <f>C45-#REF!</f>
        <v>#REF!</v>
      </c>
      <c r="B45" s="35">
        <v>18</v>
      </c>
      <c r="C45" s="8">
        <v>0.89236111111111116</v>
      </c>
      <c r="D45" s="8">
        <f>C45+$D$26</f>
        <v>0.9</v>
      </c>
      <c r="E45" s="8">
        <f>D45+$E$26</f>
        <v>0.90555555555555556</v>
      </c>
      <c r="F45" s="8">
        <f>E45+$F$26</f>
        <v>0.9145833333333333</v>
      </c>
      <c r="G45" s="8">
        <f>F45+$G$26</f>
        <v>0.92013888888888884</v>
      </c>
      <c r="H45" s="8">
        <f>G45+$H$26</f>
        <v>0.92569444444444438</v>
      </c>
      <c r="I45" s="8">
        <f>H45+$I$26</f>
        <v>0.93472222222222212</v>
      </c>
      <c r="J45" s="8">
        <f>I45+$J$26</f>
        <v>0.94027777777777766</v>
      </c>
      <c r="K45" s="8">
        <f>J45+$K$26</f>
        <v>0.94791666666666652</v>
      </c>
      <c r="L45" s="27">
        <f t="shared" si="1"/>
        <v>26.02</v>
      </c>
      <c r="M45" s="84">
        <f>K45-C45</f>
        <v>5.5555555555555358E-2</v>
      </c>
      <c r="N45" s="27">
        <f t="shared" si="3"/>
        <v>19.515000000000068</v>
      </c>
      <c r="O45" s="34"/>
    </row>
    <row r="46" spans="1:15" ht="15" x14ac:dyDescent="0.25">
      <c r="A46" s="65">
        <f t="shared" si="4"/>
        <v>6.25E-2</v>
      </c>
      <c r="B46" s="35">
        <v>19</v>
      </c>
      <c r="C46" s="8">
        <v>0.95486111111111116</v>
      </c>
      <c r="D46" s="8">
        <f>C46+$D$26</f>
        <v>0.96250000000000002</v>
      </c>
      <c r="E46" s="8">
        <f>D46+$E$26</f>
        <v>0.96805555555555556</v>
      </c>
      <c r="F46" s="8">
        <f>E46+$F$26</f>
        <v>0.9770833333333333</v>
      </c>
      <c r="G46" s="8">
        <f>F46+$G$26</f>
        <v>0.98263888888888884</v>
      </c>
      <c r="H46" s="8">
        <f>G46+$H$26</f>
        <v>0.98819444444444438</v>
      </c>
      <c r="I46" s="8">
        <f>H46+$I$26</f>
        <v>0.99722222222222212</v>
      </c>
      <c r="J46" s="8">
        <f>I46+$J$26</f>
        <v>1.0027777777777778</v>
      </c>
      <c r="K46" s="8">
        <v>1.0416666666666666E-2</v>
      </c>
      <c r="L46" s="27">
        <f t="shared" si="1"/>
        <v>26.02</v>
      </c>
      <c r="M46" s="84">
        <v>5.5555555555555552E-2</v>
      </c>
      <c r="N46" s="27">
        <f t="shared" si="3"/>
        <v>19.515000000000001</v>
      </c>
      <c r="O46" s="34"/>
    </row>
    <row r="47" spans="1:15" ht="15" x14ac:dyDescent="0.25">
      <c r="A47" s="65">
        <f t="shared" si="4"/>
        <v>-0.9375</v>
      </c>
      <c r="B47" s="35">
        <v>20</v>
      </c>
      <c r="C47" s="8">
        <v>1.7361111111111112E-2</v>
      </c>
      <c r="D47" s="8">
        <f>C47+$D$26</f>
        <v>2.5000000000000001E-2</v>
      </c>
      <c r="E47" s="8">
        <f>D47+$E$26</f>
        <v>3.0555555555555558E-2</v>
      </c>
      <c r="F47" s="8">
        <f>E47+$F$26</f>
        <v>3.9583333333333338E-2</v>
      </c>
      <c r="G47" s="8">
        <f>F47+$G$26</f>
        <v>4.5138888888888895E-2</v>
      </c>
      <c r="H47" s="8">
        <f>G47+$H$26</f>
        <v>5.0694444444444452E-2</v>
      </c>
      <c r="I47" s="8">
        <f>H47+$I$26</f>
        <v>5.9722222222222232E-2</v>
      </c>
      <c r="J47" s="8">
        <f>I47+$J$26</f>
        <v>6.5277777777777782E-2</v>
      </c>
      <c r="K47" s="8">
        <f>J47+$K$26</f>
        <v>7.2916666666666671E-2</v>
      </c>
      <c r="L47" s="27">
        <f t="shared" si="1"/>
        <v>26.02</v>
      </c>
      <c r="M47" s="84">
        <f t="shared" si="2"/>
        <v>5.5555555555555559E-2</v>
      </c>
      <c r="N47" s="27">
        <f t="shared" si="3"/>
        <v>19.514999999999997</v>
      </c>
      <c r="O47" s="34"/>
    </row>
    <row r="48" spans="1:15" ht="25.5" x14ac:dyDescent="0.35">
      <c r="A48" s="37"/>
      <c r="B48" s="38"/>
      <c r="C48" s="37"/>
      <c r="D48" s="37"/>
      <c r="E48" s="37"/>
      <c r="F48" s="446"/>
      <c r="G48" s="37"/>
      <c r="H48" s="37"/>
      <c r="I48" s="37"/>
      <c r="J48" s="37"/>
      <c r="K48" s="37"/>
      <c r="L48" s="37"/>
      <c r="M48" s="37"/>
      <c r="N48" s="37"/>
      <c r="O48" s="36"/>
    </row>
    <row r="49" spans="1:15" x14ac:dyDescent="0.2">
      <c r="A49" s="37"/>
      <c r="B49" s="38"/>
      <c r="C49" s="37"/>
      <c r="D49" s="37"/>
      <c r="E49" s="37"/>
      <c r="F49" s="37"/>
      <c r="G49" s="37"/>
      <c r="H49" s="37"/>
      <c r="I49" s="37"/>
      <c r="J49" s="37"/>
      <c r="K49" s="37"/>
      <c r="L49" s="37"/>
      <c r="M49" s="37"/>
      <c r="N49" s="37"/>
      <c r="O49" s="36"/>
    </row>
    <row r="50" spans="1:15" x14ac:dyDescent="0.2">
      <c r="A50" s="37"/>
      <c r="B50" s="38"/>
      <c r="C50" s="37"/>
      <c r="D50" s="37"/>
      <c r="E50" s="37"/>
      <c r="F50" s="37"/>
      <c r="G50" s="37"/>
      <c r="H50" s="37"/>
      <c r="I50" s="37"/>
      <c r="J50" s="37"/>
      <c r="K50" s="37"/>
      <c r="L50" s="37"/>
      <c r="M50" s="37"/>
      <c r="N50" s="37"/>
      <c r="O50" s="36"/>
    </row>
    <row r="51" spans="1:15" x14ac:dyDescent="0.2">
      <c r="A51" s="37"/>
      <c r="B51" s="38"/>
      <c r="C51" s="37"/>
      <c r="D51" s="37"/>
      <c r="E51" s="37"/>
      <c r="F51" s="37"/>
      <c r="G51" s="37"/>
      <c r="H51" s="37"/>
      <c r="I51" s="37"/>
      <c r="J51" s="37"/>
      <c r="K51" s="37"/>
      <c r="L51" s="37"/>
      <c r="M51" s="37"/>
      <c r="N51" s="37"/>
      <c r="O51" s="36"/>
    </row>
    <row r="52" spans="1:15" x14ac:dyDescent="0.2">
      <c r="B52" s="38"/>
      <c r="C52" s="37"/>
      <c r="D52" s="37"/>
      <c r="E52" s="37"/>
      <c r="F52" s="37"/>
      <c r="G52" s="37"/>
      <c r="H52" s="37"/>
      <c r="I52" s="37"/>
      <c r="J52" s="37"/>
      <c r="K52" s="37"/>
      <c r="L52" s="37"/>
      <c r="M52" s="37"/>
      <c r="N52" s="37"/>
      <c r="O52" s="36"/>
    </row>
    <row r="53" spans="1:15" x14ac:dyDescent="0.2">
      <c r="B53" s="38"/>
      <c r="C53" s="37" t="s">
        <v>3</v>
      </c>
      <c r="D53" s="37"/>
      <c r="E53" s="37">
        <v>17</v>
      </c>
      <c r="F53" s="37"/>
      <c r="G53" s="37"/>
      <c r="H53" s="37"/>
      <c r="I53" s="37"/>
      <c r="J53" s="37"/>
      <c r="K53" s="37"/>
      <c r="L53" s="37"/>
      <c r="M53" s="37"/>
      <c r="N53" s="37"/>
      <c r="O53" s="36"/>
    </row>
    <row r="54" spans="1:15" x14ac:dyDescent="0.2">
      <c r="B54" s="38"/>
      <c r="C54" s="37" t="s">
        <v>2</v>
      </c>
      <c r="D54" s="37"/>
      <c r="E54" s="37">
        <v>3</v>
      </c>
      <c r="F54" s="37"/>
      <c r="G54" s="37"/>
      <c r="H54" s="37"/>
      <c r="I54" s="37"/>
      <c r="J54" s="37"/>
      <c r="K54" s="37"/>
      <c r="L54" s="37"/>
      <c r="M54" s="37"/>
      <c r="N54" s="37"/>
      <c r="O54" s="36"/>
    </row>
    <row r="55" spans="1:15" x14ac:dyDescent="0.2">
      <c r="B55" s="38"/>
      <c r="C55" s="37" t="s">
        <v>1</v>
      </c>
      <c r="D55" s="37"/>
      <c r="E55" s="37">
        <f>E53+E54</f>
        <v>20</v>
      </c>
      <c r="F55" s="37"/>
      <c r="G55" s="37"/>
      <c r="H55" s="37"/>
      <c r="I55" s="37"/>
      <c r="J55" s="37"/>
      <c r="K55" s="37"/>
      <c r="L55" s="37"/>
      <c r="M55" s="37"/>
      <c r="N55" s="37"/>
      <c r="O55" s="36"/>
    </row>
    <row r="56" spans="1:15" x14ac:dyDescent="0.2">
      <c r="B56" s="67"/>
      <c r="C56" s="68" t="s">
        <v>0</v>
      </c>
      <c r="D56" s="68"/>
      <c r="E56" s="51">
        <v>27.37</v>
      </c>
      <c r="F56" s="68"/>
      <c r="G56" s="68"/>
      <c r="H56" s="68"/>
      <c r="I56" s="68"/>
      <c r="J56" s="68"/>
      <c r="K56" s="68"/>
      <c r="L56" s="68"/>
      <c r="M56" s="68"/>
      <c r="N56" s="68"/>
      <c r="O56" s="69"/>
    </row>
  </sheetData>
  <mergeCells count="9">
    <mergeCell ref="O20:O23"/>
    <mergeCell ref="B21:C21"/>
    <mergeCell ref="L22:L23"/>
    <mergeCell ref="B24:O24"/>
    <mergeCell ref="B20:C20"/>
    <mergeCell ref="D20:J20"/>
    <mergeCell ref="L20:L21"/>
    <mergeCell ref="N20:N23"/>
    <mergeCell ref="M20:M23"/>
  </mergeCells>
  <pageMargins left="0.25" right="0.25" top="0.75" bottom="0.75" header="0.3" footer="0.3"/>
  <pageSetup paperSize="9" scale="92" fitToHeight="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02">
    <pageSetUpPr fitToPage="1"/>
  </sheetPr>
  <dimension ref="A5:S52"/>
  <sheetViews>
    <sheetView topLeftCell="A12" workbookViewId="0">
      <selection activeCell="O13" sqref="O13"/>
    </sheetView>
  </sheetViews>
  <sheetFormatPr baseColWidth="10" defaultColWidth="11.42578125" defaultRowHeight="14.25" x14ac:dyDescent="0.2"/>
  <cols>
    <col min="1" max="12" width="11.42578125" style="57"/>
    <col min="13" max="13" width="8.140625" style="57" customWidth="1"/>
    <col min="14" max="14" width="9.5703125" style="57" customWidth="1"/>
    <col min="15"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179</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127</v>
      </c>
      <c r="C11" s="37"/>
      <c r="D11" s="37"/>
      <c r="E11" s="37"/>
      <c r="F11" s="37"/>
      <c r="G11" s="37"/>
      <c r="H11" s="37"/>
      <c r="I11" s="37"/>
      <c r="J11" s="37"/>
      <c r="K11" s="37"/>
      <c r="L11" s="37"/>
      <c r="M11" s="37"/>
      <c r="N11" s="37"/>
      <c r="O11" s="36"/>
    </row>
    <row r="12" spans="2:15" x14ac:dyDescent="0.2">
      <c r="B12" s="38" t="s">
        <v>126</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9" x14ac:dyDescent="0.2">
      <c r="B17" s="38"/>
      <c r="C17" s="37"/>
      <c r="D17" s="37"/>
      <c r="E17" s="37"/>
      <c r="F17" s="37"/>
      <c r="G17" s="37"/>
      <c r="H17" s="37"/>
      <c r="I17" s="37"/>
      <c r="J17" s="37"/>
      <c r="K17" s="37"/>
      <c r="L17" s="37"/>
      <c r="M17" s="37"/>
      <c r="N17" s="37"/>
      <c r="O17" s="36"/>
    </row>
    <row r="18" spans="1:19" x14ac:dyDescent="0.2">
      <c r="B18" s="38"/>
      <c r="C18" s="37"/>
      <c r="D18" s="37"/>
      <c r="E18" s="37"/>
      <c r="F18" s="37"/>
      <c r="G18" s="37"/>
      <c r="H18" s="37"/>
      <c r="I18" s="37"/>
      <c r="J18" s="37"/>
      <c r="K18" s="37"/>
      <c r="L18" s="37"/>
      <c r="M18" s="37"/>
      <c r="N18" s="37"/>
      <c r="O18" s="36"/>
    </row>
    <row r="19" spans="1:19" ht="15" thickBot="1" x14ac:dyDescent="0.25">
      <c r="B19" s="38"/>
      <c r="C19" s="37"/>
      <c r="D19" s="37"/>
      <c r="E19" s="37"/>
      <c r="F19" s="37"/>
      <c r="G19" s="37"/>
      <c r="H19" s="37"/>
      <c r="I19" s="37"/>
      <c r="J19" s="37"/>
      <c r="K19" s="37"/>
      <c r="L19" s="37"/>
      <c r="M19" s="37"/>
      <c r="N19" s="37"/>
      <c r="O19" s="36"/>
    </row>
    <row r="20" spans="1:19" ht="15" customHeight="1" thickBot="1" x14ac:dyDescent="0.25">
      <c r="B20" s="624" t="s">
        <v>21</v>
      </c>
      <c r="C20" s="622"/>
      <c r="D20" s="624" t="s">
        <v>20</v>
      </c>
      <c r="E20" s="616"/>
      <c r="F20" s="616"/>
      <c r="G20" s="616"/>
      <c r="H20" s="616"/>
      <c r="I20" s="616"/>
      <c r="J20" s="616"/>
      <c r="K20" s="71" t="s">
        <v>19</v>
      </c>
      <c r="L20" s="617" t="s">
        <v>18</v>
      </c>
      <c r="M20" s="608" t="s">
        <v>17</v>
      </c>
      <c r="N20" s="608" t="s">
        <v>16</v>
      </c>
      <c r="O20" s="626" t="s">
        <v>15</v>
      </c>
    </row>
    <row r="21" spans="1:19" ht="51.75" thickBot="1" x14ac:dyDescent="0.25">
      <c r="B21" s="629" t="s">
        <v>202</v>
      </c>
      <c r="C21" s="612"/>
      <c r="D21" s="468" t="s">
        <v>214</v>
      </c>
      <c r="E21" s="468" t="s">
        <v>196</v>
      </c>
      <c r="F21" s="468" t="s">
        <v>125</v>
      </c>
      <c r="G21" s="468" t="s">
        <v>124</v>
      </c>
      <c r="H21" s="468" t="s">
        <v>123</v>
      </c>
      <c r="I21" s="468" t="s">
        <v>196</v>
      </c>
      <c r="J21" s="468" t="s">
        <v>214</v>
      </c>
      <c r="K21" s="468" t="s">
        <v>202</v>
      </c>
      <c r="L21" s="618"/>
      <c r="M21" s="609"/>
      <c r="N21" s="609"/>
      <c r="O21" s="627"/>
    </row>
    <row r="22" spans="1:19" ht="15" customHeight="1" x14ac:dyDescent="0.2">
      <c r="B22" s="72" t="s">
        <v>7</v>
      </c>
      <c r="C22" s="3">
        <v>0</v>
      </c>
      <c r="D22" s="5">
        <v>3.62</v>
      </c>
      <c r="E22" s="3">
        <v>2.42</v>
      </c>
      <c r="F22" s="3">
        <v>4.76</v>
      </c>
      <c r="G22" s="3">
        <v>2.9</v>
      </c>
      <c r="H22" s="3">
        <v>1.9</v>
      </c>
      <c r="I22" s="3">
        <v>4.4000000000000004</v>
      </c>
      <c r="J22" s="3">
        <v>2.52</v>
      </c>
      <c r="K22" s="3">
        <v>3.5</v>
      </c>
      <c r="L22" s="613">
        <f>SUM(C22:K22)</f>
        <v>26.02</v>
      </c>
      <c r="M22" s="609"/>
      <c r="N22" s="609"/>
      <c r="O22" s="627"/>
    </row>
    <row r="23" spans="1:19" ht="39" thickBot="1" x14ac:dyDescent="0.25">
      <c r="B23" s="73" t="s">
        <v>6</v>
      </c>
      <c r="C23" s="2">
        <f>+C22</f>
        <v>0</v>
      </c>
      <c r="D23" s="2">
        <f t="shared" ref="D23:K23" si="0">+D22+C23</f>
        <v>3.62</v>
      </c>
      <c r="E23" s="2">
        <f t="shared" si="0"/>
        <v>6.04</v>
      </c>
      <c r="F23" s="2">
        <f t="shared" si="0"/>
        <v>10.8</v>
      </c>
      <c r="G23" s="2">
        <f t="shared" si="0"/>
        <v>13.700000000000001</v>
      </c>
      <c r="H23" s="2">
        <f t="shared" si="0"/>
        <v>15.600000000000001</v>
      </c>
      <c r="I23" s="2">
        <f t="shared" si="0"/>
        <v>20</v>
      </c>
      <c r="J23" s="2">
        <f t="shared" si="0"/>
        <v>22.52</v>
      </c>
      <c r="K23" s="2">
        <f t="shared" si="0"/>
        <v>26.02</v>
      </c>
      <c r="L23" s="614"/>
      <c r="M23" s="610"/>
      <c r="N23" s="610"/>
      <c r="O23" s="628"/>
    </row>
    <row r="24" spans="1:19" ht="16.5" thickBot="1" x14ac:dyDescent="0.25">
      <c r="B24" s="630" t="s">
        <v>5</v>
      </c>
      <c r="C24" s="606"/>
      <c r="D24" s="606"/>
      <c r="E24" s="606"/>
      <c r="F24" s="606"/>
      <c r="G24" s="606"/>
      <c r="H24" s="606"/>
      <c r="I24" s="606"/>
      <c r="J24" s="606"/>
      <c r="K24" s="606"/>
      <c r="L24" s="606"/>
      <c r="M24" s="606"/>
      <c r="N24" s="606"/>
      <c r="O24" s="631"/>
    </row>
    <row r="25" spans="1:19" ht="14.25" hidden="1" customHeight="1" x14ac:dyDescent="0.2">
      <c r="B25" s="38"/>
      <c r="C25" s="37"/>
      <c r="D25" s="236">
        <v>6.2499999999999995E-3</v>
      </c>
      <c r="E25" s="236">
        <v>5.5555555555555558E-3</v>
      </c>
      <c r="F25" s="236">
        <v>9.0277777777777787E-3</v>
      </c>
      <c r="G25" s="236">
        <v>5.5555555555555558E-3</v>
      </c>
      <c r="H25" s="236">
        <v>5.5555555555555558E-3</v>
      </c>
      <c r="I25" s="236">
        <v>9.0277777777777787E-3</v>
      </c>
      <c r="J25" s="236">
        <v>5.5555555555555558E-3</v>
      </c>
      <c r="K25" s="236">
        <v>6.2499999999999995E-3</v>
      </c>
      <c r="L25" s="37"/>
      <c r="M25" s="74">
        <f>SUM(D25:K25)</f>
        <v>5.2777777777777785E-2</v>
      </c>
      <c r="N25" s="37"/>
      <c r="O25" s="75">
        <f>SUM(D25:K25)</f>
        <v>5.2777777777777785E-2</v>
      </c>
      <c r="P25" s="65">
        <v>5.2083333333333336E-2</v>
      </c>
      <c r="Q25" s="65">
        <f>P25-O25</f>
        <v>-6.9444444444444892E-4</v>
      </c>
      <c r="R25" s="57">
        <v>17.86</v>
      </c>
      <c r="S25" s="57" t="s">
        <v>28</v>
      </c>
    </row>
    <row r="26" spans="1:19" ht="14.25" hidden="1" customHeight="1" thickBot="1" x14ac:dyDescent="0.25">
      <c r="B26" s="38"/>
      <c r="C26" s="37"/>
      <c r="D26" s="236">
        <v>7.6388888888888886E-3</v>
      </c>
      <c r="E26" s="236">
        <v>5.5555555555555558E-3</v>
      </c>
      <c r="F26" s="236">
        <v>9.0277777777777787E-3</v>
      </c>
      <c r="G26" s="236">
        <v>5.5555555555555558E-3</v>
      </c>
      <c r="H26" s="236">
        <v>5.5555555555555558E-3</v>
      </c>
      <c r="I26" s="236">
        <v>9.0277777777777787E-3</v>
      </c>
      <c r="J26" s="236">
        <v>5.5555555555555558E-3</v>
      </c>
      <c r="K26" s="236">
        <v>7.6388888888888886E-3</v>
      </c>
      <c r="L26" s="37"/>
      <c r="M26" s="74">
        <f>SUM(D26:K26)</f>
        <v>5.5555555555555559E-2</v>
      </c>
      <c r="N26" s="37"/>
      <c r="O26" s="75"/>
      <c r="P26" s="65"/>
      <c r="Q26" s="65"/>
    </row>
    <row r="27" spans="1:19" ht="15" x14ac:dyDescent="0.25">
      <c r="B27" s="261">
        <v>1</v>
      </c>
      <c r="C27" s="238">
        <v>0.21527777777777779</v>
      </c>
      <c r="D27" s="8">
        <f>C27+$D$25</f>
        <v>0.2215277777777778</v>
      </c>
      <c r="E27" s="8">
        <f>D27+$E$25</f>
        <v>0.22708333333333336</v>
      </c>
      <c r="F27" s="8">
        <f>E27+$F$25</f>
        <v>0.23611111111111113</v>
      </c>
      <c r="G27" s="8">
        <f>F27+$G$25</f>
        <v>0.2416666666666667</v>
      </c>
      <c r="H27" s="8">
        <f>G27+$H$25</f>
        <v>0.24722222222222226</v>
      </c>
      <c r="I27" s="8">
        <f>H27+$I$25</f>
        <v>0.25625000000000003</v>
      </c>
      <c r="J27" s="8">
        <f>I27+$J$25</f>
        <v>0.26180555555555557</v>
      </c>
      <c r="K27" s="8">
        <f>J27+$K$25</f>
        <v>0.26805555555555555</v>
      </c>
      <c r="L27" s="239">
        <f t="shared" ref="L27:L44" si="1">$L$22</f>
        <v>26.02</v>
      </c>
      <c r="M27" s="238">
        <f t="shared" ref="M27:M44" si="2">K27-C27</f>
        <v>5.2777777777777757E-2</v>
      </c>
      <c r="N27" s="239">
        <f t="shared" ref="N27:N44" si="3">(L27/(M27*24*60)*60)</f>
        <v>20.542105263157904</v>
      </c>
      <c r="O27" s="240"/>
    </row>
    <row r="28" spans="1:19" ht="15" x14ac:dyDescent="0.25">
      <c r="A28" s="65">
        <f>C28-C27</f>
        <v>4.8611111111111105E-2</v>
      </c>
      <c r="B28" s="222">
        <v>2</v>
      </c>
      <c r="C28" s="8">
        <v>0.2638888888888889</v>
      </c>
      <c r="D28" s="8">
        <f t="shared" ref="D28:D29" si="4">C28+$D$25</f>
        <v>0.27013888888888887</v>
      </c>
      <c r="E28" s="8">
        <f t="shared" ref="E28:E29" si="5">D28+$E$25</f>
        <v>0.27569444444444441</v>
      </c>
      <c r="F28" s="8">
        <f t="shared" ref="F28:F29" si="6">E28+$F$25</f>
        <v>0.28472222222222221</v>
      </c>
      <c r="G28" s="8">
        <f t="shared" ref="G28:G29" si="7">F28+$G$25</f>
        <v>0.29027777777777775</v>
      </c>
      <c r="H28" s="8">
        <f t="shared" ref="H28:H29" si="8">G28+$H$25</f>
        <v>0.29583333333333328</v>
      </c>
      <c r="I28" s="8">
        <f t="shared" ref="I28:I29" si="9">H28+$I$25</f>
        <v>0.30486111111111108</v>
      </c>
      <c r="J28" s="8">
        <f t="shared" ref="J28:J29" si="10">I28+$J$25</f>
        <v>0.31041666666666662</v>
      </c>
      <c r="K28" s="8">
        <f t="shared" ref="K28:K29" si="11">J28+$K$25</f>
        <v>0.3166666666666666</v>
      </c>
      <c r="L28" s="27">
        <f t="shared" si="1"/>
        <v>26.02</v>
      </c>
      <c r="M28" s="8">
        <f t="shared" si="2"/>
        <v>5.2777777777777701E-2</v>
      </c>
      <c r="N28" s="27">
        <f t="shared" si="3"/>
        <v>20.542105263157925</v>
      </c>
      <c r="O28" s="216"/>
    </row>
    <row r="29" spans="1:19" ht="15" x14ac:dyDescent="0.25">
      <c r="A29" s="65">
        <f>C29-C28</f>
        <v>4.8611111111111105E-2</v>
      </c>
      <c r="B29" s="222">
        <v>3</v>
      </c>
      <c r="C29" s="8">
        <v>0.3125</v>
      </c>
      <c r="D29" s="8">
        <f t="shared" si="4"/>
        <v>0.31874999999999998</v>
      </c>
      <c r="E29" s="8">
        <f t="shared" si="5"/>
        <v>0.32430555555555551</v>
      </c>
      <c r="F29" s="8">
        <f t="shared" si="6"/>
        <v>0.33333333333333331</v>
      </c>
      <c r="G29" s="8">
        <f t="shared" si="7"/>
        <v>0.33888888888888885</v>
      </c>
      <c r="H29" s="8">
        <f t="shared" si="8"/>
        <v>0.34444444444444439</v>
      </c>
      <c r="I29" s="8">
        <f t="shared" si="9"/>
        <v>0.35347222222222219</v>
      </c>
      <c r="J29" s="8">
        <f t="shared" si="10"/>
        <v>0.35902777777777772</v>
      </c>
      <c r="K29" s="8">
        <f t="shared" si="11"/>
        <v>0.3652777777777777</v>
      </c>
      <c r="L29" s="27">
        <f t="shared" si="1"/>
        <v>26.02</v>
      </c>
      <c r="M29" s="84">
        <f t="shared" si="2"/>
        <v>5.2777777777777701E-2</v>
      </c>
      <c r="N29" s="27">
        <f t="shared" si="3"/>
        <v>20.542105263157925</v>
      </c>
      <c r="O29" s="216"/>
    </row>
    <row r="30" spans="1:19" ht="15" x14ac:dyDescent="0.25">
      <c r="A30" s="65">
        <f t="shared" ref="A30:A44" si="12">C30-C29</f>
        <v>4.1666666666666685E-2</v>
      </c>
      <c r="B30" s="222">
        <v>4</v>
      </c>
      <c r="C30" s="8">
        <v>0.35416666666666669</v>
      </c>
      <c r="D30" s="8">
        <f t="shared" ref="D30:D39" si="13">C30+$D$26</f>
        <v>0.36180555555555555</v>
      </c>
      <c r="E30" s="8">
        <f t="shared" ref="E30:E39" si="14">D30+$E$26</f>
        <v>0.36736111111111108</v>
      </c>
      <c r="F30" s="8">
        <f t="shared" ref="F30:F39" si="15">E30+$F$26</f>
        <v>0.37638888888888888</v>
      </c>
      <c r="G30" s="8">
        <f t="shared" ref="G30:G39" si="16">F30+$G$26</f>
        <v>0.38194444444444442</v>
      </c>
      <c r="H30" s="8">
        <f t="shared" ref="H30:H39" si="17">G30+$H$26</f>
        <v>0.38749999999999996</v>
      </c>
      <c r="I30" s="8">
        <f t="shared" ref="I30:I39" si="18">H30+$I$26</f>
        <v>0.39652777777777776</v>
      </c>
      <c r="J30" s="8">
        <f t="shared" ref="J30:J39" si="19">I30+$J$26</f>
        <v>0.40208333333333329</v>
      </c>
      <c r="K30" s="8">
        <f t="shared" ref="K30:K39" si="20">J30+$K$26</f>
        <v>0.40972222222222215</v>
      </c>
      <c r="L30" s="27">
        <f t="shared" si="1"/>
        <v>26.02</v>
      </c>
      <c r="M30" s="84">
        <f t="shared" si="2"/>
        <v>5.5555555555555469E-2</v>
      </c>
      <c r="N30" s="27">
        <f t="shared" si="3"/>
        <v>19.515000000000033</v>
      </c>
      <c r="O30" s="216"/>
    </row>
    <row r="31" spans="1:19" ht="15" x14ac:dyDescent="0.25">
      <c r="A31" s="65">
        <f t="shared" si="12"/>
        <v>4.1666666666666297E-2</v>
      </c>
      <c r="B31" s="222">
        <v>5</v>
      </c>
      <c r="C31" s="8">
        <v>0.39583333333333298</v>
      </c>
      <c r="D31" s="8">
        <f t="shared" si="13"/>
        <v>0.40347222222222184</v>
      </c>
      <c r="E31" s="8">
        <f t="shared" si="14"/>
        <v>0.40902777777777738</v>
      </c>
      <c r="F31" s="8">
        <f t="shared" si="15"/>
        <v>0.41805555555555518</v>
      </c>
      <c r="G31" s="8">
        <f t="shared" si="16"/>
        <v>0.42361111111111072</v>
      </c>
      <c r="H31" s="8">
        <f t="shared" si="17"/>
        <v>0.42916666666666625</v>
      </c>
      <c r="I31" s="8">
        <f t="shared" si="18"/>
        <v>0.43819444444444405</v>
      </c>
      <c r="J31" s="8">
        <f t="shared" si="19"/>
        <v>0.44374999999999959</v>
      </c>
      <c r="K31" s="8">
        <f t="shared" si="20"/>
        <v>0.45138888888888845</v>
      </c>
      <c r="L31" s="27">
        <f t="shared" si="1"/>
        <v>26.02</v>
      </c>
      <c r="M31" s="84">
        <f t="shared" si="2"/>
        <v>5.5555555555555469E-2</v>
      </c>
      <c r="N31" s="27">
        <f t="shared" si="3"/>
        <v>19.515000000000033</v>
      </c>
      <c r="O31" s="216"/>
    </row>
    <row r="32" spans="1:19" ht="15" x14ac:dyDescent="0.25">
      <c r="A32" s="65">
        <f t="shared" si="12"/>
        <v>4.1666666666667018E-2</v>
      </c>
      <c r="B32" s="222">
        <v>6</v>
      </c>
      <c r="C32" s="8">
        <v>0.4375</v>
      </c>
      <c r="D32" s="8">
        <f t="shared" si="13"/>
        <v>0.44513888888888886</v>
      </c>
      <c r="E32" s="8">
        <f t="shared" si="14"/>
        <v>0.4506944444444444</v>
      </c>
      <c r="F32" s="8">
        <f t="shared" si="15"/>
        <v>0.4597222222222222</v>
      </c>
      <c r="G32" s="8">
        <f t="shared" si="16"/>
        <v>0.46527777777777773</v>
      </c>
      <c r="H32" s="8">
        <f t="shared" si="17"/>
        <v>0.47083333333333327</v>
      </c>
      <c r="I32" s="8">
        <f t="shared" si="18"/>
        <v>0.47986111111111107</v>
      </c>
      <c r="J32" s="8">
        <f t="shared" si="19"/>
        <v>0.48541666666666661</v>
      </c>
      <c r="K32" s="8">
        <f t="shared" si="20"/>
        <v>0.49305555555555547</v>
      </c>
      <c r="L32" s="27">
        <f t="shared" si="1"/>
        <v>26.02</v>
      </c>
      <c r="M32" s="84">
        <f t="shared" si="2"/>
        <v>5.5555555555555469E-2</v>
      </c>
      <c r="N32" s="27">
        <f t="shared" si="3"/>
        <v>19.515000000000033</v>
      </c>
      <c r="O32" s="216"/>
    </row>
    <row r="33" spans="1:16" ht="15" x14ac:dyDescent="0.25">
      <c r="A33" s="65">
        <f t="shared" si="12"/>
        <v>4.8611111111111105E-2</v>
      </c>
      <c r="B33" s="222">
        <v>7</v>
      </c>
      <c r="C33" s="8">
        <v>0.4861111111111111</v>
      </c>
      <c r="D33" s="8">
        <f t="shared" si="13"/>
        <v>0.49374999999999997</v>
      </c>
      <c r="E33" s="8">
        <f t="shared" si="14"/>
        <v>0.4993055555555555</v>
      </c>
      <c r="F33" s="8">
        <f t="shared" si="15"/>
        <v>0.5083333333333333</v>
      </c>
      <c r="G33" s="8">
        <f t="shared" si="16"/>
        <v>0.51388888888888884</v>
      </c>
      <c r="H33" s="8">
        <f t="shared" si="17"/>
        <v>0.51944444444444438</v>
      </c>
      <c r="I33" s="8">
        <f t="shared" si="18"/>
        <v>0.52847222222222212</v>
      </c>
      <c r="J33" s="8">
        <f t="shared" si="19"/>
        <v>0.53402777777777766</v>
      </c>
      <c r="K33" s="8">
        <f t="shared" si="20"/>
        <v>0.54166666666666652</v>
      </c>
      <c r="L33" s="27">
        <f t="shared" si="1"/>
        <v>26.02</v>
      </c>
      <c r="M33" s="84">
        <f t="shared" si="2"/>
        <v>5.5555555555555414E-2</v>
      </c>
      <c r="N33" s="27">
        <f t="shared" si="3"/>
        <v>19.51500000000005</v>
      </c>
      <c r="O33" s="216"/>
    </row>
    <row r="34" spans="1:16" ht="15" x14ac:dyDescent="0.25">
      <c r="A34" s="65">
        <f t="shared" si="12"/>
        <v>4.8611111111110883E-2</v>
      </c>
      <c r="B34" s="222">
        <v>8</v>
      </c>
      <c r="C34" s="8">
        <v>0.53472222222222199</v>
      </c>
      <c r="D34" s="8">
        <f t="shared" si="13"/>
        <v>0.54236111111111085</v>
      </c>
      <c r="E34" s="8">
        <f t="shared" si="14"/>
        <v>0.54791666666666639</v>
      </c>
      <c r="F34" s="8">
        <f t="shared" si="15"/>
        <v>0.55694444444444413</v>
      </c>
      <c r="G34" s="8">
        <f t="shared" si="16"/>
        <v>0.56249999999999967</v>
      </c>
      <c r="H34" s="8">
        <f t="shared" si="17"/>
        <v>0.5680555555555552</v>
      </c>
      <c r="I34" s="8">
        <f t="shared" si="18"/>
        <v>0.57708333333333295</v>
      </c>
      <c r="J34" s="8">
        <f t="shared" si="19"/>
        <v>0.58263888888888848</v>
      </c>
      <c r="K34" s="8">
        <f t="shared" si="20"/>
        <v>0.59027777777777735</v>
      </c>
      <c r="L34" s="27">
        <f t="shared" si="1"/>
        <v>26.02</v>
      </c>
      <c r="M34" s="84">
        <f t="shared" si="2"/>
        <v>5.5555555555555358E-2</v>
      </c>
      <c r="N34" s="27">
        <f t="shared" si="3"/>
        <v>19.515000000000068</v>
      </c>
      <c r="O34" s="216"/>
    </row>
    <row r="35" spans="1:16" ht="15" x14ac:dyDescent="0.25">
      <c r="A35" s="65">
        <f t="shared" si="12"/>
        <v>4.8611111111111049E-2</v>
      </c>
      <c r="B35" s="222">
        <v>9</v>
      </c>
      <c r="C35" s="8">
        <v>0.58333333333333304</v>
      </c>
      <c r="D35" s="8">
        <f t="shared" si="13"/>
        <v>0.5909722222222219</v>
      </c>
      <c r="E35" s="8">
        <f t="shared" si="14"/>
        <v>0.59652777777777743</v>
      </c>
      <c r="F35" s="8">
        <f t="shared" si="15"/>
        <v>0.60555555555555518</v>
      </c>
      <c r="G35" s="8">
        <f t="shared" si="16"/>
        <v>0.61111111111111072</v>
      </c>
      <c r="H35" s="8">
        <f t="shared" si="17"/>
        <v>0.61666666666666625</v>
      </c>
      <c r="I35" s="8">
        <f t="shared" si="18"/>
        <v>0.625694444444444</v>
      </c>
      <c r="J35" s="8">
        <f t="shared" si="19"/>
        <v>0.63124999999999953</v>
      </c>
      <c r="K35" s="8">
        <f t="shared" si="20"/>
        <v>0.6388888888888884</v>
      </c>
      <c r="L35" s="27">
        <f t="shared" si="1"/>
        <v>26.02</v>
      </c>
      <c r="M35" s="84">
        <f t="shared" si="2"/>
        <v>5.5555555555555358E-2</v>
      </c>
      <c r="N35" s="27">
        <f t="shared" si="3"/>
        <v>19.515000000000068</v>
      </c>
      <c r="O35" s="216"/>
    </row>
    <row r="36" spans="1:16" ht="15" x14ac:dyDescent="0.25">
      <c r="A36" s="65">
        <f t="shared" si="12"/>
        <v>4.8611111111110938E-2</v>
      </c>
      <c r="B36" s="222">
        <v>10</v>
      </c>
      <c r="C36" s="8">
        <v>0.63194444444444398</v>
      </c>
      <c r="D36" s="8">
        <f t="shared" si="13"/>
        <v>0.63958333333333284</v>
      </c>
      <c r="E36" s="8">
        <f t="shared" si="14"/>
        <v>0.64513888888888837</v>
      </c>
      <c r="F36" s="8">
        <f t="shared" si="15"/>
        <v>0.65416666666666612</v>
      </c>
      <c r="G36" s="8">
        <f t="shared" si="16"/>
        <v>0.65972222222222165</v>
      </c>
      <c r="H36" s="8">
        <f t="shared" si="17"/>
        <v>0.66527777777777719</v>
      </c>
      <c r="I36" s="8">
        <f t="shared" si="18"/>
        <v>0.67430555555555494</v>
      </c>
      <c r="J36" s="8">
        <f t="shared" si="19"/>
        <v>0.67986111111111047</v>
      </c>
      <c r="K36" s="8">
        <f t="shared" si="20"/>
        <v>0.68749999999999933</v>
      </c>
      <c r="L36" s="27">
        <f t="shared" si="1"/>
        <v>26.02</v>
      </c>
      <c r="M36" s="84">
        <f t="shared" si="2"/>
        <v>5.5555555555555358E-2</v>
      </c>
      <c r="N36" s="27">
        <f t="shared" si="3"/>
        <v>19.515000000000068</v>
      </c>
      <c r="O36" s="216"/>
    </row>
    <row r="37" spans="1:16" ht="15" x14ac:dyDescent="0.25">
      <c r="A37" s="65">
        <f t="shared" si="12"/>
        <v>4.8611111111112049E-2</v>
      </c>
      <c r="B37" s="222">
        <v>11</v>
      </c>
      <c r="C37" s="8">
        <v>0.68055555555555602</v>
      </c>
      <c r="D37" s="8">
        <f t="shared" si="13"/>
        <v>0.68819444444444489</v>
      </c>
      <c r="E37" s="8">
        <f t="shared" si="14"/>
        <v>0.69375000000000042</v>
      </c>
      <c r="F37" s="8">
        <f t="shared" si="15"/>
        <v>0.70277777777777817</v>
      </c>
      <c r="G37" s="8">
        <f t="shared" si="16"/>
        <v>0.7083333333333337</v>
      </c>
      <c r="H37" s="8">
        <f t="shared" si="17"/>
        <v>0.71388888888888924</v>
      </c>
      <c r="I37" s="8">
        <f t="shared" si="18"/>
        <v>0.72291666666666698</v>
      </c>
      <c r="J37" s="8">
        <f t="shared" si="19"/>
        <v>0.72847222222222252</v>
      </c>
      <c r="K37" s="8">
        <f t="shared" si="20"/>
        <v>0.73611111111111138</v>
      </c>
      <c r="L37" s="27">
        <f t="shared" si="1"/>
        <v>26.02</v>
      </c>
      <c r="M37" s="84">
        <f t="shared" si="2"/>
        <v>5.5555555555555358E-2</v>
      </c>
      <c r="N37" s="27">
        <f t="shared" si="3"/>
        <v>19.515000000000068</v>
      </c>
      <c r="O37" s="216"/>
    </row>
    <row r="38" spans="1:16" ht="15" x14ac:dyDescent="0.25">
      <c r="A38" s="65">
        <f t="shared" si="12"/>
        <v>4.1666666666666186E-2</v>
      </c>
      <c r="B38" s="222">
        <v>12</v>
      </c>
      <c r="C38" s="8">
        <v>0.72222222222222221</v>
      </c>
      <c r="D38" s="8">
        <f t="shared" si="13"/>
        <v>0.72986111111111107</v>
      </c>
      <c r="E38" s="8">
        <f t="shared" si="14"/>
        <v>0.73541666666666661</v>
      </c>
      <c r="F38" s="8">
        <f t="shared" si="15"/>
        <v>0.74444444444444435</v>
      </c>
      <c r="G38" s="8">
        <f t="shared" si="16"/>
        <v>0.74999999999999989</v>
      </c>
      <c r="H38" s="8">
        <f t="shared" si="17"/>
        <v>0.75555555555555542</v>
      </c>
      <c r="I38" s="8">
        <f t="shared" si="18"/>
        <v>0.76458333333333317</v>
      </c>
      <c r="J38" s="8">
        <f t="shared" si="19"/>
        <v>0.77013888888888871</v>
      </c>
      <c r="K38" s="8">
        <f t="shared" si="20"/>
        <v>0.77777777777777757</v>
      </c>
      <c r="L38" s="27">
        <f t="shared" si="1"/>
        <v>26.02</v>
      </c>
      <c r="M38" s="84">
        <f t="shared" si="2"/>
        <v>5.5555555555555358E-2</v>
      </c>
      <c r="N38" s="27">
        <f t="shared" si="3"/>
        <v>19.515000000000068</v>
      </c>
      <c r="O38" s="216"/>
    </row>
    <row r="39" spans="1:16" ht="15" x14ac:dyDescent="0.25">
      <c r="A39" s="65">
        <f t="shared" si="12"/>
        <v>4.1666666666665741E-2</v>
      </c>
      <c r="B39" s="222">
        <v>13</v>
      </c>
      <c r="C39" s="8">
        <v>0.76388888888888795</v>
      </c>
      <c r="D39" s="8">
        <f t="shared" si="13"/>
        <v>0.77152777777777681</v>
      </c>
      <c r="E39" s="8">
        <f t="shared" si="14"/>
        <v>0.77708333333333235</v>
      </c>
      <c r="F39" s="8">
        <f t="shared" si="15"/>
        <v>0.78611111111111009</v>
      </c>
      <c r="G39" s="8">
        <f t="shared" si="16"/>
        <v>0.79166666666666563</v>
      </c>
      <c r="H39" s="8">
        <f t="shared" si="17"/>
        <v>0.79722222222222117</v>
      </c>
      <c r="I39" s="8">
        <f t="shared" si="18"/>
        <v>0.80624999999999891</v>
      </c>
      <c r="J39" s="8">
        <f t="shared" si="19"/>
        <v>0.81180555555555445</v>
      </c>
      <c r="K39" s="8">
        <f t="shared" si="20"/>
        <v>0.81944444444444331</v>
      </c>
      <c r="L39" s="27">
        <f t="shared" si="1"/>
        <v>26.02</v>
      </c>
      <c r="M39" s="84">
        <f t="shared" si="2"/>
        <v>5.5555555555555358E-2</v>
      </c>
      <c r="N39" s="27">
        <f t="shared" si="3"/>
        <v>19.515000000000068</v>
      </c>
      <c r="O39" s="216"/>
    </row>
    <row r="40" spans="1:16" ht="15" x14ac:dyDescent="0.25">
      <c r="A40" s="65">
        <f t="shared" si="12"/>
        <v>4.1666666666667074E-2</v>
      </c>
      <c r="B40" s="222">
        <v>14</v>
      </c>
      <c r="C40" s="8">
        <v>0.80555555555555503</v>
      </c>
      <c r="D40" s="8">
        <f>C40+$D$25</f>
        <v>0.811805555555555</v>
      </c>
      <c r="E40" s="8">
        <f>D40+$E$25</f>
        <v>0.81736111111111054</v>
      </c>
      <c r="F40" s="8">
        <f>E40+$F$25</f>
        <v>0.82638888888888828</v>
      </c>
      <c r="G40" s="8">
        <f>F40+$G$25</f>
        <v>0.83194444444444382</v>
      </c>
      <c r="H40" s="8">
        <f>G40+$H$25</f>
        <v>0.83749999999999936</v>
      </c>
      <c r="I40" s="8">
        <f>H40+$I$25</f>
        <v>0.8465277777777771</v>
      </c>
      <c r="J40" s="8">
        <f>I40+$J$25</f>
        <v>0.85208333333333264</v>
      </c>
      <c r="K40" s="8">
        <f>J40+$K$25</f>
        <v>0.85833333333333262</v>
      </c>
      <c r="L40" s="27">
        <f t="shared" si="1"/>
        <v>26.02</v>
      </c>
      <c r="M40" s="84">
        <f t="shared" si="2"/>
        <v>5.277777777777759E-2</v>
      </c>
      <c r="N40" s="27">
        <f t="shared" si="3"/>
        <v>20.542105263157964</v>
      </c>
      <c r="O40" s="216"/>
    </row>
    <row r="41" spans="1:16" ht="15" x14ac:dyDescent="0.25">
      <c r="A41" s="65">
        <f t="shared" si="12"/>
        <v>4.1666666666665964E-2</v>
      </c>
      <c r="B41" s="222">
        <v>15</v>
      </c>
      <c r="C41" s="8">
        <v>0.84722222222222099</v>
      </c>
      <c r="D41" s="8">
        <f t="shared" ref="D41:D44" si="21">C41+$D$25</f>
        <v>0.85347222222222097</v>
      </c>
      <c r="E41" s="8">
        <f t="shared" ref="E41:E44" si="22">D41+$E$25</f>
        <v>0.8590277777777765</v>
      </c>
      <c r="F41" s="8">
        <f t="shared" ref="F41:F44" si="23">E41+$F$25</f>
        <v>0.86805555555555425</v>
      </c>
      <c r="G41" s="8">
        <f t="shared" ref="G41:G44" si="24">F41+$G$25</f>
        <v>0.87361111111110978</v>
      </c>
      <c r="H41" s="8">
        <f t="shared" ref="H41:H44" si="25">G41+$H$25</f>
        <v>0.87916666666666532</v>
      </c>
      <c r="I41" s="8">
        <f t="shared" ref="I41:I44" si="26">H41+$I$25</f>
        <v>0.88819444444444307</v>
      </c>
      <c r="J41" s="8">
        <f t="shared" ref="J41:J44" si="27">I41+$J$25</f>
        <v>0.8937499999999986</v>
      </c>
      <c r="K41" s="8">
        <f t="shared" ref="K41:K44" si="28">J41+$K$25</f>
        <v>0.89999999999999858</v>
      </c>
      <c r="L41" s="27">
        <f t="shared" si="1"/>
        <v>26.02</v>
      </c>
      <c r="M41" s="84">
        <f t="shared" si="2"/>
        <v>5.277777777777759E-2</v>
      </c>
      <c r="N41" s="27">
        <f t="shared" si="3"/>
        <v>20.542105263157964</v>
      </c>
      <c r="O41" s="216"/>
    </row>
    <row r="42" spans="1:16" ht="15" x14ac:dyDescent="0.25">
      <c r="A42" s="65">
        <f t="shared" si="12"/>
        <v>4.1666666666667851E-2</v>
      </c>
      <c r="B42" s="222">
        <v>16</v>
      </c>
      <c r="C42" s="241">
        <v>0.88888888888888884</v>
      </c>
      <c r="D42" s="8">
        <f t="shared" si="21"/>
        <v>0.89513888888888882</v>
      </c>
      <c r="E42" s="8">
        <f t="shared" si="22"/>
        <v>0.90069444444444435</v>
      </c>
      <c r="F42" s="8">
        <f t="shared" si="23"/>
        <v>0.9097222222222221</v>
      </c>
      <c r="G42" s="8">
        <f t="shared" si="24"/>
        <v>0.91527777777777763</v>
      </c>
      <c r="H42" s="8">
        <f t="shared" si="25"/>
        <v>0.92083333333333317</v>
      </c>
      <c r="I42" s="8">
        <f t="shared" si="26"/>
        <v>0.92986111111111092</v>
      </c>
      <c r="J42" s="8">
        <f t="shared" si="27"/>
        <v>0.93541666666666645</v>
      </c>
      <c r="K42" s="8">
        <f t="shared" si="28"/>
        <v>0.94166666666666643</v>
      </c>
      <c r="L42" s="273">
        <f t="shared" si="1"/>
        <v>26.02</v>
      </c>
      <c r="M42" s="360">
        <f t="shared" si="2"/>
        <v>5.277777777777759E-2</v>
      </c>
      <c r="N42" s="273">
        <f t="shared" si="3"/>
        <v>20.542105263157964</v>
      </c>
      <c r="O42" s="216"/>
    </row>
    <row r="43" spans="1:16" ht="15" x14ac:dyDescent="0.25">
      <c r="A43" s="65">
        <f t="shared" si="12"/>
        <v>5.9722222222222232E-2</v>
      </c>
      <c r="B43" s="222">
        <v>17</v>
      </c>
      <c r="C43" s="241">
        <v>0.94861111111111107</v>
      </c>
      <c r="D43" s="8">
        <f t="shared" si="21"/>
        <v>0.95486111111111105</v>
      </c>
      <c r="E43" s="8">
        <f t="shared" si="22"/>
        <v>0.96041666666666659</v>
      </c>
      <c r="F43" s="8">
        <f t="shared" si="23"/>
        <v>0.96944444444444433</v>
      </c>
      <c r="G43" s="8">
        <f t="shared" si="24"/>
        <v>0.97499999999999987</v>
      </c>
      <c r="H43" s="8">
        <f t="shared" si="25"/>
        <v>0.9805555555555554</v>
      </c>
      <c r="I43" s="8">
        <f t="shared" si="26"/>
        <v>0.98958333333333315</v>
      </c>
      <c r="J43" s="8">
        <f t="shared" si="27"/>
        <v>0.99513888888888868</v>
      </c>
      <c r="K43" s="8">
        <f t="shared" si="28"/>
        <v>1.0013888888888887</v>
      </c>
      <c r="L43" s="273">
        <f t="shared" si="1"/>
        <v>26.02</v>
      </c>
      <c r="M43" s="360">
        <f t="shared" si="2"/>
        <v>5.277777777777759E-2</v>
      </c>
      <c r="N43" s="273">
        <f t="shared" si="3"/>
        <v>20.542105263157964</v>
      </c>
      <c r="O43" s="216"/>
    </row>
    <row r="44" spans="1:16" ht="15" x14ac:dyDescent="0.25">
      <c r="A44" s="65">
        <f t="shared" si="12"/>
        <v>-0.94027777777777777</v>
      </c>
      <c r="B44" s="222">
        <v>18</v>
      </c>
      <c r="C44" s="241">
        <v>8.3333333333333332E-3</v>
      </c>
      <c r="D44" s="8">
        <f t="shared" si="21"/>
        <v>1.4583333333333334E-2</v>
      </c>
      <c r="E44" s="8">
        <f t="shared" si="22"/>
        <v>2.013888888888889E-2</v>
      </c>
      <c r="F44" s="8">
        <f t="shared" si="23"/>
        <v>2.9166666666666667E-2</v>
      </c>
      <c r="G44" s="8">
        <f t="shared" si="24"/>
        <v>3.4722222222222224E-2</v>
      </c>
      <c r="H44" s="8">
        <f t="shared" si="25"/>
        <v>4.027777777777778E-2</v>
      </c>
      <c r="I44" s="8">
        <f t="shared" si="26"/>
        <v>4.9305555555555561E-2</v>
      </c>
      <c r="J44" s="8">
        <f t="shared" si="27"/>
        <v>5.4861111111111117E-2</v>
      </c>
      <c r="K44" s="8">
        <f t="shared" si="28"/>
        <v>6.1111111111111116E-2</v>
      </c>
      <c r="L44" s="273">
        <f t="shared" si="1"/>
        <v>26.02</v>
      </c>
      <c r="M44" s="360">
        <f t="shared" si="2"/>
        <v>5.2777777777777785E-2</v>
      </c>
      <c r="N44" s="273">
        <f t="shared" si="3"/>
        <v>20.54210526315789</v>
      </c>
      <c r="O44" s="216"/>
    </row>
    <row r="45" spans="1:16" x14ac:dyDescent="0.2">
      <c r="A45" s="37"/>
      <c r="B45" s="187"/>
      <c r="C45" s="37"/>
      <c r="D45" s="37"/>
      <c r="E45" s="37"/>
      <c r="F45" s="37"/>
      <c r="G45" s="37"/>
      <c r="H45" s="37"/>
      <c r="I45" s="37"/>
      <c r="J45" s="37"/>
      <c r="K45" s="37"/>
      <c r="L45" s="37"/>
      <c r="M45" s="37"/>
      <c r="N45" s="37"/>
      <c r="O45" s="204"/>
    </row>
    <row r="46" spans="1:16" x14ac:dyDescent="0.2">
      <c r="A46" s="37"/>
      <c r="B46" s="187"/>
      <c r="C46" s="37"/>
      <c r="D46" s="37"/>
      <c r="E46" s="37"/>
      <c r="F46" s="37"/>
      <c r="G46" s="37"/>
      <c r="H46" s="37"/>
      <c r="I46" s="37"/>
      <c r="J46" s="37"/>
      <c r="K46" s="37"/>
      <c r="L46" s="37"/>
      <c r="M46" s="37"/>
      <c r="N46" s="37"/>
      <c r="O46" s="204"/>
    </row>
    <row r="47" spans="1:16" x14ac:dyDescent="0.2">
      <c r="A47" s="37"/>
      <c r="B47" s="187"/>
      <c r="C47" s="37"/>
      <c r="D47" s="37"/>
      <c r="E47" s="37"/>
      <c r="F47" s="37"/>
      <c r="G47" s="37"/>
      <c r="H47" s="37"/>
      <c r="I47" s="37"/>
      <c r="J47" s="37"/>
      <c r="K47" s="37"/>
      <c r="L47" s="37"/>
      <c r="M47" s="37"/>
      <c r="N47" s="37"/>
      <c r="O47" s="204"/>
    </row>
    <row r="48" spans="1:16" x14ac:dyDescent="0.2">
      <c r="B48" s="187"/>
      <c r="C48" s="37"/>
      <c r="D48" s="37"/>
      <c r="E48" s="37"/>
      <c r="F48" s="37"/>
      <c r="G48" s="37"/>
      <c r="H48" s="37"/>
      <c r="I48" s="37"/>
      <c r="J48" s="37"/>
      <c r="K48" s="37"/>
      <c r="L48" s="37"/>
      <c r="M48" s="37"/>
      <c r="N48" s="37"/>
      <c r="O48" s="337"/>
      <c r="P48" s="310"/>
    </row>
    <row r="49" spans="2:16" x14ac:dyDescent="0.2">
      <c r="B49" s="187"/>
      <c r="C49" s="37" t="s">
        <v>3</v>
      </c>
      <c r="D49" s="37"/>
      <c r="E49" s="37">
        <v>15</v>
      </c>
      <c r="F49" s="37"/>
      <c r="G49" s="313"/>
      <c r="H49" s="313"/>
      <c r="I49" s="313"/>
      <c r="J49" s="313"/>
      <c r="K49" s="313"/>
      <c r="L49" s="313"/>
      <c r="M49" s="313"/>
      <c r="N49" s="313"/>
      <c r="O49" s="337"/>
      <c r="P49" s="337"/>
    </row>
    <row r="50" spans="2:16" x14ac:dyDescent="0.2">
      <c r="B50" s="187"/>
      <c r="C50" s="37" t="s">
        <v>2</v>
      </c>
      <c r="D50" s="37"/>
      <c r="E50" s="37">
        <v>3</v>
      </c>
      <c r="F50" s="37"/>
      <c r="G50" s="313"/>
      <c r="H50" s="313"/>
      <c r="I50" s="313"/>
      <c r="J50" s="313"/>
      <c r="K50" s="313"/>
      <c r="L50" s="313"/>
      <c r="M50" s="313"/>
      <c r="N50" s="313"/>
      <c r="O50" s="337"/>
      <c r="P50" s="337"/>
    </row>
    <row r="51" spans="2:16" x14ac:dyDescent="0.2">
      <c r="B51" s="187"/>
      <c r="C51" s="37" t="s">
        <v>1</v>
      </c>
      <c r="D51" s="37"/>
      <c r="E51" s="37">
        <f>E49+E50</f>
        <v>18</v>
      </c>
      <c r="F51" s="37"/>
      <c r="G51" s="313"/>
      <c r="H51" s="313"/>
      <c r="I51" s="313"/>
      <c r="J51" s="313"/>
      <c r="K51" s="313"/>
      <c r="L51" s="313"/>
      <c r="M51" s="313"/>
      <c r="N51" s="313"/>
      <c r="O51" s="337"/>
      <c r="P51" s="310"/>
    </row>
    <row r="52" spans="2:16" ht="15" thickBot="1" x14ac:dyDescent="0.25">
      <c r="B52" s="217"/>
      <c r="C52" s="211" t="s">
        <v>0</v>
      </c>
      <c r="D52" s="211"/>
      <c r="E52" s="212">
        <v>27.37</v>
      </c>
      <c r="F52" s="211"/>
      <c r="G52" s="211"/>
      <c r="H52" s="211"/>
      <c r="I52" s="211"/>
      <c r="J52" s="211"/>
      <c r="K52" s="211"/>
      <c r="L52" s="211"/>
      <c r="M52" s="211"/>
      <c r="N52" s="211"/>
      <c r="O52" s="218"/>
    </row>
  </sheetData>
  <mergeCells count="9">
    <mergeCell ref="O20:O23"/>
    <mergeCell ref="B21:C21"/>
    <mergeCell ref="L22:L23"/>
    <mergeCell ref="B24:O24"/>
    <mergeCell ref="B20:C20"/>
    <mergeCell ref="D20:J20"/>
    <mergeCell ref="L20:L21"/>
    <mergeCell ref="N20:N23"/>
    <mergeCell ref="M20:M23"/>
  </mergeCells>
  <pageMargins left="0.25" right="0.25" top="0.75" bottom="0.75" header="0.3" footer="0.3"/>
  <pageSetup paperSize="9" scale="92" fitToHeight="0"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03">
    <pageSetUpPr fitToPage="1"/>
  </sheetPr>
  <dimension ref="A5:S45"/>
  <sheetViews>
    <sheetView topLeftCell="A9" workbookViewId="0">
      <selection activeCell="O13" sqref="O13"/>
    </sheetView>
  </sheetViews>
  <sheetFormatPr baseColWidth="10" defaultColWidth="11.42578125" defaultRowHeight="14.25" x14ac:dyDescent="0.2"/>
  <cols>
    <col min="1" max="12" width="11.42578125" style="57"/>
    <col min="13" max="13" width="8.140625" style="57" customWidth="1"/>
    <col min="14" max="14" width="9.5703125" style="57" customWidth="1"/>
    <col min="15" max="16384" width="11.42578125" style="57"/>
  </cols>
  <sheetData>
    <row r="5" spans="2:15" ht="15" x14ac:dyDescent="0.25">
      <c r="B5" s="43" t="s">
        <v>27</v>
      </c>
      <c r="C5" s="42"/>
      <c r="D5" s="42"/>
      <c r="E5" s="42"/>
      <c r="F5" s="42"/>
      <c r="G5" s="42"/>
      <c r="H5" s="42"/>
      <c r="I5" s="42"/>
      <c r="J5" s="41"/>
      <c r="K5" s="41"/>
      <c r="L5" s="41"/>
      <c r="M5" s="41"/>
      <c r="N5" s="41"/>
      <c r="O5" s="40"/>
    </row>
    <row r="6" spans="2:15" x14ac:dyDescent="0.2">
      <c r="B6" s="38" t="s">
        <v>26</v>
      </c>
      <c r="C6" s="37"/>
      <c r="D6" s="37"/>
      <c r="E6" s="37"/>
      <c r="F6" s="37"/>
      <c r="G6" s="37"/>
      <c r="H6" s="37"/>
      <c r="I6" s="37"/>
      <c r="J6" s="37"/>
      <c r="K6" s="37"/>
      <c r="L6" s="37"/>
      <c r="M6" s="37"/>
      <c r="N6" s="37"/>
      <c r="O6" s="36"/>
    </row>
    <row r="7" spans="2:15" x14ac:dyDescent="0.2">
      <c r="B7" s="38"/>
      <c r="C7" s="37"/>
      <c r="D7" s="37"/>
      <c r="E7" s="37"/>
      <c r="F7" s="37"/>
      <c r="G7" s="37"/>
      <c r="H7" s="37"/>
      <c r="I7" s="37"/>
      <c r="J7" s="37"/>
      <c r="K7" s="37"/>
      <c r="L7" s="37"/>
      <c r="M7" s="37"/>
      <c r="N7" s="37"/>
      <c r="O7" s="36"/>
    </row>
    <row r="8" spans="2:15" x14ac:dyDescent="0.2">
      <c r="B8" s="38" t="s">
        <v>201</v>
      </c>
      <c r="C8" s="37"/>
      <c r="D8" s="37"/>
      <c r="E8" s="37"/>
      <c r="F8" s="37"/>
      <c r="G8" s="37"/>
      <c r="H8" s="37"/>
      <c r="I8" s="37"/>
      <c r="J8" s="37"/>
      <c r="K8" s="37"/>
      <c r="L8" s="37"/>
      <c r="M8" s="37"/>
      <c r="N8" s="37"/>
      <c r="O8" s="36"/>
    </row>
    <row r="9" spans="2:15" x14ac:dyDescent="0.2">
      <c r="B9" s="38" t="s">
        <v>180</v>
      </c>
      <c r="C9" s="37"/>
      <c r="D9" s="37"/>
      <c r="E9" s="37"/>
      <c r="F9" s="37"/>
      <c r="G9" s="37"/>
      <c r="H9" s="37"/>
      <c r="I9" s="37"/>
      <c r="J9" s="37"/>
      <c r="K9" s="37"/>
      <c r="L9" s="37"/>
      <c r="M9" s="37"/>
      <c r="N9" s="37"/>
      <c r="O9" s="36"/>
    </row>
    <row r="10" spans="2:15" x14ac:dyDescent="0.2">
      <c r="B10" s="38" t="s">
        <v>25</v>
      </c>
      <c r="C10" s="37"/>
      <c r="D10" s="37"/>
      <c r="E10" s="37"/>
      <c r="F10" s="37"/>
      <c r="G10" s="37"/>
      <c r="H10" s="37"/>
      <c r="I10" s="37"/>
      <c r="J10" s="37"/>
      <c r="K10" s="37"/>
      <c r="L10" s="37"/>
      <c r="M10" s="37"/>
      <c r="N10" s="37"/>
      <c r="O10" s="36"/>
    </row>
    <row r="11" spans="2:15" x14ac:dyDescent="0.2">
      <c r="B11" s="38" t="s">
        <v>127</v>
      </c>
      <c r="C11" s="37"/>
      <c r="D11" s="37"/>
      <c r="E11" s="37"/>
      <c r="F11" s="37"/>
      <c r="G11" s="37"/>
      <c r="H11" s="37"/>
      <c r="I11" s="37"/>
      <c r="J11" s="37"/>
      <c r="K11" s="37"/>
      <c r="L11" s="37"/>
      <c r="M11" s="37"/>
      <c r="N11" s="37"/>
      <c r="O11" s="36"/>
    </row>
    <row r="12" spans="2:15" x14ac:dyDescent="0.2">
      <c r="B12" s="38" t="s">
        <v>126</v>
      </c>
      <c r="C12" s="37"/>
      <c r="D12" s="37"/>
      <c r="E12" s="37"/>
      <c r="F12" s="37"/>
      <c r="G12" s="37"/>
      <c r="H12" s="37"/>
      <c r="I12" s="37"/>
      <c r="J12" s="37"/>
      <c r="K12" s="37"/>
      <c r="L12" s="37"/>
      <c r="M12" s="37"/>
      <c r="N12" s="37"/>
      <c r="O12" s="36"/>
    </row>
    <row r="13" spans="2:15" x14ac:dyDescent="0.2">
      <c r="B13" s="38" t="s">
        <v>22</v>
      </c>
      <c r="C13" s="37"/>
      <c r="D13" s="37"/>
      <c r="E13" s="37"/>
      <c r="F13" s="37"/>
      <c r="G13" s="37"/>
      <c r="H13" s="37"/>
      <c r="I13" s="37"/>
      <c r="J13" s="37"/>
      <c r="K13" s="37"/>
      <c r="L13" s="37"/>
      <c r="M13" s="37"/>
      <c r="N13" s="37"/>
      <c r="O13" s="36"/>
    </row>
    <row r="14" spans="2:15" x14ac:dyDescent="0.2">
      <c r="B14" s="38"/>
      <c r="C14" s="37"/>
      <c r="D14" s="37"/>
      <c r="E14" s="37"/>
      <c r="F14" s="37"/>
      <c r="G14" s="37"/>
      <c r="H14" s="37"/>
      <c r="I14" s="37"/>
      <c r="J14" s="37"/>
      <c r="K14" s="37"/>
      <c r="L14" s="37"/>
      <c r="M14" s="37"/>
      <c r="N14" s="37"/>
      <c r="O14" s="36"/>
    </row>
    <row r="15" spans="2:15" x14ac:dyDescent="0.2">
      <c r="B15" s="38"/>
      <c r="C15" s="37"/>
      <c r="D15" s="37"/>
      <c r="E15" s="37"/>
      <c r="F15" s="37"/>
      <c r="G15" s="37"/>
      <c r="H15" s="37"/>
      <c r="I15" s="37"/>
      <c r="J15" s="37"/>
      <c r="K15" s="37"/>
      <c r="L15" s="37"/>
      <c r="M15" s="37"/>
      <c r="N15" s="37"/>
      <c r="O15" s="36"/>
    </row>
    <row r="16" spans="2:15" x14ac:dyDescent="0.2">
      <c r="B16" s="38"/>
      <c r="C16" s="37"/>
      <c r="D16" s="37"/>
      <c r="E16" s="37"/>
      <c r="F16" s="37"/>
      <c r="G16" s="37"/>
      <c r="H16" s="37"/>
      <c r="I16" s="37"/>
      <c r="J16" s="37"/>
      <c r="K16" s="37"/>
      <c r="L16" s="37"/>
      <c r="M16" s="37"/>
      <c r="N16" s="37"/>
      <c r="O16" s="36"/>
    </row>
    <row r="17" spans="1:19" x14ac:dyDescent="0.2">
      <c r="B17" s="38"/>
      <c r="C17" s="37"/>
      <c r="D17" s="37"/>
      <c r="E17" s="37"/>
      <c r="F17" s="37"/>
      <c r="G17" s="37"/>
      <c r="H17" s="37"/>
      <c r="I17" s="37"/>
      <c r="J17" s="37"/>
      <c r="K17" s="37"/>
      <c r="L17" s="37"/>
      <c r="M17" s="37"/>
      <c r="N17" s="37"/>
      <c r="O17" s="36"/>
    </row>
    <row r="18" spans="1:19" x14ac:dyDescent="0.2">
      <c r="B18" s="38"/>
      <c r="C18" s="37"/>
      <c r="D18" s="37"/>
      <c r="E18" s="37"/>
      <c r="F18" s="37"/>
      <c r="G18" s="37"/>
      <c r="H18" s="37"/>
      <c r="I18" s="37"/>
      <c r="J18" s="37"/>
      <c r="K18" s="37"/>
      <c r="L18" s="37"/>
      <c r="M18" s="37"/>
      <c r="N18" s="37"/>
      <c r="O18" s="36"/>
    </row>
    <row r="19" spans="1:19" ht="15" thickBot="1" x14ac:dyDescent="0.25">
      <c r="B19" s="38"/>
      <c r="C19" s="37"/>
      <c r="D19" s="37"/>
      <c r="E19" s="37"/>
      <c r="F19" s="37"/>
      <c r="G19" s="37"/>
      <c r="H19" s="37"/>
      <c r="I19" s="37"/>
      <c r="J19" s="37"/>
      <c r="K19" s="37"/>
      <c r="L19" s="37"/>
      <c r="M19" s="37"/>
      <c r="N19" s="37"/>
      <c r="O19" s="36"/>
    </row>
    <row r="20" spans="1:19" ht="15" customHeight="1" thickBot="1" x14ac:dyDescent="0.25">
      <c r="B20" s="624" t="s">
        <v>21</v>
      </c>
      <c r="C20" s="622"/>
      <c r="D20" s="624" t="s">
        <v>20</v>
      </c>
      <c r="E20" s="616"/>
      <c r="F20" s="616"/>
      <c r="G20" s="616"/>
      <c r="H20" s="616"/>
      <c r="I20" s="616"/>
      <c r="J20" s="616"/>
      <c r="K20" s="71" t="s">
        <v>19</v>
      </c>
      <c r="L20" s="617" t="s">
        <v>18</v>
      </c>
      <c r="M20" s="608" t="s">
        <v>17</v>
      </c>
      <c r="N20" s="608" t="s">
        <v>16</v>
      </c>
      <c r="O20" s="626" t="s">
        <v>15</v>
      </c>
    </row>
    <row r="21" spans="1:19" ht="51.75" thickBot="1" x14ac:dyDescent="0.25">
      <c r="B21" s="629" t="s">
        <v>202</v>
      </c>
      <c r="C21" s="612"/>
      <c r="D21" s="468" t="s">
        <v>214</v>
      </c>
      <c r="E21" s="468" t="s">
        <v>196</v>
      </c>
      <c r="F21" s="468" t="s">
        <v>125</v>
      </c>
      <c r="G21" s="468" t="s">
        <v>124</v>
      </c>
      <c r="H21" s="468" t="s">
        <v>123</v>
      </c>
      <c r="I21" s="468" t="s">
        <v>196</v>
      </c>
      <c r="J21" s="468" t="s">
        <v>214</v>
      </c>
      <c r="K21" s="468" t="s">
        <v>202</v>
      </c>
      <c r="L21" s="618"/>
      <c r="M21" s="609"/>
      <c r="N21" s="609"/>
      <c r="O21" s="627"/>
    </row>
    <row r="22" spans="1:19" ht="15" customHeight="1" x14ac:dyDescent="0.2">
      <c r="B22" s="72" t="s">
        <v>7</v>
      </c>
      <c r="C22" s="3">
        <v>0</v>
      </c>
      <c r="D22" s="5">
        <v>3.62</v>
      </c>
      <c r="E22" s="3">
        <v>2.42</v>
      </c>
      <c r="F22" s="3">
        <v>4.76</v>
      </c>
      <c r="G22" s="3">
        <v>2.9</v>
      </c>
      <c r="H22" s="3">
        <v>1.9</v>
      </c>
      <c r="I22" s="3">
        <v>4.4000000000000004</v>
      </c>
      <c r="J22" s="3">
        <v>2.52</v>
      </c>
      <c r="K22" s="3">
        <v>3.5</v>
      </c>
      <c r="L22" s="613">
        <f>SUM(C22:K22)</f>
        <v>26.02</v>
      </c>
      <c r="M22" s="609"/>
      <c r="N22" s="609"/>
      <c r="O22" s="627"/>
    </row>
    <row r="23" spans="1:19" ht="39" thickBot="1" x14ac:dyDescent="0.25">
      <c r="B23" s="73" t="s">
        <v>6</v>
      </c>
      <c r="C23" s="2">
        <f>+C22</f>
        <v>0</v>
      </c>
      <c r="D23" s="2">
        <f t="shared" ref="D23:K23" si="0">+D22+C23</f>
        <v>3.62</v>
      </c>
      <c r="E23" s="2">
        <f t="shared" si="0"/>
        <v>6.04</v>
      </c>
      <c r="F23" s="2">
        <f t="shared" si="0"/>
        <v>10.8</v>
      </c>
      <c r="G23" s="2">
        <f t="shared" si="0"/>
        <v>13.700000000000001</v>
      </c>
      <c r="H23" s="2">
        <f t="shared" si="0"/>
        <v>15.600000000000001</v>
      </c>
      <c r="I23" s="2">
        <f t="shared" si="0"/>
        <v>20</v>
      </c>
      <c r="J23" s="2">
        <f t="shared" si="0"/>
        <v>22.52</v>
      </c>
      <c r="K23" s="2">
        <f t="shared" si="0"/>
        <v>26.02</v>
      </c>
      <c r="L23" s="614"/>
      <c r="M23" s="610"/>
      <c r="N23" s="610"/>
      <c r="O23" s="628"/>
    </row>
    <row r="24" spans="1:19" ht="16.5" thickBot="1" x14ac:dyDescent="0.25">
      <c r="B24" s="630" t="s">
        <v>5</v>
      </c>
      <c r="C24" s="606"/>
      <c r="D24" s="606"/>
      <c r="E24" s="606"/>
      <c r="F24" s="606"/>
      <c r="G24" s="606"/>
      <c r="H24" s="606"/>
      <c r="I24" s="606"/>
      <c r="J24" s="606"/>
      <c r="K24" s="606"/>
      <c r="L24" s="606"/>
      <c r="M24" s="606"/>
      <c r="N24" s="606"/>
      <c r="O24" s="631"/>
    </row>
    <row r="25" spans="1:19" ht="14.25" hidden="1" customHeight="1" x14ac:dyDescent="0.2">
      <c r="B25" s="38"/>
      <c r="C25" s="37"/>
      <c r="D25" s="74">
        <v>8.3333333333333332E-3</v>
      </c>
      <c r="E25" s="74">
        <v>5.5555555555555558E-3</v>
      </c>
      <c r="F25" s="74">
        <v>9.7222222222222224E-3</v>
      </c>
      <c r="G25" s="74">
        <v>6.2499999999999995E-3</v>
      </c>
      <c r="H25" s="74">
        <v>6.2499999999999995E-3</v>
      </c>
      <c r="I25" s="74">
        <v>1.0416666666666666E-2</v>
      </c>
      <c r="J25" s="74">
        <v>5.5555555555555558E-3</v>
      </c>
      <c r="K25" s="83">
        <v>8.3333333333333332E-3</v>
      </c>
      <c r="L25" s="37"/>
      <c r="M25" s="74">
        <f>SUM(D25:K25)</f>
        <v>6.041666666666666E-2</v>
      </c>
      <c r="N25" s="37"/>
      <c r="O25" s="75">
        <f>SUM(D25:K25)</f>
        <v>6.041666666666666E-2</v>
      </c>
      <c r="P25" s="65">
        <v>5.2083333333333336E-2</v>
      </c>
      <c r="Q25" s="65">
        <f>P25-O25</f>
        <v>-8.3333333333333245E-3</v>
      </c>
      <c r="R25" s="57">
        <v>17.86</v>
      </c>
      <c r="S25" s="57" t="s">
        <v>28</v>
      </c>
    </row>
    <row r="26" spans="1:19" ht="14.25" hidden="1" customHeight="1" x14ac:dyDescent="0.2">
      <c r="B26" s="38"/>
      <c r="C26" s="37"/>
      <c r="D26" s="48">
        <v>6.2499999999999995E-3</v>
      </c>
      <c r="E26" s="48">
        <v>5.5555555555555558E-3</v>
      </c>
      <c r="F26" s="48">
        <v>9.0277777777777787E-3</v>
      </c>
      <c r="G26" s="48">
        <v>5.5555555555555558E-3</v>
      </c>
      <c r="H26" s="48">
        <v>5.5555555555555558E-3</v>
      </c>
      <c r="I26" s="48">
        <v>9.0277777777777787E-3</v>
      </c>
      <c r="J26" s="48">
        <v>5.5555555555555558E-3</v>
      </c>
      <c r="K26" s="48">
        <v>6.2499999999999995E-3</v>
      </c>
      <c r="L26" s="37"/>
      <c r="M26" s="74">
        <f>SUM(D26:K26)</f>
        <v>5.2777777777777785E-2</v>
      </c>
      <c r="N26" s="37"/>
      <c r="O26" s="75"/>
      <c r="P26" s="65"/>
      <c r="Q26" s="65"/>
    </row>
    <row r="27" spans="1:19" ht="15" x14ac:dyDescent="0.25">
      <c r="B27" s="35">
        <v>1</v>
      </c>
      <c r="C27" s="8">
        <v>0.22222222222222221</v>
      </c>
      <c r="D27" s="8">
        <f t="shared" ref="D27:D37" si="1">C27+$D$26</f>
        <v>0.22847222222222222</v>
      </c>
      <c r="E27" s="8">
        <f t="shared" ref="E27:E37" si="2">D27+$E$26</f>
        <v>0.23402777777777778</v>
      </c>
      <c r="F27" s="8">
        <f t="shared" ref="F27:F37" si="3">E27+$F$26</f>
        <v>0.24305555555555555</v>
      </c>
      <c r="G27" s="8">
        <f t="shared" ref="G27:G37" si="4">F27+$G$26</f>
        <v>0.24861111111111112</v>
      </c>
      <c r="H27" s="8">
        <f t="shared" ref="H27:H37" si="5">G27+$H$26</f>
        <v>0.25416666666666665</v>
      </c>
      <c r="I27" s="8">
        <f t="shared" ref="I27:I37" si="6">H27+$I$26</f>
        <v>0.26319444444444445</v>
      </c>
      <c r="J27" s="8">
        <f t="shared" ref="J27:J37" si="7">I27+$J$26</f>
        <v>0.26874999999999999</v>
      </c>
      <c r="K27" s="8">
        <f t="shared" ref="K27:K37" si="8">J27+$K$26</f>
        <v>0.27499999999999997</v>
      </c>
      <c r="L27" s="27">
        <f t="shared" ref="L27:L37" si="9">$L$22</f>
        <v>26.02</v>
      </c>
      <c r="M27" s="8">
        <f t="shared" ref="M27:M37" si="10">K27-C27</f>
        <v>5.2777777777777757E-2</v>
      </c>
      <c r="N27" s="27">
        <f t="shared" ref="N27:N37" si="11">(L27/(M27*24*60)*60)</f>
        <v>20.542105263157904</v>
      </c>
      <c r="O27" s="34"/>
    </row>
    <row r="28" spans="1:19" ht="15" x14ac:dyDescent="0.25">
      <c r="A28" s="65">
        <f t="shared" ref="A28:A37" si="12">C28-C27</f>
        <v>7.6388888888888895E-2</v>
      </c>
      <c r="B28" s="35">
        <v>2</v>
      </c>
      <c r="C28" s="8">
        <v>0.2986111111111111</v>
      </c>
      <c r="D28" s="8">
        <f t="shared" si="1"/>
        <v>0.30486111111111108</v>
      </c>
      <c r="E28" s="8">
        <f t="shared" si="2"/>
        <v>0.31041666666666662</v>
      </c>
      <c r="F28" s="8">
        <f t="shared" si="3"/>
        <v>0.31944444444444442</v>
      </c>
      <c r="G28" s="8">
        <f t="shared" si="4"/>
        <v>0.32499999999999996</v>
      </c>
      <c r="H28" s="8">
        <f t="shared" si="5"/>
        <v>0.33055555555555549</v>
      </c>
      <c r="I28" s="8">
        <f t="shared" si="6"/>
        <v>0.33958333333333329</v>
      </c>
      <c r="J28" s="8">
        <f t="shared" si="7"/>
        <v>0.34513888888888883</v>
      </c>
      <c r="K28" s="8">
        <f t="shared" si="8"/>
        <v>0.35138888888888881</v>
      </c>
      <c r="L28" s="27">
        <f t="shared" si="9"/>
        <v>26.02</v>
      </c>
      <c r="M28" s="8">
        <f t="shared" si="10"/>
        <v>5.2777777777777701E-2</v>
      </c>
      <c r="N28" s="27">
        <f t="shared" si="11"/>
        <v>20.542105263157925</v>
      </c>
      <c r="O28" s="34"/>
    </row>
    <row r="29" spans="1:19" ht="15" x14ac:dyDescent="0.25">
      <c r="A29" s="65">
        <f t="shared" si="12"/>
        <v>7.6388888888888895E-2</v>
      </c>
      <c r="B29" s="35">
        <v>3</v>
      </c>
      <c r="C29" s="8">
        <v>0.375</v>
      </c>
      <c r="D29" s="8">
        <f t="shared" si="1"/>
        <v>0.38124999999999998</v>
      </c>
      <c r="E29" s="8">
        <f t="shared" si="2"/>
        <v>0.38680555555555551</v>
      </c>
      <c r="F29" s="8">
        <f t="shared" si="3"/>
        <v>0.39583333333333331</v>
      </c>
      <c r="G29" s="8">
        <f t="shared" si="4"/>
        <v>0.40138888888888885</v>
      </c>
      <c r="H29" s="8">
        <f t="shared" si="5"/>
        <v>0.40694444444444439</v>
      </c>
      <c r="I29" s="8">
        <f t="shared" si="6"/>
        <v>0.41597222222222219</v>
      </c>
      <c r="J29" s="8">
        <f t="shared" si="7"/>
        <v>0.42152777777777772</v>
      </c>
      <c r="K29" s="8">
        <f t="shared" si="8"/>
        <v>0.4277777777777777</v>
      </c>
      <c r="L29" s="27">
        <f t="shared" si="9"/>
        <v>26.02</v>
      </c>
      <c r="M29" s="84">
        <f t="shared" si="10"/>
        <v>5.2777777777777701E-2</v>
      </c>
      <c r="N29" s="27">
        <f t="shared" si="11"/>
        <v>20.542105263157925</v>
      </c>
      <c r="O29" s="34"/>
    </row>
    <row r="30" spans="1:19" ht="15" x14ac:dyDescent="0.25">
      <c r="A30" s="65">
        <f t="shared" si="12"/>
        <v>7.6388888888889006E-2</v>
      </c>
      <c r="B30" s="35">
        <v>4</v>
      </c>
      <c r="C30" s="8">
        <v>0.45138888888888901</v>
      </c>
      <c r="D30" s="8">
        <f t="shared" si="1"/>
        <v>0.45763888888888898</v>
      </c>
      <c r="E30" s="8">
        <f t="shared" si="2"/>
        <v>0.46319444444444452</v>
      </c>
      <c r="F30" s="8">
        <f t="shared" si="3"/>
        <v>0.47222222222222232</v>
      </c>
      <c r="G30" s="8">
        <f t="shared" si="4"/>
        <v>0.47777777777777786</v>
      </c>
      <c r="H30" s="8">
        <f t="shared" si="5"/>
        <v>0.48333333333333339</v>
      </c>
      <c r="I30" s="8">
        <f t="shared" si="6"/>
        <v>0.49236111111111119</v>
      </c>
      <c r="J30" s="8">
        <f t="shared" si="7"/>
        <v>0.49791666666666673</v>
      </c>
      <c r="K30" s="8">
        <f t="shared" si="8"/>
        <v>0.50416666666666676</v>
      </c>
      <c r="L30" s="27">
        <f t="shared" si="9"/>
        <v>26.02</v>
      </c>
      <c r="M30" s="84">
        <f t="shared" si="10"/>
        <v>5.2777777777777757E-2</v>
      </c>
      <c r="N30" s="27">
        <f t="shared" si="11"/>
        <v>20.542105263157904</v>
      </c>
      <c r="O30" s="34"/>
    </row>
    <row r="31" spans="1:19" ht="15" x14ac:dyDescent="0.25">
      <c r="A31" s="65">
        <f t="shared" si="12"/>
        <v>7.6388888888889006E-2</v>
      </c>
      <c r="B31" s="35">
        <v>5</v>
      </c>
      <c r="C31" s="8">
        <v>0.52777777777777801</v>
      </c>
      <c r="D31" s="8">
        <f t="shared" si="1"/>
        <v>0.53402777777777799</v>
      </c>
      <c r="E31" s="8">
        <f t="shared" si="2"/>
        <v>0.53958333333333353</v>
      </c>
      <c r="F31" s="8">
        <f t="shared" si="3"/>
        <v>0.54861111111111127</v>
      </c>
      <c r="G31" s="8">
        <f t="shared" si="4"/>
        <v>0.55416666666666681</v>
      </c>
      <c r="H31" s="8">
        <f t="shared" si="5"/>
        <v>0.55972222222222234</v>
      </c>
      <c r="I31" s="8">
        <f t="shared" si="6"/>
        <v>0.56875000000000009</v>
      </c>
      <c r="J31" s="8">
        <f t="shared" si="7"/>
        <v>0.57430555555555562</v>
      </c>
      <c r="K31" s="8">
        <f t="shared" si="8"/>
        <v>0.5805555555555556</v>
      </c>
      <c r="L31" s="27">
        <f t="shared" si="9"/>
        <v>26.02</v>
      </c>
      <c r="M31" s="84">
        <f t="shared" si="10"/>
        <v>5.277777777777759E-2</v>
      </c>
      <c r="N31" s="27">
        <f t="shared" si="11"/>
        <v>20.542105263157964</v>
      </c>
      <c r="O31" s="34"/>
    </row>
    <row r="32" spans="1:19" ht="15" x14ac:dyDescent="0.25">
      <c r="A32" s="65">
        <f t="shared" si="12"/>
        <v>7.6388888888887951E-2</v>
      </c>
      <c r="B32" s="35">
        <v>6</v>
      </c>
      <c r="C32" s="8">
        <v>0.60416666666666596</v>
      </c>
      <c r="D32" s="8">
        <f t="shared" si="1"/>
        <v>0.61041666666666594</v>
      </c>
      <c r="E32" s="8">
        <f t="shared" si="2"/>
        <v>0.61597222222222148</v>
      </c>
      <c r="F32" s="8">
        <f t="shared" si="3"/>
        <v>0.62499999999999922</v>
      </c>
      <c r="G32" s="8">
        <f t="shared" si="4"/>
        <v>0.63055555555555476</v>
      </c>
      <c r="H32" s="8">
        <f t="shared" si="5"/>
        <v>0.63611111111111029</v>
      </c>
      <c r="I32" s="8">
        <f t="shared" si="6"/>
        <v>0.64513888888888804</v>
      </c>
      <c r="J32" s="8">
        <f t="shared" si="7"/>
        <v>0.65069444444444358</v>
      </c>
      <c r="K32" s="8">
        <f t="shared" si="8"/>
        <v>0.65694444444444355</v>
      </c>
      <c r="L32" s="27">
        <f t="shared" si="9"/>
        <v>26.02</v>
      </c>
      <c r="M32" s="84">
        <f t="shared" si="10"/>
        <v>5.277777777777759E-2</v>
      </c>
      <c r="N32" s="27">
        <f t="shared" si="11"/>
        <v>20.542105263157964</v>
      </c>
      <c r="O32" s="34"/>
    </row>
    <row r="33" spans="1:15" ht="15" x14ac:dyDescent="0.25">
      <c r="A33" s="65">
        <f t="shared" si="12"/>
        <v>7.6388888888889062E-2</v>
      </c>
      <c r="B33" s="35">
        <v>7</v>
      </c>
      <c r="C33" s="8">
        <v>0.68055555555555503</v>
      </c>
      <c r="D33" s="8">
        <f t="shared" si="1"/>
        <v>0.686805555555555</v>
      </c>
      <c r="E33" s="8">
        <f t="shared" si="2"/>
        <v>0.69236111111111054</v>
      </c>
      <c r="F33" s="8">
        <f t="shared" si="3"/>
        <v>0.70138888888888828</v>
      </c>
      <c r="G33" s="8">
        <f t="shared" si="4"/>
        <v>0.70694444444444382</v>
      </c>
      <c r="H33" s="8">
        <f t="shared" si="5"/>
        <v>0.71249999999999936</v>
      </c>
      <c r="I33" s="8">
        <f t="shared" si="6"/>
        <v>0.7215277777777771</v>
      </c>
      <c r="J33" s="8">
        <f t="shared" si="7"/>
        <v>0.72708333333333264</v>
      </c>
      <c r="K33" s="8">
        <f t="shared" si="8"/>
        <v>0.73333333333333262</v>
      </c>
      <c r="L33" s="27">
        <f t="shared" si="9"/>
        <v>26.02</v>
      </c>
      <c r="M33" s="84">
        <f t="shared" si="10"/>
        <v>5.277777777777759E-2</v>
      </c>
      <c r="N33" s="27">
        <f t="shared" si="11"/>
        <v>20.542105263157964</v>
      </c>
      <c r="O33" s="34"/>
    </row>
    <row r="34" spans="1:15" ht="15" x14ac:dyDescent="0.25">
      <c r="A34" s="65">
        <f t="shared" si="12"/>
        <v>7.6388888888888951E-2</v>
      </c>
      <c r="B34" s="35">
        <v>8</v>
      </c>
      <c r="C34" s="8">
        <v>0.75694444444444398</v>
      </c>
      <c r="D34" s="8">
        <f t="shared" si="1"/>
        <v>0.76319444444444395</v>
      </c>
      <c r="E34" s="8">
        <f t="shared" si="2"/>
        <v>0.76874999999999949</v>
      </c>
      <c r="F34" s="8">
        <f t="shared" si="3"/>
        <v>0.77777777777777724</v>
      </c>
      <c r="G34" s="8">
        <f t="shared" si="4"/>
        <v>0.78333333333333277</v>
      </c>
      <c r="H34" s="8">
        <f t="shared" si="5"/>
        <v>0.78888888888888831</v>
      </c>
      <c r="I34" s="8">
        <f t="shared" si="6"/>
        <v>0.79791666666666605</v>
      </c>
      <c r="J34" s="8">
        <f t="shared" si="7"/>
        <v>0.80347222222222159</v>
      </c>
      <c r="K34" s="8">
        <f t="shared" si="8"/>
        <v>0.80972222222222157</v>
      </c>
      <c r="L34" s="27">
        <f t="shared" si="9"/>
        <v>26.02</v>
      </c>
      <c r="M34" s="84">
        <f t="shared" si="10"/>
        <v>5.277777777777759E-2</v>
      </c>
      <c r="N34" s="27">
        <f t="shared" si="11"/>
        <v>20.542105263157964</v>
      </c>
      <c r="O34" s="34"/>
    </row>
    <row r="35" spans="1:15" ht="15" x14ac:dyDescent="0.25">
      <c r="A35" s="65">
        <f t="shared" si="12"/>
        <v>7.6388888888889062E-2</v>
      </c>
      <c r="B35" s="35">
        <v>9</v>
      </c>
      <c r="C35" s="8">
        <v>0.83333333333333304</v>
      </c>
      <c r="D35" s="8">
        <f t="shared" si="1"/>
        <v>0.83958333333333302</v>
      </c>
      <c r="E35" s="8">
        <f t="shared" si="2"/>
        <v>0.84513888888888855</v>
      </c>
      <c r="F35" s="8">
        <f t="shared" si="3"/>
        <v>0.8541666666666663</v>
      </c>
      <c r="G35" s="8">
        <f t="shared" si="4"/>
        <v>0.85972222222222183</v>
      </c>
      <c r="H35" s="8">
        <f t="shared" si="5"/>
        <v>0.86527777777777737</v>
      </c>
      <c r="I35" s="8">
        <f t="shared" si="6"/>
        <v>0.87430555555555511</v>
      </c>
      <c r="J35" s="8">
        <f t="shared" si="7"/>
        <v>0.87986111111111065</v>
      </c>
      <c r="K35" s="8">
        <f t="shared" si="8"/>
        <v>0.88611111111111063</v>
      </c>
      <c r="L35" s="27">
        <f t="shared" si="9"/>
        <v>26.02</v>
      </c>
      <c r="M35" s="84">
        <f t="shared" si="10"/>
        <v>5.277777777777759E-2</v>
      </c>
      <c r="N35" s="27">
        <f t="shared" si="11"/>
        <v>20.542105263157964</v>
      </c>
      <c r="O35" s="34"/>
    </row>
    <row r="36" spans="1:15" ht="15" x14ac:dyDescent="0.25">
      <c r="A36" s="65">
        <f t="shared" si="12"/>
        <v>7.6388888888888951E-2</v>
      </c>
      <c r="B36" s="35">
        <v>10</v>
      </c>
      <c r="C36" s="8">
        <v>0.90972222222222199</v>
      </c>
      <c r="D36" s="241">
        <f t="shared" si="1"/>
        <v>0.91597222222222197</v>
      </c>
      <c r="E36" s="241">
        <f t="shared" si="2"/>
        <v>0.9215277777777775</v>
      </c>
      <c r="F36" s="241">
        <f t="shared" si="3"/>
        <v>0.93055555555555525</v>
      </c>
      <c r="G36" s="241">
        <f t="shared" si="4"/>
        <v>0.93611111111111078</v>
      </c>
      <c r="H36" s="241">
        <f t="shared" si="5"/>
        <v>0.94166666666666632</v>
      </c>
      <c r="I36" s="241">
        <f t="shared" si="6"/>
        <v>0.95069444444444406</v>
      </c>
      <c r="J36" s="241">
        <f t="shared" si="7"/>
        <v>0.9562499999999996</v>
      </c>
      <c r="K36" s="241">
        <f t="shared" si="8"/>
        <v>0.96249999999999958</v>
      </c>
      <c r="L36" s="273">
        <f t="shared" si="9"/>
        <v>26.02</v>
      </c>
      <c r="M36" s="360">
        <f t="shared" si="10"/>
        <v>5.277777777777759E-2</v>
      </c>
      <c r="N36" s="273">
        <f t="shared" si="11"/>
        <v>20.542105263157964</v>
      </c>
      <c r="O36" s="321"/>
    </row>
    <row r="37" spans="1:15" ht="15" x14ac:dyDescent="0.25">
      <c r="A37" s="65">
        <f t="shared" si="12"/>
        <v>7.6388888888889062E-2</v>
      </c>
      <c r="B37" s="35">
        <v>11</v>
      </c>
      <c r="C37" s="8">
        <v>0.98611111111111105</v>
      </c>
      <c r="D37" s="241">
        <f t="shared" si="1"/>
        <v>0.99236111111111103</v>
      </c>
      <c r="E37" s="241">
        <f t="shared" si="2"/>
        <v>0.99791666666666656</v>
      </c>
      <c r="F37" s="241">
        <f t="shared" si="3"/>
        <v>1.0069444444444444</v>
      </c>
      <c r="G37" s="241">
        <f t="shared" si="4"/>
        <v>1.0125</v>
      </c>
      <c r="H37" s="241">
        <f t="shared" si="5"/>
        <v>1.0180555555555555</v>
      </c>
      <c r="I37" s="241">
        <f t="shared" si="6"/>
        <v>1.0270833333333333</v>
      </c>
      <c r="J37" s="241">
        <f t="shared" si="7"/>
        <v>1.0326388888888889</v>
      </c>
      <c r="K37" s="241">
        <f t="shared" si="8"/>
        <v>1.038888888888889</v>
      </c>
      <c r="L37" s="273">
        <f t="shared" si="9"/>
        <v>26.02</v>
      </c>
      <c r="M37" s="360">
        <f t="shared" si="10"/>
        <v>5.2777777777777923E-2</v>
      </c>
      <c r="N37" s="273">
        <f t="shared" si="11"/>
        <v>20.542105263157836</v>
      </c>
      <c r="O37" s="321"/>
    </row>
    <row r="38" spans="1:15" x14ac:dyDescent="0.2">
      <c r="A38" s="37"/>
      <c r="B38" s="38"/>
      <c r="C38" s="313"/>
      <c r="D38" s="313"/>
      <c r="E38" s="313"/>
      <c r="F38" s="313"/>
      <c r="G38" s="313"/>
      <c r="H38" s="313"/>
      <c r="I38" s="313"/>
      <c r="J38" s="313"/>
      <c r="K38" s="313"/>
      <c r="L38" s="313"/>
      <c r="M38" s="313"/>
      <c r="N38" s="313"/>
      <c r="O38" s="358"/>
    </row>
    <row r="39" spans="1:15" x14ac:dyDescent="0.2">
      <c r="A39" s="37"/>
      <c r="B39" s="38"/>
      <c r="C39" s="313"/>
      <c r="D39" s="313"/>
      <c r="E39" s="313"/>
      <c r="F39" s="313"/>
      <c r="G39" s="313"/>
      <c r="H39" s="313"/>
      <c r="I39" s="313"/>
      <c r="J39" s="313"/>
      <c r="K39" s="313"/>
      <c r="L39" s="313"/>
      <c r="M39" s="313"/>
      <c r="N39" s="313"/>
      <c r="O39" s="358"/>
    </row>
    <row r="40" spans="1:15" x14ac:dyDescent="0.2">
      <c r="A40" s="37"/>
      <c r="B40" s="38"/>
      <c r="C40" s="37"/>
      <c r="D40" s="37"/>
      <c r="E40" s="37"/>
      <c r="F40" s="37"/>
      <c r="G40" s="37"/>
      <c r="H40" s="37"/>
      <c r="I40" s="37"/>
      <c r="J40" s="37"/>
      <c r="K40" s="37"/>
      <c r="L40" s="37"/>
      <c r="M40" s="37"/>
      <c r="N40" s="37"/>
      <c r="O40" s="36"/>
    </row>
    <row r="41" spans="1:15" x14ac:dyDescent="0.2">
      <c r="B41" s="38"/>
      <c r="C41" s="37"/>
      <c r="D41" s="37"/>
      <c r="E41" s="37"/>
      <c r="F41" s="37"/>
      <c r="G41" s="37"/>
      <c r="H41" s="37"/>
      <c r="I41" s="37"/>
      <c r="J41" s="37"/>
      <c r="K41" s="37"/>
      <c r="L41" s="37"/>
      <c r="M41" s="37"/>
      <c r="N41" s="37"/>
      <c r="O41" s="36"/>
    </row>
    <row r="42" spans="1:15" x14ac:dyDescent="0.2">
      <c r="B42" s="38"/>
      <c r="C42" s="37" t="s">
        <v>3</v>
      </c>
      <c r="D42" s="37"/>
      <c r="E42" s="37">
        <v>9</v>
      </c>
      <c r="F42" s="37"/>
      <c r="G42" s="37"/>
      <c r="H42" s="37"/>
      <c r="I42" s="37"/>
      <c r="J42" s="37"/>
      <c r="K42" s="37"/>
      <c r="L42" s="37"/>
      <c r="M42" s="37"/>
      <c r="N42" s="37"/>
      <c r="O42" s="36"/>
    </row>
    <row r="43" spans="1:15" x14ac:dyDescent="0.2">
      <c r="B43" s="38"/>
      <c r="C43" s="37" t="s">
        <v>2</v>
      </c>
      <c r="D43" s="37"/>
      <c r="E43" s="37">
        <v>2</v>
      </c>
      <c r="F43" s="37"/>
      <c r="G43" s="37"/>
      <c r="H43" s="37"/>
      <c r="I43" s="37"/>
      <c r="J43" s="37"/>
      <c r="K43" s="37"/>
      <c r="L43" s="37"/>
      <c r="M43" s="37"/>
      <c r="N43" s="37"/>
      <c r="O43" s="36"/>
    </row>
    <row r="44" spans="1:15" x14ac:dyDescent="0.2">
      <c r="B44" s="38"/>
      <c r="C44" s="37" t="s">
        <v>1</v>
      </c>
      <c r="D44" s="37"/>
      <c r="E44" s="37">
        <f>E42+E43</f>
        <v>11</v>
      </c>
      <c r="F44" s="37"/>
      <c r="G44" s="37"/>
      <c r="H44" s="37"/>
      <c r="I44" s="37"/>
      <c r="J44" s="37"/>
      <c r="K44" s="37"/>
      <c r="L44" s="37"/>
      <c r="M44" s="37"/>
      <c r="N44" s="37"/>
      <c r="O44" s="36"/>
    </row>
    <row r="45" spans="1:15" x14ac:dyDescent="0.2">
      <c r="B45" s="67"/>
      <c r="C45" s="68" t="s">
        <v>0</v>
      </c>
      <c r="D45" s="68"/>
      <c r="E45" s="51">
        <v>27.37</v>
      </c>
      <c r="F45" s="68"/>
      <c r="G45" s="68"/>
      <c r="H45" s="68"/>
      <c r="I45" s="68"/>
      <c r="J45" s="68"/>
      <c r="K45" s="68"/>
      <c r="L45" s="68"/>
      <c r="M45" s="68"/>
      <c r="N45" s="68"/>
      <c r="O45" s="69"/>
    </row>
  </sheetData>
  <mergeCells count="9">
    <mergeCell ref="O20:O23"/>
    <mergeCell ref="B21:C21"/>
    <mergeCell ref="L22:L23"/>
    <mergeCell ref="B24:O24"/>
    <mergeCell ref="B20:C20"/>
    <mergeCell ref="D20:J20"/>
    <mergeCell ref="L20:L21"/>
    <mergeCell ref="N20:N23"/>
    <mergeCell ref="M20:M23"/>
  </mergeCells>
  <pageMargins left="0.25" right="0.25" top="0.75" bottom="0.75" header="0.3" footer="0.3"/>
  <pageSetup paperSize="9" scale="92" fitToHeight="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04">
    <pageSetUpPr fitToPage="1"/>
  </sheetPr>
  <dimension ref="B5:M36"/>
  <sheetViews>
    <sheetView topLeftCell="A16" zoomScale="85" zoomScaleNormal="85" workbookViewId="0">
      <selection activeCell="O13" sqref="O13"/>
    </sheetView>
  </sheetViews>
  <sheetFormatPr baseColWidth="10" defaultColWidth="11.42578125" defaultRowHeight="15" x14ac:dyDescent="0.25"/>
  <cols>
    <col min="1" max="3" width="11.42578125" style="70"/>
    <col min="4" max="4" width="15" style="70" bestFit="1" customWidth="1"/>
    <col min="5" max="16384" width="11.42578125" style="70"/>
  </cols>
  <sheetData>
    <row r="5" spans="2:13" x14ac:dyDescent="0.25">
      <c r="B5" s="43" t="s">
        <v>27</v>
      </c>
      <c r="C5" s="42"/>
      <c r="D5" s="42"/>
      <c r="E5" s="42"/>
      <c r="F5" s="42"/>
      <c r="G5" s="42"/>
      <c r="H5" s="41"/>
      <c r="I5" s="41"/>
      <c r="J5" s="41"/>
      <c r="K5" s="41"/>
      <c r="L5" s="41"/>
      <c r="M5" s="40"/>
    </row>
    <row r="6" spans="2:13" x14ac:dyDescent="0.25">
      <c r="B6" s="38" t="s">
        <v>26</v>
      </c>
      <c r="C6" s="37"/>
      <c r="D6" s="37"/>
      <c r="E6" s="37"/>
      <c r="F6" s="37"/>
      <c r="G6" s="37"/>
      <c r="H6" s="37"/>
      <c r="I6" s="37"/>
      <c r="J6" s="37"/>
      <c r="K6" s="37"/>
      <c r="L6" s="37"/>
      <c r="M6" s="36"/>
    </row>
    <row r="7" spans="2:13" x14ac:dyDescent="0.25">
      <c r="B7" s="38"/>
      <c r="C7" s="37"/>
      <c r="D7" s="37"/>
      <c r="E7" s="37"/>
      <c r="F7" s="37"/>
      <c r="G7" s="37"/>
      <c r="H7" s="37"/>
      <c r="I7" s="37"/>
      <c r="J7" s="37"/>
      <c r="K7" s="37"/>
      <c r="L7" s="37"/>
      <c r="M7" s="36"/>
    </row>
    <row r="8" spans="2:13" x14ac:dyDescent="0.25">
      <c r="B8" s="38" t="s">
        <v>201</v>
      </c>
      <c r="C8" s="37"/>
      <c r="D8" s="37"/>
      <c r="E8" s="37"/>
      <c r="F8" s="37"/>
      <c r="G8" s="37"/>
      <c r="H8" s="37"/>
      <c r="I8" s="37"/>
      <c r="J8" s="37"/>
      <c r="K8" s="37"/>
      <c r="L8" s="37"/>
      <c r="M8" s="36"/>
    </row>
    <row r="9" spans="2:13" x14ac:dyDescent="0.25">
      <c r="B9" s="38" t="s">
        <v>183</v>
      </c>
      <c r="C9" s="37"/>
      <c r="D9" s="37"/>
      <c r="E9" s="37"/>
      <c r="F9" s="37"/>
      <c r="G9" s="37"/>
      <c r="H9" s="37"/>
      <c r="I9" s="37"/>
      <c r="J9" s="37"/>
      <c r="K9" s="37"/>
      <c r="L9" s="37"/>
      <c r="M9" s="36"/>
    </row>
    <row r="10" spans="2:13" x14ac:dyDescent="0.25">
      <c r="B10" s="38" t="s">
        <v>25</v>
      </c>
      <c r="C10" s="37"/>
      <c r="D10" s="37"/>
      <c r="E10" s="37"/>
      <c r="F10" s="37"/>
      <c r="G10" s="37"/>
      <c r="H10" s="37"/>
      <c r="I10" s="37"/>
      <c r="J10" s="37"/>
      <c r="K10" s="37"/>
      <c r="L10" s="37"/>
      <c r="M10" s="36"/>
    </row>
    <row r="11" spans="2:13" x14ac:dyDescent="0.25">
      <c r="B11" s="38" t="s">
        <v>182</v>
      </c>
      <c r="C11" s="37"/>
      <c r="D11" s="37"/>
      <c r="E11" s="37"/>
      <c r="F11" s="37"/>
      <c r="G11" s="37"/>
      <c r="H11" s="37"/>
      <c r="I11" s="37"/>
      <c r="J11" s="37"/>
      <c r="K11" s="37"/>
      <c r="L11" s="37"/>
      <c r="M11" s="36"/>
    </row>
    <row r="12" spans="2:13" x14ac:dyDescent="0.25">
      <c r="B12" s="38" t="s">
        <v>181</v>
      </c>
      <c r="C12" s="37"/>
      <c r="D12" s="37"/>
      <c r="E12" s="37"/>
      <c r="F12" s="37"/>
      <c r="G12" s="37"/>
      <c r="H12" s="37"/>
      <c r="I12" s="37"/>
      <c r="J12" s="37"/>
      <c r="K12" s="37"/>
      <c r="L12" s="37"/>
      <c r="M12" s="36"/>
    </row>
    <row r="13" spans="2:13" x14ac:dyDescent="0.25">
      <c r="B13" s="38" t="s">
        <v>22</v>
      </c>
      <c r="C13" s="37"/>
      <c r="D13" s="37"/>
      <c r="E13" s="37"/>
      <c r="F13" s="37"/>
      <c r="G13" s="37"/>
      <c r="H13" s="37"/>
      <c r="I13" s="37"/>
      <c r="J13" s="37"/>
      <c r="K13" s="37"/>
      <c r="L13" s="37"/>
      <c r="M13" s="36"/>
    </row>
    <row r="14" spans="2:13" x14ac:dyDescent="0.25">
      <c r="B14" s="38"/>
      <c r="C14" s="37"/>
      <c r="D14" s="37"/>
      <c r="E14" s="37"/>
      <c r="F14" s="37"/>
      <c r="G14" s="37"/>
      <c r="H14" s="37"/>
      <c r="I14" s="37"/>
      <c r="J14" s="37"/>
      <c r="K14" s="37"/>
      <c r="L14" s="37"/>
      <c r="M14" s="36"/>
    </row>
    <row r="15" spans="2:13" x14ac:dyDescent="0.25">
      <c r="B15" s="38"/>
      <c r="C15" s="37"/>
      <c r="D15" s="37"/>
      <c r="E15" s="37"/>
      <c r="F15" s="37"/>
      <c r="G15" s="37"/>
      <c r="H15" s="37"/>
      <c r="I15" s="37"/>
      <c r="J15" s="37"/>
      <c r="K15" s="37"/>
      <c r="L15" s="37"/>
      <c r="M15" s="36"/>
    </row>
    <row r="16" spans="2:13" x14ac:dyDescent="0.25">
      <c r="B16" s="38"/>
      <c r="C16" s="37"/>
      <c r="D16" s="37"/>
      <c r="E16" s="37"/>
      <c r="F16" s="37"/>
      <c r="G16" s="37"/>
      <c r="H16" s="37"/>
      <c r="I16" s="37"/>
      <c r="J16" s="37"/>
      <c r="K16" s="37"/>
      <c r="L16" s="37"/>
      <c r="M16" s="36"/>
    </row>
    <row r="17" spans="2:13" x14ac:dyDescent="0.25">
      <c r="B17" s="38"/>
      <c r="C17" s="37"/>
      <c r="D17" s="37"/>
      <c r="E17" s="37"/>
      <c r="F17" s="37"/>
      <c r="G17" s="37"/>
      <c r="H17" s="37"/>
      <c r="I17" s="37"/>
      <c r="J17" s="37"/>
      <c r="K17" s="37"/>
      <c r="L17" s="37"/>
      <c r="M17" s="36"/>
    </row>
    <row r="18" spans="2:13" x14ac:dyDescent="0.25">
      <c r="B18" s="38"/>
      <c r="C18" s="37"/>
      <c r="D18" s="37"/>
      <c r="E18" s="37"/>
      <c r="F18" s="37"/>
      <c r="G18" s="37"/>
      <c r="H18" s="37"/>
      <c r="I18" s="37"/>
      <c r="J18" s="37"/>
      <c r="K18" s="37"/>
      <c r="L18" s="37"/>
      <c r="M18" s="36"/>
    </row>
    <row r="19" spans="2:13" ht="15.75" thickBot="1" x14ac:dyDescent="0.3">
      <c r="B19" s="38"/>
      <c r="C19" s="37"/>
      <c r="D19" s="37"/>
      <c r="E19" s="37"/>
      <c r="F19" s="37"/>
      <c r="G19" s="37"/>
      <c r="H19" s="37"/>
      <c r="I19" s="37"/>
      <c r="J19" s="37"/>
      <c r="K19" s="37"/>
      <c r="L19" s="37"/>
      <c r="M19" s="36"/>
    </row>
    <row r="20" spans="2:13" ht="15.75" thickBot="1" x14ac:dyDescent="0.3">
      <c r="B20" s="624" t="s">
        <v>21</v>
      </c>
      <c r="C20" s="622"/>
      <c r="D20" s="624" t="s">
        <v>20</v>
      </c>
      <c r="E20" s="616"/>
      <c r="F20" s="616"/>
      <c r="G20" s="616"/>
      <c r="H20" s="622"/>
      <c r="I20" s="71" t="s">
        <v>19</v>
      </c>
      <c r="J20" s="617" t="s">
        <v>18</v>
      </c>
      <c r="K20" s="608" t="s">
        <v>17</v>
      </c>
      <c r="L20" s="608" t="s">
        <v>16</v>
      </c>
      <c r="M20" s="626" t="s">
        <v>15</v>
      </c>
    </row>
    <row r="21" spans="2:13" ht="64.5" thickBot="1" x14ac:dyDescent="0.3">
      <c r="B21" s="730" t="s">
        <v>215</v>
      </c>
      <c r="C21" s="731"/>
      <c r="D21" s="7" t="s">
        <v>216</v>
      </c>
      <c r="E21" s="7" t="s">
        <v>217</v>
      </c>
      <c r="F21" s="7" t="s">
        <v>206</v>
      </c>
      <c r="G21" s="7" t="s">
        <v>217</v>
      </c>
      <c r="H21" s="7" t="s">
        <v>216</v>
      </c>
      <c r="I21" s="7" t="s">
        <v>215</v>
      </c>
      <c r="J21" s="618"/>
      <c r="K21" s="609"/>
      <c r="L21" s="609"/>
      <c r="M21" s="627"/>
    </row>
    <row r="22" spans="2:13" x14ac:dyDescent="0.25">
      <c r="B22" s="72" t="s">
        <v>7</v>
      </c>
      <c r="C22" s="3">
        <v>0</v>
      </c>
      <c r="D22" s="55">
        <v>1780</v>
      </c>
      <c r="E22" s="54">
        <v>674</v>
      </c>
      <c r="F22" s="54">
        <v>696</v>
      </c>
      <c r="G22" s="54">
        <v>600</v>
      </c>
      <c r="H22" s="54">
        <v>674</v>
      </c>
      <c r="I22" s="54">
        <v>1780</v>
      </c>
      <c r="J22" s="613">
        <v>6.2</v>
      </c>
      <c r="K22" s="609"/>
      <c r="L22" s="609"/>
      <c r="M22" s="627"/>
    </row>
    <row r="23" spans="2:13" ht="39" thickBot="1" x14ac:dyDescent="0.3">
      <c r="B23" s="73" t="s">
        <v>6</v>
      </c>
      <c r="C23" s="53">
        <f>C22</f>
        <v>0</v>
      </c>
      <c r="D23" s="53">
        <f t="shared" ref="D23:H23" si="0">D22+C23</f>
        <v>1780</v>
      </c>
      <c r="E23" s="53">
        <f t="shared" si="0"/>
        <v>2454</v>
      </c>
      <c r="F23" s="53">
        <f>F22+E23</f>
        <v>3150</v>
      </c>
      <c r="G23" s="53">
        <f t="shared" si="0"/>
        <v>3750</v>
      </c>
      <c r="H23" s="53">
        <f t="shared" si="0"/>
        <v>4424</v>
      </c>
      <c r="I23" s="53">
        <f>I22+H23</f>
        <v>6204</v>
      </c>
      <c r="J23" s="614"/>
      <c r="K23" s="610"/>
      <c r="L23" s="610"/>
      <c r="M23" s="628"/>
    </row>
    <row r="24" spans="2:13" ht="16.5" thickBot="1" x14ac:dyDescent="0.3">
      <c r="B24" s="630" t="s">
        <v>5</v>
      </c>
      <c r="C24" s="606"/>
      <c r="D24" s="606"/>
      <c r="E24" s="606"/>
      <c r="F24" s="606"/>
      <c r="G24" s="606"/>
      <c r="H24" s="606"/>
      <c r="I24" s="606"/>
      <c r="J24" s="606"/>
      <c r="K24" s="606"/>
      <c r="L24" s="606"/>
      <c r="M24" s="631"/>
    </row>
    <row r="25" spans="2:13" hidden="1" x14ac:dyDescent="0.25">
      <c r="B25" s="38"/>
      <c r="C25" s="37"/>
      <c r="D25" s="74">
        <v>6.2499999999999995E-3</v>
      </c>
      <c r="E25" s="74">
        <v>6.2499999999999995E-3</v>
      </c>
      <c r="F25" s="74">
        <v>6.9444444444444441E-3</v>
      </c>
      <c r="G25" s="74">
        <v>6.9444444444444441E-3</v>
      </c>
      <c r="H25" s="74">
        <v>6.2499999999999995E-3</v>
      </c>
      <c r="I25" s="74">
        <v>6.2499999999999995E-3</v>
      </c>
      <c r="J25" s="37"/>
      <c r="K25" s="37"/>
      <c r="L25" s="37"/>
      <c r="M25" s="75">
        <f>SUM(D25:I25)</f>
        <v>3.888888888888889E-2</v>
      </c>
    </row>
    <row r="26" spans="2:13" hidden="1" x14ac:dyDescent="0.25">
      <c r="B26" s="38"/>
      <c r="C26" s="37"/>
      <c r="D26" s="74">
        <v>2.7777777777777779E-3</v>
      </c>
      <c r="E26" s="74">
        <v>1.3888888888888889E-3</v>
      </c>
      <c r="F26" s="74">
        <v>1.3888888888888889E-3</v>
      </c>
      <c r="G26" s="74">
        <v>1.3888888888888889E-3</v>
      </c>
      <c r="H26" s="74">
        <v>2.0833333333333333E-3</v>
      </c>
      <c r="I26" s="74">
        <v>2.0833333333333333E-3</v>
      </c>
      <c r="J26" s="88">
        <f>$J$22</f>
        <v>6.2</v>
      </c>
      <c r="K26" s="74">
        <f>SUM(D26:I26)</f>
        <v>1.1111111111111112E-2</v>
      </c>
      <c r="L26" s="159">
        <f>(J26/(K26*24*60)*60)</f>
        <v>23.25</v>
      </c>
    </row>
    <row r="27" spans="2:13" hidden="1" x14ac:dyDescent="0.25">
      <c r="B27" s="38"/>
      <c r="C27" s="37"/>
      <c r="D27" s="74">
        <v>2.7777777777777779E-3</v>
      </c>
      <c r="E27" s="74">
        <v>1.3888888888888889E-3</v>
      </c>
      <c r="F27" s="74">
        <v>1.3888888888888889E-3</v>
      </c>
      <c r="G27" s="74">
        <v>1.3888888888888889E-3</v>
      </c>
      <c r="H27" s="74">
        <v>2.0833333333333333E-3</v>
      </c>
      <c r="I27" s="74">
        <v>2.7777777777777779E-3</v>
      </c>
      <c r="J27" s="88">
        <f>$J$22</f>
        <v>6.2</v>
      </c>
      <c r="K27" s="74">
        <f>SUM(D27:I27)</f>
        <v>1.1805555555555557E-2</v>
      </c>
      <c r="L27" s="159">
        <f>(J27/(K27*24*60)*60)</f>
        <v>21.882352941176467</v>
      </c>
    </row>
    <row r="28" spans="2:13" x14ac:dyDescent="0.25">
      <c r="B28" s="52">
        <v>1</v>
      </c>
      <c r="C28" s="48">
        <v>0.31944444444444448</v>
      </c>
      <c r="D28" s="48">
        <f>C28+$D$25</f>
        <v>0.32569444444444445</v>
      </c>
      <c r="E28" s="48">
        <f>D28+$E$25</f>
        <v>0.33194444444444443</v>
      </c>
      <c r="F28" s="48">
        <f>E28+$F$25</f>
        <v>0.33888888888888885</v>
      </c>
      <c r="G28" s="48">
        <f>F28+$G$25</f>
        <v>0.34583333333333327</v>
      </c>
      <c r="H28" s="48">
        <f>G28+$H$25</f>
        <v>0.35208333333333325</v>
      </c>
      <c r="I28" s="48">
        <v>0.33055555555555555</v>
      </c>
      <c r="J28" s="76">
        <f>$J$22</f>
        <v>6.2</v>
      </c>
      <c r="K28" s="48">
        <f>I28-C28</f>
        <v>1.1111111111111072E-2</v>
      </c>
      <c r="L28" s="27">
        <f>(J28/(K28*24*60)*60)</f>
        <v>23.250000000000085</v>
      </c>
      <c r="M28" s="62"/>
    </row>
    <row r="29" spans="2:13" x14ac:dyDescent="0.25">
      <c r="B29" s="52">
        <v>2</v>
      </c>
      <c r="C29" s="48">
        <v>0.52083333333333337</v>
      </c>
      <c r="D29" s="48">
        <f>C29+$D$25</f>
        <v>0.52708333333333335</v>
      </c>
      <c r="E29" s="48">
        <f>D29+$E$25</f>
        <v>0.53333333333333333</v>
      </c>
      <c r="F29" s="48">
        <f>E29+$F$25</f>
        <v>0.54027777777777775</v>
      </c>
      <c r="G29" s="48">
        <f>F29+$G$25</f>
        <v>0.54722222222222217</v>
      </c>
      <c r="H29" s="48">
        <f>G29+$H$25</f>
        <v>0.55347222222222214</v>
      </c>
      <c r="I29" s="48">
        <v>0.55972222222222223</v>
      </c>
      <c r="J29" s="76">
        <f>$J$22</f>
        <v>6.2</v>
      </c>
      <c r="K29" s="48">
        <v>3.888888888888889E-2</v>
      </c>
      <c r="L29" s="27">
        <f>(J29/(K29*24*60)*60)</f>
        <v>6.6428571428571432</v>
      </c>
      <c r="M29" s="62"/>
    </row>
    <row r="30" spans="2:13" x14ac:dyDescent="0.25">
      <c r="B30" s="52">
        <v>3</v>
      </c>
      <c r="C30" s="48">
        <v>0.75</v>
      </c>
      <c r="D30" s="48">
        <f>C30+$D$27</f>
        <v>0.75277777777777777</v>
      </c>
      <c r="E30" s="48">
        <f>D30+$E$27</f>
        <v>0.75416666666666665</v>
      </c>
      <c r="F30" s="48">
        <f>E30+$F$27</f>
        <v>0.75555555555555554</v>
      </c>
      <c r="G30" s="48">
        <f>F30+$G$27</f>
        <v>0.75694444444444442</v>
      </c>
      <c r="H30" s="48">
        <f>G30+$H$27</f>
        <v>0.75902777777777775</v>
      </c>
      <c r="I30" s="48">
        <f>H30+$I$27</f>
        <v>0.76180555555555551</v>
      </c>
      <c r="J30" s="76">
        <f>$J$22</f>
        <v>6.2</v>
      </c>
      <c r="K30" s="48">
        <f>I30-C30</f>
        <v>1.1805555555555514E-2</v>
      </c>
      <c r="L30" s="27">
        <f>(J30/(K30*24*60)*60)</f>
        <v>21.882352941176549</v>
      </c>
      <c r="M30" s="62"/>
    </row>
    <row r="31" spans="2:13" x14ac:dyDescent="0.25">
      <c r="B31" s="77"/>
      <c r="C31" s="78"/>
      <c r="D31" s="78"/>
      <c r="E31" s="78"/>
      <c r="F31" s="78"/>
      <c r="G31" s="78"/>
      <c r="H31" s="78"/>
      <c r="I31" s="78"/>
      <c r="J31" s="78"/>
      <c r="K31" s="78"/>
      <c r="L31" s="78"/>
      <c r="M31" s="79"/>
    </row>
    <row r="32" spans="2:13" x14ac:dyDescent="0.25">
      <c r="B32" s="77"/>
      <c r="C32" s="78"/>
      <c r="D32" s="78"/>
      <c r="E32" s="78"/>
      <c r="F32" s="78"/>
      <c r="G32" s="78"/>
      <c r="H32" s="78"/>
      <c r="I32" s="78"/>
      <c r="J32" s="78"/>
      <c r="K32" s="78"/>
      <c r="L32" s="78"/>
      <c r="M32" s="79"/>
    </row>
    <row r="33" spans="2:13" x14ac:dyDescent="0.25">
      <c r="B33" s="77"/>
      <c r="C33" s="37" t="s">
        <v>3</v>
      </c>
      <c r="D33" s="37"/>
      <c r="E33" s="37">
        <v>3</v>
      </c>
      <c r="F33" s="78"/>
      <c r="G33" s="78"/>
      <c r="H33" s="78"/>
      <c r="I33" s="78"/>
      <c r="J33" s="78"/>
      <c r="K33" s="78"/>
      <c r="L33" s="78"/>
      <c r="M33" s="79"/>
    </row>
    <row r="34" spans="2:13" x14ac:dyDescent="0.25">
      <c r="B34" s="77"/>
      <c r="C34" s="37" t="s">
        <v>2</v>
      </c>
      <c r="D34" s="37"/>
      <c r="E34" s="37">
        <v>0</v>
      </c>
      <c r="F34" s="78"/>
      <c r="G34" s="78"/>
      <c r="H34" s="78"/>
      <c r="I34" s="78"/>
      <c r="J34" s="78"/>
      <c r="K34" s="78"/>
      <c r="L34" s="78"/>
      <c r="M34" s="79"/>
    </row>
    <row r="35" spans="2:13" x14ac:dyDescent="0.25">
      <c r="B35" s="77"/>
      <c r="C35" s="37" t="s">
        <v>1</v>
      </c>
      <c r="D35" s="37"/>
      <c r="E35" s="37">
        <f>E33+E34</f>
        <v>3</v>
      </c>
      <c r="F35" s="78"/>
      <c r="G35" s="78"/>
      <c r="H35" s="78"/>
      <c r="I35" s="78"/>
      <c r="J35" s="78"/>
      <c r="K35" s="78"/>
      <c r="L35" s="78"/>
      <c r="M35" s="79"/>
    </row>
    <row r="36" spans="2:13" x14ac:dyDescent="0.25">
      <c r="B36" s="80"/>
      <c r="C36" s="68" t="s">
        <v>0</v>
      </c>
      <c r="D36" s="68"/>
      <c r="E36" s="51">
        <v>4.6100000000000003</v>
      </c>
      <c r="F36" s="81"/>
      <c r="G36" s="81"/>
      <c r="H36" s="81"/>
      <c r="I36" s="81"/>
      <c r="J36" s="81"/>
      <c r="K36" s="81"/>
      <c r="L36" s="81"/>
      <c r="M36" s="82"/>
    </row>
  </sheetData>
  <mergeCells count="9">
    <mergeCell ref="B24:M24"/>
    <mergeCell ref="B20:C20"/>
    <mergeCell ref="D20:H20"/>
    <mergeCell ref="J20:J21"/>
    <mergeCell ref="K20:K23"/>
    <mergeCell ref="L20:L23"/>
    <mergeCell ref="M20:M23"/>
    <mergeCell ref="B21:C21"/>
    <mergeCell ref="J22:J23"/>
  </mergeCells>
  <pageMargins left="0.7" right="0.7" top="0.75" bottom="0.75" header="0.3" footer="0.3"/>
  <pageSetup paperSize="9" scale="95" fitToHeight="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05"/>
  <dimension ref="B4:K32"/>
  <sheetViews>
    <sheetView topLeftCell="A8" zoomScale="80" zoomScaleNormal="80" workbookViewId="0">
      <selection activeCell="O13" sqref="O13"/>
    </sheetView>
  </sheetViews>
  <sheetFormatPr baseColWidth="10" defaultColWidth="11.42578125" defaultRowHeight="15" x14ac:dyDescent="0.25"/>
  <cols>
    <col min="1" max="8" width="11.42578125" style="70"/>
    <col min="9" max="9" width="12.42578125" style="70" customWidth="1"/>
    <col min="10" max="10" width="13.42578125" style="70" customWidth="1"/>
    <col min="11" max="11" width="13" style="70" customWidth="1"/>
    <col min="12" max="16384" width="11.42578125" style="70"/>
  </cols>
  <sheetData>
    <row r="4" spans="2:11" ht="15.75" thickBot="1" x14ac:dyDescent="0.3"/>
    <row r="5" spans="2:11" x14ac:dyDescent="0.25">
      <c r="B5" s="183" t="s">
        <v>27</v>
      </c>
      <c r="C5" s="201"/>
      <c r="D5" s="201"/>
      <c r="E5" s="201"/>
      <c r="F5" s="201"/>
      <c r="G5" s="202"/>
      <c r="H5" s="202"/>
      <c r="I5" s="202"/>
      <c r="J5" s="202"/>
      <c r="K5" s="203"/>
    </row>
    <row r="6" spans="2:11" x14ac:dyDescent="0.25">
      <c r="B6" s="187" t="s">
        <v>26</v>
      </c>
      <c r="C6" s="37"/>
      <c r="D6" s="37"/>
      <c r="E6" s="37"/>
      <c r="F6" s="37"/>
      <c r="G6" s="37"/>
      <c r="H6" s="37"/>
      <c r="I6" s="37"/>
      <c r="J6" s="37"/>
      <c r="K6" s="204"/>
    </row>
    <row r="7" spans="2:11" x14ac:dyDescent="0.25">
      <c r="B7" s="187"/>
      <c r="C7" s="37"/>
      <c r="D7" s="37"/>
      <c r="E7" s="37"/>
      <c r="F7" s="37"/>
      <c r="G7" s="37"/>
      <c r="H7" s="37"/>
      <c r="I7" s="37"/>
      <c r="J7" s="37"/>
      <c r="K7" s="204"/>
    </row>
    <row r="8" spans="2:11" x14ac:dyDescent="0.25">
      <c r="B8" s="187" t="s">
        <v>201</v>
      </c>
      <c r="C8" s="37"/>
      <c r="D8" s="37"/>
      <c r="E8" s="37"/>
      <c r="F8" s="37"/>
      <c r="G8" s="37"/>
      <c r="H8" s="37"/>
      <c r="I8" s="37"/>
      <c r="J8" s="37"/>
      <c r="K8" s="204"/>
    </row>
    <row r="9" spans="2:11" x14ac:dyDescent="0.25">
      <c r="B9" s="187" t="s">
        <v>183</v>
      </c>
      <c r="C9" s="37"/>
      <c r="D9" s="37"/>
      <c r="E9" s="37"/>
      <c r="F9" s="37"/>
      <c r="G9" s="37"/>
      <c r="H9" s="37"/>
      <c r="I9" s="37"/>
      <c r="J9" s="37"/>
      <c r="K9" s="204"/>
    </row>
    <row r="10" spans="2:11" x14ac:dyDescent="0.25">
      <c r="B10" s="187" t="s">
        <v>186</v>
      </c>
      <c r="C10" s="37"/>
      <c r="D10" s="37"/>
      <c r="E10" s="37"/>
      <c r="F10" s="37"/>
      <c r="G10" s="37"/>
      <c r="H10" s="37"/>
      <c r="I10" s="37"/>
      <c r="J10" s="37"/>
      <c r="K10" s="204"/>
    </row>
    <row r="11" spans="2:11" x14ac:dyDescent="0.25">
      <c r="B11" s="187" t="s">
        <v>185</v>
      </c>
      <c r="C11" s="37"/>
      <c r="D11" s="37"/>
      <c r="E11" s="37"/>
      <c r="F11" s="37"/>
      <c r="G11" s="37"/>
      <c r="H11" s="37"/>
      <c r="I11" s="37"/>
      <c r="J11" s="37"/>
      <c r="K11" s="204"/>
    </row>
    <row r="12" spans="2:11" x14ac:dyDescent="0.25">
      <c r="B12" s="187" t="s">
        <v>184</v>
      </c>
      <c r="C12" s="37"/>
      <c r="D12" s="37"/>
      <c r="E12" s="37"/>
      <c r="F12" s="37"/>
      <c r="G12" s="37"/>
      <c r="H12" s="37"/>
      <c r="I12" s="37"/>
      <c r="J12" s="37"/>
      <c r="K12" s="204"/>
    </row>
    <row r="13" spans="2:11" x14ac:dyDescent="0.25">
      <c r="B13" s="187" t="s">
        <v>22</v>
      </c>
      <c r="C13" s="37"/>
      <c r="D13" s="37"/>
      <c r="E13" s="37"/>
      <c r="F13" s="37"/>
      <c r="G13" s="37"/>
      <c r="H13" s="37"/>
      <c r="I13" s="37"/>
      <c r="J13" s="37"/>
      <c r="K13" s="204"/>
    </row>
    <row r="14" spans="2:11" x14ac:dyDescent="0.25">
      <c r="B14" s="187"/>
      <c r="C14" s="37"/>
      <c r="D14" s="37"/>
      <c r="E14" s="37"/>
      <c r="F14" s="37"/>
      <c r="G14" s="37"/>
      <c r="H14" s="37"/>
      <c r="I14" s="37"/>
      <c r="J14" s="37"/>
      <c r="K14" s="204"/>
    </row>
    <row r="15" spans="2:11" x14ac:dyDescent="0.25">
      <c r="B15" s="187"/>
      <c r="C15" s="37"/>
      <c r="D15" s="37"/>
      <c r="E15" s="37"/>
      <c r="F15" s="37"/>
      <c r="G15" s="37"/>
      <c r="H15" s="37"/>
      <c r="I15" s="37"/>
      <c r="J15" s="37"/>
      <c r="K15" s="204"/>
    </row>
    <row r="16" spans="2:11" x14ac:dyDescent="0.25">
      <c r="B16" s="187"/>
      <c r="C16" s="37"/>
      <c r="D16" s="37"/>
      <c r="E16" s="37"/>
      <c r="F16" s="37"/>
      <c r="G16" s="37"/>
      <c r="H16" s="37"/>
      <c r="I16" s="37"/>
      <c r="J16" s="37"/>
      <c r="K16" s="204"/>
    </row>
    <row r="17" spans="2:11" x14ac:dyDescent="0.25">
      <c r="B17" s="187"/>
      <c r="C17" s="37"/>
      <c r="D17" s="37"/>
      <c r="E17" s="37"/>
      <c r="F17" s="37"/>
      <c r="G17" s="37"/>
      <c r="H17" s="37"/>
      <c r="I17" s="37"/>
      <c r="J17" s="37"/>
      <c r="K17" s="204"/>
    </row>
    <row r="18" spans="2:11" x14ac:dyDescent="0.25">
      <c r="B18" s="187"/>
      <c r="C18" s="37"/>
      <c r="D18" s="37"/>
      <c r="E18" s="37"/>
      <c r="F18" s="37"/>
      <c r="G18" s="37"/>
      <c r="H18" s="37"/>
      <c r="I18" s="37"/>
      <c r="J18" s="37"/>
      <c r="K18" s="204"/>
    </row>
    <row r="19" spans="2:11" ht="15.75" thickBot="1" x14ac:dyDescent="0.3">
      <c r="B19" s="187"/>
      <c r="C19" s="37"/>
      <c r="D19" s="37"/>
      <c r="E19" s="37"/>
      <c r="F19" s="37"/>
      <c r="G19" s="37"/>
      <c r="H19" s="37"/>
      <c r="I19" s="37"/>
      <c r="J19" s="37"/>
      <c r="K19" s="204"/>
    </row>
    <row r="20" spans="2:11" ht="15.75" thickBot="1" x14ac:dyDescent="0.3">
      <c r="B20" s="615" t="s">
        <v>21</v>
      </c>
      <c r="C20" s="622"/>
      <c r="D20" s="624" t="s">
        <v>20</v>
      </c>
      <c r="E20" s="616"/>
      <c r="F20" s="616"/>
      <c r="G20" s="71" t="s">
        <v>19</v>
      </c>
      <c r="H20" s="617" t="s">
        <v>18</v>
      </c>
      <c r="I20" s="608" t="s">
        <v>17</v>
      </c>
      <c r="J20" s="608" t="s">
        <v>16</v>
      </c>
      <c r="K20" s="608" t="s">
        <v>15</v>
      </c>
    </row>
    <row r="21" spans="2:11" ht="39" thickBot="1" x14ac:dyDescent="0.3">
      <c r="B21" s="732" t="s">
        <v>218</v>
      </c>
      <c r="C21" s="731"/>
      <c r="D21" s="7" t="s">
        <v>219</v>
      </c>
      <c r="E21" s="7" t="s">
        <v>53</v>
      </c>
      <c r="F21" s="7" t="s">
        <v>8</v>
      </c>
      <c r="G21" s="7" t="s">
        <v>220</v>
      </c>
      <c r="H21" s="618"/>
      <c r="I21" s="609"/>
      <c r="J21" s="609"/>
      <c r="K21" s="609"/>
    </row>
    <row r="22" spans="2:11" x14ac:dyDescent="0.25">
      <c r="B22" s="205" t="s">
        <v>7</v>
      </c>
      <c r="C22" s="3">
        <v>0</v>
      </c>
      <c r="D22" s="5">
        <v>3.94</v>
      </c>
      <c r="E22" s="3">
        <v>0.65500000000000003</v>
      </c>
      <c r="F22" s="3">
        <v>1.4</v>
      </c>
      <c r="G22" s="3">
        <v>1.67</v>
      </c>
      <c r="H22" s="613">
        <v>10.050000000000001</v>
      </c>
      <c r="I22" s="609"/>
      <c r="J22" s="609"/>
      <c r="K22" s="609"/>
    </row>
    <row r="23" spans="2:11" ht="39" thickBot="1" x14ac:dyDescent="0.3">
      <c r="B23" s="191" t="s">
        <v>6</v>
      </c>
      <c r="C23" s="2">
        <v>0</v>
      </c>
      <c r="D23" s="2">
        <f t="shared" ref="D23:F23" si="0">C23+D22</f>
        <v>3.94</v>
      </c>
      <c r="E23" s="2">
        <f t="shared" si="0"/>
        <v>4.5949999999999998</v>
      </c>
      <c r="F23" s="2">
        <f t="shared" si="0"/>
        <v>5.9949999999999992</v>
      </c>
      <c r="G23" s="2" t="e">
        <f>#REF!+G22</f>
        <v>#REF!</v>
      </c>
      <c r="H23" s="614"/>
      <c r="I23" s="610"/>
      <c r="J23" s="610"/>
      <c r="K23" s="610"/>
    </row>
    <row r="24" spans="2:11" ht="16.5" thickBot="1" x14ac:dyDescent="0.3">
      <c r="B24" s="605" t="s">
        <v>5</v>
      </c>
      <c r="C24" s="606"/>
      <c r="D24" s="606"/>
      <c r="E24" s="606"/>
      <c r="F24" s="606"/>
      <c r="G24" s="606"/>
      <c r="H24" s="606"/>
      <c r="I24" s="606"/>
      <c r="J24" s="606"/>
      <c r="K24" s="607"/>
    </row>
    <row r="25" spans="2:11" x14ac:dyDescent="0.25">
      <c r="B25" s="187"/>
      <c r="C25" s="37"/>
      <c r="D25" s="74">
        <v>3.472222222222222E-3</v>
      </c>
      <c r="E25" s="74">
        <v>3.472222222222222E-3</v>
      </c>
      <c r="F25" s="74">
        <v>3.472222222222222E-3</v>
      </c>
      <c r="G25" s="74">
        <v>3.472222222222222E-3</v>
      </c>
      <c r="H25" s="37"/>
      <c r="I25" s="37"/>
      <c r="J25" s="37"/>
      <c r="K25" s="83"/>
    </row>
    <row r="26" spans="2:11" x14ac:dyDescent="0.25">
      <c r="B26" s="206">
        <v>1</v>
      </c>
      <c r="C26" s="48">
        <v>0.75</v>
      </c>
      <c r="D26" s="48">
        <f>C26+$D$25</f>
        <v>0.75347222222222221</v>
      </c>
      <c r="E26" s="48">
        <f t="shared" ref="E26:F26" si="1">D26+$D$25</f>
        <v>0.75694444444444442</v>
      </c>
      <c r="F26" s="48">
        <f t="shared" si="1"/>
        <v>0.76041666666666663</v>
      </c>
      <c r="G26" s="48">
        <v>0.77083333333333337</v>
      </c>
      <c r="H26" s="76">
        <f>$H$22</f>
        <v>10.050000000000001</v>
      </c>
      <c r="I26" s="48">
        <f>G26-C26</f>
        <v>2.083333333333337E-2</v>
      </c>
      <c r="J26" s="27">
        <f>(H26/(I26*24*60)*60)</f>
        <v>20.099999999999966</v>
      </c>
      <c r="K26" s="224"/>
    </row>
    <row r="27" spans="2:11" x14ac:dyDescent="0.25">
      <c r="B27" s="208"/>
      <c r="C27" s="78"/>
      <c r="D27" s="78"/>
      <c r="E27" s="78"/>
      <c r="F27" s="78"/>
      <c r="G27" s="78"/>
      <c r="H27" s="78"/>
      <c r="I27" s="78"/>
      <c r="J27" s="78"/>
      <c r="K27" s="209"/>
    </row>
    <row r="28" spans="2:11" x14ac:dyDescent="0.25">
      <c r="B28" s="208"/>
      <c r="C28" s="78"/>
      <c r="D28" s="78"/>
      <c r="E28" s="78"/>
      <c r="F28" s="78"/>
      <c r="G28" s="78"/>
      <c r="H28" s="78"/>
      <c r="I28" s="78"/>
      <c r="J28" s="78"/>
      <c r="K28" s="209"/>
    </row>
    <row r="29" spans="2:11" x14ac:dyDescent="0.25">
      <c r="B29" s="208"/>
      <c r="C29" s="37" t="s">
        <v>3</v>
      </c>
      <c r="D29" s="37"/>
      <c r="E29" s="37">
        <v>1</v>
      </c>
      <c r="F29" s="78"/>
      <c r="G29" s="78"/>
      <c r="H29" s="78"/>
      <c r="I29" s="78"/>
      <c r="J29" s="78"/>
      <c r="K29" s="209"/>
    </row>
    <row r="30" spans="2:11" x14ac:dyDescent="0.25">
      <c r="B30" s="208"/>
      <c r="C30" s="37" t="s">
        <v>2</v>
      </c>
      <c r="D30" s="37"/>
      <c r="E30" s="37">
        <v>0</v>
      </c>
      <c r="F30" s="78"/>
      <c r="G30" s="78"/>
      <c r="H30" s="78"/>
      <c r="I30" s="78"/>
      <c r="J30" s="78"/>
      <c r="K30" s="209"/>
    </row>
    <row r="31" spans="2:11" x14ac:dyDescent="0.25">
      <c r="B31" s="208"/>
      <c r="C31" s="37" t="s">
        <v>1</v>
      </c>
      <c r="D31" s="37"/>
      <c r="E31" s="37">
        <f>E29+E30</f>
        <v>1</v>
      </c>
      <c r="F31" s="78"/>
      <c r="G31" s="78"/>
      <c r="H31" s="78"/>
      <c r="I31" s="78"/>
      <c r="J31" s="78"/>
      <c r="K31" s="209"/>
    </row>
    <row r="32" spans="2:11" ht="15.75" thickBot="1" x14ac:dyDescent="0.3">
      <c r="B32" s="210"/>
      <c r="C32" s="211" t="s">
        <v>0</v>
      </c>
      <c r="D32" s="211"/>
      <c r="E32" s="212">
        <v>10.54</v>
      </c>
      <c r="F32" s="213"/>
      <c r="G32" s="213"/>
      <c r="H32" s="213"/>
      <c r="I32" s="213"/>
      <c r="J32" s="213"/>
      <c r="K32" s="214"/>
    </row>
  </sheetData>
  <mergeCells count="9">
    <mergeCell ref="B24:K24"/>
    <mergeCell ref="B20:C20"/>
    <mergeCell ref="D20:F20"/>
    <mergeCell ref="H20:H21"/>
    <mergeCell ref="I20:I23"/>
    <mergeCell ref="J20:J23"/>
    <mergeCell ref="K20:K23"/>
    <mergeCell ref="B21:C21"/>
    <mergeCell ref="H22:H23"/>
  </mergeCells>
  <pageMargins left="0.7" right="0.7" top="0.75" bottom="0.75" header="0.3" footer="0.3"/>
  <pageSetup paperSize="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95</vt:i4>
      </vt:variant>
      <vt:variant>
        <vt:lpstr>Rangos con nombre</vt:lpstr>
      </vt:variant>
      <vt:variant>
        <vt:i4>94</vt:i4>
      </vt:variant>
    </vt:vector>
  </HeadingPairs>
  <TitlesOfParts>
    <vt:vector size="189" baseType="lpstr">
      <vt:lpstr>520H</vt:lpstr>
      <vt:lpstr>521H</vt:lpstr>
      <vt:lpstr>521S</vt:lpstr>
      <vt:lpstr>521D</vt:lpstr>
      <vt:lpstr>522H</vt:lpstr>
      <vt:lpstr>522S</vt:lpstr>
      <vt:lpstr>522D</vt:lpstr>
      <vt:lpstr>523H</vt:lpstr>
      <vt:lpstr>523S</vt:lpstr>
      <vt:lpstr>523D</vt:lpstr>
      <vt:lpstr>524H</vt:lpstr>
      <vt:lpstr>524S</vt:lpstr>
      <vt:lpstr>524D</vt:lpstr>
      <vt:lpstr>525H</vt:lpstr>
      <vt:lpstr>525S</vt:lpstr>
      <vt:lpstr>530H</vt:lpstr>
      <vt:lpstr>530S</vt:lpstr>
      <vt:lpstr>530D</vt:lpstr>
      <vt:lpstr>531H</vt:lpstr>
      <vt:lpstr>531S</vt:lpstr>
      <vt:lpstr>532H</vt:lpstr>
      <vt:lpstr>532S</vt:lpstr>
      <vt:lpstr>532D</vt:lpstr>
      <vt:lpstr>533H</vt:lpstr>
      <vt:lpstr>533S</vt:lpstr>
      <vt:lpstr>533D</vt:lpstr>
      <vt:lpstr>534H</vt:lpstr>
      <vt:lpstr>534S</vt:lpstr>
      <vt:lpstr>534D</vt:lpstr>
      <vt:lpstr>535H</vt:lpstr>
      <vt:lpstr>535S</vt:lpstr>
      <vt:lpstr>540H</vt:lpstr>
      <vt:lpstr>541H</vt:lpstr>
      <vt:lpstr>541S</vt:lpstr>
      <vt:lpstr>541D</vt:lpstr>
      <vt:lpstr>542H</vt:lpstr>
      <vt:lpstr>543H</vt:lpstr>
      <vt:lpstr>543S</vt:lpstr>
      <vt:lpstr>543D</vt:lpstr>
      <vt:lpstr>544H</vt:lpstr>
      <vt:lpstr>544S</vt:lpstr>
      <vt:lpstr>544D</vt:lpstr>
      <vt:lpstr>545H </vt:lpstr>
      <vt:lpstr>545S</vt:lpstr>
      <vt:lpstr>546H</vt:lpstr>
      <vt:lpstr>546S</vt:lpstr>
      <vt:lpstr>546D</vt:lpstr>
      <vt:lpstr>547H</vt:lpstr>
      <vt:lpstr>547S</vt:lpstr>
      <vt:lpstr>547D</vt:lpstr>
      <vt:lpstr>548H</vt:lpstr>
      <vt:lpstr>549H</vt:lpstr>
      <vt:lpstr>549S</vt:lpstr>
      <vt:lpstr>549D</vt:lpstr>
      <vt:lpstr>550H</vt:lpstr>
      <vt:lpstr>551H</vt:lpstr>
      <vt:lpstr>552H</vt:lpstr>
      <vt:lpstr>552S</vt:lpstr>
      <vt:lpstr>552D</vt:lpstr>
      <vt:lpstr>553H</vt:lpstr>
      <vt:lpstr>553S</vt:lpstr>
      <vt:lpstr>553D</vt:lpstr>
      <vt:lpstr>554H</vt:lpstr>
      <vt:lpstr>554S</vt:lpstr>
      <vt:lpstr>554D</vt:lpstr>
      <vt:lpstr>555H</vt:lpstr>
      <vt:lpstr>555S</vt:lpstr>
      <vt:lpstr>556H</vt:lpstr>
      <vt:lpstr>556S</vt:lpstr>
      <vt:lpstr>556D</vt:lpstr>
      <vt:lpstr>557H </vt:lpstr>
      <vt:lpstr>558H</vt:lpstr>
      <vt:lpstr>558S</vt:lpstr>
      <vt:lpstr>558D</vt:lpstr>
      <vt:lpstr>559H</vt:lpstr>
      <vt:lpstr>559S</vt:lpstr>
      <vt:lpstr>559D</vt:lpstr>
      <vt:lpstr>560H</vt:lpstr>
      <vt:lpstr>560S</vt:lpstr>
      <vt:lpstr>560D</vt:lpstr>
      <vt:lpstr>561H</vt:lpstr>
      <vt:lpstr>561S</vt:lpstr>
      <vt:lpstr>561D</vt:lpstr>
      <vt:lpstr>562H</vt:lpstr>
      <vt:lpstr>563H</vt:lpstr>
      <vt:lpstr>563S</vt:lpstr>
      <vt:lpstr>563D</vt:lpstr>
      <vt:lpstr>564H</vt:lpstr>
      <vt:lpstr>564S</vt:lpstr>
      <vt:lpstr>564D</vt:lpstr>
      <vt:lpstr>570H</vt:lpstr>
      <vt:lpstr>570S</vt:lpstr>
      <vt:lpstr>570D</vt:lpstr>
      <vt:lpstr>590H</vt:lpstr>
      <vt:lpstr>591H</vt:lpstr>
      <vt:lpstr>'520H'!Área_de_impresión</vt:lpstr>
      <vt:lpstr>'521D'!Área_de_impresión</vt:lpstr>
      <vt:lpstr>'521H'!Área_de_impresión</vt:lpstr>
      <vt:lpstr>'521S'!Área_de_impresión</vt:lpstr>
      <vt:lpstr>'522D'!Área_de_impresión</vt:lpstr>
      <vt:lpstr>'522H'!Área_de_impresión</vt:lpstr>
      <vt:lpstr>'522S'!Área_de_impresión</vt:lpstr>
      <vt:lpstr>'523D'!Área_de_impresión</vt:lpstr>
      <vt:lpstr>'523H'!Área_de_impresión</vt:lpstr>
      <vt:lpstr>'523S'!Área_de_impresión</vt:lpstr>
      <vt:lpstr>'524D'!Área_de_impresión</vt:lpstr>
      <vt:lpstr>'524H'!Área_de_impresión</vt:lpstr>
      <vt:lpstr>'524S'!Área_de_impresión</vt:lpstr>
      <vt:lpstr>'525H'!Área_de_impresión</vt:lpstr>
      <vt:lpstr>'525S'!Área_de_impresión</vt:lpstr>
      <vt:lpstr>'530D'!Área_de_impresión</vt:lpstr>
      <vt:lpstr>'530H'!Área_de_impresión</vt:lpstr>
      <vt:lpstr>'530S'!Área_de_impresión</vt:lpstr>
      <vt:lpstr>'531H'!Área_de_impresión</vt:lpstr>
      <vt:lpstr>'531S'!Área_de_impresión</vt:lpstr>
      <vt:lpstr>'532D'!Área_de_impresión</vt:lpstr>
      <vt:lpstr>'532H'!Área_de_impresión</vt:lpstr>
      <vt:lpstr>'532S'!Área_de_impresión</vt:lpstr>
      <vt:lpstr>'533D'!Área_de_impresión</vt:lpstr>
      <vt:lpstr>'533H'!Área_de_impresión</vt:lpstr>
      <vt:lpstr>'533S'!Área_de_impresión</vt:lpstr>
      <vt:lpstr>'534D'!Área_de_impresión</vt:lpstr>
      <vt:lpstr>'534H'!Área_de_impresión</vt:lpstr>
      <vt:lpstr>'534S'!Área_de_impresión</vt:lpstr>
      <vt:lpstr>'535H'!Área_de_impresión</vt:lpstr>
      <vt:lpstr>'535S'!Área_de_impresión</vt:lpstr>
      <vt:lpstr>'540H'!Área_de_impresión</vt:lpstr>
      <vt:lpstr>'541D'!Área_de_impresión</vt:lpstr>
      <vt:lpstr>'541H'!Área_de_impresión</vt:lpstr>
      <vt:lpstr>'541S'!Área_de_impresión</vt:lpstr>
      <vt:lpstr>'542H'!Área_de_impresión</vt:lpstr>
      <vt:lpstr>'543D'!Área_de_impresión</vt:lpstr>
      <vt:lpstr>'543H'!Área_de_impresión</vt:lpstr>
      <vt:lpstr>'543S'!Área_de_impresión</vt:lpstr>
      <vt:lpstr>'544D'!Área_de_impresión</vt:lpstr>
      <vt:lpstr>'544H'!Área_de_impresión</vt:lpstr>
      <vt:lpstr>'544S'!Área_de_impresión</vt:lpstr>
      <vt:lpstr>'545H '!Área_de_impresión</vt:lpstr>
      <vt:lpstr>'545S'!Área_de_impresión</vt:lpstr>
      <vt:lpstr>'546D'!Área_de_impresión</vt:lpstr>
      <vt:lpstr>'546H'!Área_de_impresión</vt:lpstr>
      <vt:lpstr>'546S'!Área_de_impresión</vt:lpstr>
      <vt:lpstr>'547D'!Área_de_impresión</vt:lpstr>
      <vt:lpstr>'547H'!Área_de_impresión</vt:lpstr>
      <vt:lpstr>'547S'!Área_de_impresión</vt:lpstr>
      <vt:lpstr>'548H'!Área_de_impresión</vt:lpstr>
      <vt:lpstr>'549D'!Área_de_impresión</vt:lpstr>
      <vt:lpstr>'549H'!Área_de_impresión</vt:lpstr>
      <vt:lpstr>'549S'!Área_de_impresión</vt:lpstr>
      <vt:lpstr>'550H'!Área_de_impresión</vt:lpstr>
      <vt:lpstr>'551H'!Área_de_impresión</vt:lpstr>
      <vt:lpstr>'552D'!Área_de_impresión</vt:lpstr>
      <vt:lpstr>'552H'!Área_de_impresión</vt:lpstr>
      <vt:lpstr>'552S'!Área_de_impresión</vt:lpstr>
      <vt:lpstr>'553D'!Área_de_impresión</vt:lpstr>
      <vt:lpstr>'553H'!Área_de_impresión</vt:lpstr>
      <vt:lpstr>'553S'!Área_de_impresión</vt:lpstr>
      <vt:lpstr>'554D'!Área_de_impresión</vt:lpstr>
      <vt:lpstr>'554H'!Área_de_impresión</vt:lpstr>
      <vt:lpstr>'554S'!Área_de_impresión</vt:lpstr>
      <vt:lpstr>'555H'!Área_de_impresión</vt:lpstr>
      <vt:lpstr>'555S'!Área_de_impresión</vt:lpstr>
      <vt:lpstr>'556D'!Área_de_impresión</vt:lpstr>
      <vt:lpstr>'556H'!Área_de_impresión</vt:lpstr>
      <vt:lpstr>'556S'!Área_de_impresión</vt:lpstr>
      <vt:lpstr>'557H '!Área_de_impresión</vt:lpstr>
      <vt:lpstr>'558D'!Área_de_impresión</vt:lpstr>
      <vt:lpstr>'558H'!Área_de_impresión</vt:lpstr>
      <vt:lpstr>'558S'!Área_de_impresión</vt:lpstr>
      <vt:lpstr>'559D'!Área_de_impresión</vt:lpstr>
      <vt:lpstr>'559S'!Área_de_impresión</vt:lpstr>
      <vt:lpstr>'560D'!Área_de_impresión</vt:lpstr>
      <vt:lpstr>'560H'!Área_de_impresión</vt:lpstr>
      <vt:lpstr>'560S'!Área_de_impresión</vt:lpstr>
      <vt:lpstr>'561D'!Área_de_impresión</vt:lpstr>
      <vt:lpstr>'561H'!Área_de_impresión</vt:lpstr>
      <vt:lpstr>'561S'!Área_de_impresión</vt:lpstr>
      <vt:lpstr>'562H'!Área_de_impresión</vt:lpstr>
      <vt:lpstr>'563D'!Área_de_impresión</vt:lpstr>
      <vt:lpstr>'563H'!Área_de_impresión</vt:lpstr>
      <vt:lpstr>'563S'!Área_de_impresión</vt:lpstr>
      <vt:lpstr>'564D'!Área_de_impresión</vt:lpstr>
      <vt:lpstr>'564H'!Área_de_impresión</vt:lpstr>
      <vt:lpstr>'564S'!Área_de_impresión</vt:lpstr>
      <vt:lpstr>'570D'!Área_de_impresión</vt:lpstr>
      <vt:lpstr>'570H'!Área_de_impresión</vt:lpstr>
      <vt:lpstr>'570S'!Área_de_impresión</vt:lpstr>
      <vt:lpstr>'590H'!Área_de_impresión</vt:lpstr>
      <vt:lpstr>'591H'!Área_de_impresión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sfaundez</cp:lastModifiedBy>
  <cp:lastPrinted>2022-06-14T15:31:01Z</cp:lastPrinted>
  <dcterms:created xsi:type="dcterms:W3CDTF">2020-01-09T16:44:34Z</dcterms:created>
  <dcterms:modified xsi:type="dcterms:W3CDTF">2022-07-08T14:34:59Z</dcterms:modified>
</cp:coreProperties>
</file>