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5600" windowHeight="11040" activeTab="1"/>
  </bookViews>
  <sheets>
    <sheet name="MENSUAL" sheetId="1" r:id="rId1"/>
    <sheet name="ACUM" sheetId="2" r:id="rId2"/>
  </sheets>
  <definedNames>
    <definedName name="_xlnm.Print_Area" localSheetId="1">ACUM!$A$2:$G$34</definedName>
    <definedName name="_xlnm.Print_Area" localSheetId="0">MENSUAL!$A$1:$G$34</definedName>
  </definedNames>
  <calcPr calcId="145621"/>
</workbook>
</file>

<file path=xl/calcChain.xml><?xml version="1.0" encoding="utf-8"?>
<calcChain xmlns="http://schemas.openxmlformats.org/spreadsheetml/2006/main">
  <c r="F21" i="2" l="1"/>
  <c r="E31" i="2"/>
  <c r="G31" i="2" s="1"/>
  <c r="E32" i="2"/>
  <c r="G32" i="2" s="1"/>
  <c r="E33" i="2"/>
  <c r="G33" i="2" s="1"/>
  <c r="E30" i="2"/>
  <c r="G30" i="2" s="1"/>
  <c r="E23" i="2"/>
  <c r="G23" i="2" s="1"/>
  <c r="E24" i="2"/>
  <c r="G24" i="2" s="1"/>
  <c r="E22" i="2"/>
  <c r="G22" i="2" s="1"/>
  <c r="E20" i="2"/>
  <c r="G20" i="2" s="1"/>
  <c r="E19" i="2"/>
  <c r="G19" i="2" s="1"/>
  <c r="E16" i="2"/>
  <c r="G16" i="2" s="1"/>
  <c r="E15" i="2"/>
  <c r="G15" i="2" s="1"/>
  <c r="E12" i="2"/>
  <c r="G12" i="2" s="1"/>
  <c r="E11" i="2"/>
  <c r="G11" i="2" s="1"/>
  <c r="G29" i="2" l="1"/>
  <c r="F29" i="2"/>
  <c r="D29" i="2"/>
  <c r="C29" i="2"/>
  <c r="B29" i="2"/>
  <c r="D25" i="2"/>
  <c r="D21" i="2" s="1"/>
  <c r="B25" i="2"/>
  <c r="C21" i="2"/>
  <c r="G18" i="2"/>
  <c r="F18" i="2"/>
  <c r="D18" i="2"/>
  <c r="C18" i="2"/>
  <c r="B18" i="2"/>
  <c r="E14" i="2"/>
  <c r="G14" i="2"/>
  <c r="F14" i="2"/>
  <c r="D14" i="2"/>
  <c r="C14" i="2"/>
  <c r="B14" i="2"/>
  <c r="G10" i="2"/>
  <c r="F10" i="2"/>
  <c r="D10" i="2"/>
  <c r="C10" i="2"/>
  <c r="B10" i="2"/>
  <c r="D9" i="2" l="1"/>
  <c r="D27" i="2" s="1"/>
  <c r="D34" i="2" s="1"/>
  <c r="C9" i="2"/>
  <c r="B21" i="2"/>
  <c r="E25" i="2"/>
  <c r="E18" i="2"/>
  <c r="G9" i="2"/>
  <c r="B9" i="2"/>
  <c r="E29" i="2"/>
  <c r="F9" i="2"/>
  <c r="F27" i="2" s="1"/>
  <c r="F34" i="2" s="1"/>
  <c r="E10" i="2"/>
  <c r="E33" i="1"/>
  <c r="E32" i="1"/>
  <c r="E31" i="1"/>
  <c r="E30" i="1"/>
  <c r="G29" i="1"/>
  <c r="F29" i="1"/>
  <c r="D29" i="1"/>
  <c r="C29" i="1"/>
  <c r="B29" i="1"/>
  <c r="E25" i="1"/>
  <c r="D25" i="1"/>
  <c r="D21" i="1" s="1"/>
  <c r="C25" i="1"/>
  <c r="C21" i="1" s="1"/>
  <c r="B25" i="1"/>
  <c r="B21" i="1" s="1"/>
  <c r="E24" i="1"/>
  <c r="E23" i="1"/>
  <c r="G21" i="1"/>
  <c r="F21" i="1"/>
  <c r="E20" i="1"/>
  <c r="E19" i="1"/>
  <c r="E18" i="1"/>
  <c r="G17" i="1"/>
  <c r="F17" i="1"/>
  <c r="D17" i="1"/>
  <c r="C17" i="1"/>
  <c r="B17" i="1"/>
  <c r="E15" i="1"/>
  <c r="E14" i="1"/>
  <c r="G13" i="1"/>
  <c r="F13" i="1"/>
  <c r="D13" i="1"/>
  <c r="C13" i="1"/>
  <c r="B13" i="1"/>
  <c r="E10" i="1"/>
  <c r="G9" i="1"/>
  <c r="F9" i="1"/>
  <c r="D9" i="1"/>
  <c r="C9" i="1"/>
  <c r="B9" i="1"/>
  <c r="E17" i="1" l="1"/>
  <c r="C27" i="2"/>
  <c r="C34" i="2" s="1"/>
  <c r="B27" i="2"/>
  <c r="B34" i="2" s="1"/>
  <c r="G25" i="2"/>
  <c r="G21" i="2" s="1"/>
  <c r="G27" i="2" s="1"/>
  <c r="G34" i="2" s="1"/>
  <c r="E21" i="2"/>
  <c r="C8" i="1"/>
  <c r="E21" i="1"/>
  <c r="F8" i="1"/>
  <c r="F27" i="1" s="1"/>
  <c r="F34" i="1" s="1"/>
  <c r="E29" i="1"/>
  <c r="C27" i="1"/>
  <c r="C34" i="1" s="1"/>
  <c r="B8" i="1"/>
  <c r="B27" i="1" s="1"/>
  <c r="B34" i="1" s="1"/>
  <c r="G8" i="1"/>
  <c r="G27" i="1" s="1"/>
  <c r="G34" i="1" s="1"/>
  <c r="E13" i="1"/>
  <c r="D8" i="1"/>
  <c r="D27" i="1" s="1"/>
  <c r="D34" i="1" s="1"/>
  <c r="E9" i="1"/>
  <c r="E9" i="2"/>
  <c r="E27" i="2" l="1"/>
  <c r="E34" i="2" s="1"/>
  <c r="E8" i="1"/>
  <c r="E27" i="1" s="1"/>
  <c r="E34" i="1" s="1"/>
</calcChain>
</file>

<file path=xl/sharedStrings.xml><?xml version="1.0" encoding="utf-8"?>
<sst xmlns="http://schemas.openxmlformats.org/spreadsheetml/2006/main" count="65" uniqueCount="35">
  <si>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</si>
  <si>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</si>
  <si>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</si>
  <si>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</si>
  <si>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</si>
  <si>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</si>
  <si>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</si>
  <si>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</si>
  <si>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</si>
  <si>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</si>
  <si>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</si>
  <si>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</si>
  <si>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</si>
  <si>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</si>
  <si>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</si>
  <si>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</si>
  <si>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</si>
  <si>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</si>
  <si>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</si>
  <si>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</si>
  <si>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</si>
  <si>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</si>
  <si>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</si>
  <si>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</si>
  <si>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</si>
  <si>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</si>
  <si>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</si>
  <si>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</si>
  <si>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</si>
  <si>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</si>
  <si>
    <t>ANEXO IV: DE LA EJECUCION DEL PRESUPUESTO CON RELACION AL CALCULO DE RECURSOS Y FINANCIAMIENTO (Acuerdo Nº2988, texto ordenado según Nº6222)(*)</t>
  </si>
  <si>
    <t xml:space="preserve">MODIFICACIONES </t>
  </si>
  <si>
    <t xml:space="preserve">Municipalidad de Godoy Cruz </t>
  </si>
  <si>
    <t>Cuenta General del Ejercicio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</si>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</sst>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5" fillId="0" borderId="0" xfId="0" applyNumberFormat="1" applyFont="1"/>
    <xf numFmtId="0" fontId="2" fillId="0" borderId="0" xfId="0" applyFont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2" borderId="0" xfId="0" applyFill="1"/>
    <xf numFmtId="3" fontId="2" fillId="2" borderId="2" xfId="0" applyNumberFormat="1" applyFont="1" applyFill="1" applyBorder="1"/>
    <xf numFmtId="3" fontId="2" fillId="0" borderId="2" xfId="0" applyNumberFormat="1" applyFont="1" applyBorder="1"/>
    <xf numFmtId="3" fontId="0" fillId="0" borderId="2" xfId="0" applyNumberFormat="1" applyBorder="1"/>
    <xf numFmtId="0" fontId="2" fillId="0" borderId="0" xfId="0" applyFont="1" applyAlignment="1"/>
    <xf numFmtId="3" fontId="2" fillId="0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2" fontId="0" fillId="0" borderId="0" xfId="0" applyNumberFormat="1"/>
    <xf numFmtId="3" fontId="0" fillId="0" borderId="2" xfId="0" applyNumberFormat="1" applyBorder="1" applyAlignment="1">
      <alignment horizontal="right"/>
    </xf>
    <xf numFmtId="2" fontId="4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4" fontId="2" fillId="2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" fontId="2" fillId="2" borderId="2" xfId="0" applyNumberFormat="1" applyFont="1" applyFill="1" applyBorder="1"/>
    <xf numFmtId="4" fontId="2" fillId="0" borderId="2" xfId="0" applyNumberFormat="1" applyFont="1" applyBorder="1"/>
    <xf numFmtId="4" fontId="3" fillId="0" borderId="2" xfId="0" applyNumberFormat="1" applyFont="1" applyBorder="1" applyAlignment="1">
      <alignment vertical="center"/>
    </xf>
    <xf numFmtId="4" fontId="0" fillId="0" borderId="2" xfId="0" applyNumberFormat="1" applyBorder="1"/>
    <xf numFmtId="4" fontId="4" fillId="0" borderId="2" xfId="0" applyNumberFormat="1" applyFont="1" applyBorder="1" applyAlignment="1">
      <alignment vertical="center"/>
    </xf>
    <xf numFmtId="4" fontId="5" fillId="0" borderId="0" xfId="0" applyNumberFormat="1" applyFont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2" fillId="0" borderId="2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2" fontId="0" fillId="0" borderId="0" xfId="0" applyNumberFormat="1" applyFill="1"/>
    <xf numFmtId="4" fontId="0" fillId="0" borderId="0" xfId="0" applyNumberFormat="1" applyFill="1"/>
    <xf numFmtId="1" fontId="0" fillId="0" borderId="0" xfId="0" applyNumberFormat="1" applyFill="1"/>
    <xf numFmtId="4" fontId="2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5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0" workbookViewId="0">
      <selection activeCell="L25" sqref="L25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</cols>
  <sheetData>
    <row r="1" spans="1:8" x14ac:dyDescent="0.25">
      <c r="A1" t="s">
        <v>32</v>
      </c>
      <c r="C1" s="40" t="s">
        <v>33</v>
      </c>
      <c r="D1" s="40"/>
      <c r="E1" s="40"/>
    </row>
    <row r="2" spans="1:8" x14ac:dyDescent="0.25">
      <c r="F2" s="38" t="s">
        <v>34</v>
      </c>
      <c r="G2" s="38">
        <v>2021</v>
      </c>
    </row>
    <row r="4" spans="1:8" x14ac:dyDescent="0.25">
      <c r="A4" s="41" t="s">
        <v>30</v>
      </c>
      <c r="B4" s="41"/>
      <c r="C4" s="41"/>
      <c r="D4" s="41"/>
      <c r="E4" s="41"/>
      <c r="F4" s="41"/>
      <c r="G4" s="41"/>
    </row>
    <row r="5" spans="1:8" x14ac:dyDescent="0.25">
      <c r="A5" s="1"/>
      <c r="B5" s="2"/>
      <c r="C5" s="1"/>
      <c r="D5" s="1"/>
      <c r="E5" s="1"/>
      <c r="F5" s="3"/>
      <c r="G5" s="3"/>
    </row>
    <row r="6" spans="1:8" ht="22.5" customHeight="1" x14ac:dyDescent="0.25">
      <c r="A6" s="44" t="s">
        <v>0</v>
      </c>
      <c r="B6" s="44" t="s">
        <v>1</v>
      </c>
      <c r="C6" s="42" t="s">
        <v>2</v>
      </c>
      <c r="D6" s="43"/>
      <c r="E6" s="44" t="s">
        <v>3</v>
      </c>
      <c r="F6" s="44" t="s">
        <v>4</v>
      </c>
      <c r="G6" s="44" t="s">
        <v>5</v>
      </c>
    </row>
    <row r="7" spans="1:8" x14ac:dyDescent="0.25">
      <c r="A7" s="45"/>
      <c r="B7" s="45"/>
      <c r="C7" s="21" t="s">
        <v>6</v>
      </c>
      <c r="D7" s="21" t="s">
        <v>7</v>
      </c>
      <c r="E7" s="45"/>
      <c r="F7" s="45"/>
      <c r="G7" s="45"/>
    </row>
    <row r="8" spans="1:8" x14ac:dyDescent="0.25">
      <c r="A8" s="6" t="s">
        <v>8</v>
      </c>
      <c r="B8" s="16">
        <f t="shared" ref="B8:G8" si="0">SUM(B9+B13+B17)</f>
        <v>0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26">
        <f t="shared" si="0"/>
        <v>463494447.99000001</v>
      </c>
      <c r="G8" s="16">
        <f t="shared" si="0"/>
        <v>0</v>
      </c>
      <c r="H8" s="22"/>
    </row>
    <row r="9" spans="1:8" x14ac:dyDescent="0.25">
      <c r="A9" s="5" t="s">
        <v>9</v>
      </c>
      <c r="B9" s="20">
        <f t="shared" ref="B9:G9" si="1">B10+B11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8">
        <f t="shared" si="1"/>
        <v>169394211.61000001</v>
      </c>
      <c r="G9" s="20">
        <f t="shared" si="1"/>
        <v>0</v>
      </c>
    </row>
    <row r="10" spans="1:8" x14ac:dyDescent="0.25">
      <c r="A10" s="4" t="s">
        <v>10</v>
      </c>
      <c r="B10" s="18">
        <v>0</v>
      </c>
      <c r="C10" s="18">
        <v>0</v>
      </c>
      <c r="D10" s="18">
        <v>0</v>
      </c>
      <c r="E10" s="18">
        <f t="shared" ref="E10:E18" si="2">B10+C10+D10</f>
        <v>0</v>
      </c>
      <c r="F10" s="27">
        <v>78070188.24000001</v>
      </c>
      <c r="G10" s="18">
        <v>0</v>
      </c>
    </row>
    <row r="11" spans="1:8" x14ac:dyDescent="0.25">
      <c r="A11" s="4" t="s">
        <v>11</v>
      </c>
      <c r="B11" s="18">
        <v>0</v>
      </c>
      <c r="C11" s="18">
        <v>0</v>
      </c>
      <c r="D11" s="18"/>
      <c r="E11" s="18">
        <v>0</v>
      </c>
      <c r="F11" s="27">
        <v>91324023.370000005</v>
      </c>
      <c r="G11" s="18">
        <v>0</v>
      </c>
    </row>
    <row r="12" spans="1:8" x14ac:dyDescent="0.25">
      <c r="A12" s="4"/>
      <c r="B12" s="9"/>
      <c r="C12" s="9"/>
      <c r="D12" s="9"/>
      <c r="E12" s="8"/>
      <c r="F12" s="29"/>
      <c r="G12" s="9"/>
    </row>
    <row r="13" spans="1:8" x14ac:dyDescent="0.25">
      <c r="A13" s="5" t="s">
        <v>12</v>
      </c>
      <c r="B13" s="20">
        <f t="shared" ref="B13:G13" si="3">SUM(B14+B15)</f>
        <v>0</v>
      </c>
      <c r="C13" s="20">
        <f t="shared" si="3"/>
        <v>0</v>
      </c>
      <c r="D13" s="20">
        <f t="shared" si="3"/>
        <v>0</v>
      </c>
      <c r="E13" s="20">
        <f t="shared" si="3"/>
        <v>0</v>
      </c>
      <c r="F13" s="28">
        <f t="shared" si="3"/>
        <v>145411466.72</v>
      </c>
      <c r="G13" s="20">
        <f t="shared" si="3"/>
        <v>0</v>
      </c>
    </row>
    <row r="14" spans="1:8" x14ac:dyDescent="0.25">
      <c r="A14" s="4" t="s">
        <v>13</v>
      </c>
      <c r="B14" s="18">
        <v>0</v>
      </c>
      <c r="C14" s="18">
        <v>0</v>
      </c>
      <c r="D14" s="18">
        <v>0</v>
      </c>
      <c r="E14" s="18">
        <f t="shared" si="2"/>
        <v>0</v>
      </c>
      <c r="F14" s="27">
        <v>141551093.60999998</v>
      </c>
      <c r="G14" s="18">
        <v>0</v>
      </c>
    </row>
    <row r="15" spans="1:8" x14ac:dyDescent="0.25">
      <c r="A15" s="4" t="s">
        <v>14</v>
      </c>
      <c r="B15" s="18">
        <v>0</v>
      </c>
      <c r="C15" s="18">
        <v>0</v>
      </c>
      <c r="D15" s="18">
        <v>0</v>
      </c>
      <c r="E15" s="18">
        <f t="shared" si="2"/>
        <v>0</v>
      </c>
      <c r="F15" s="27">
        <v>3860373.11</v>
      </c>
      <c r="G15" s="18">
        <v>0</v>
      </c>
    </row>
    <row r="16" spans="1:8" x14ac:dyDescent="0.25">
      <c r="A16" s="4"/>
      <c r="B16" s="9"/>
      <c r="C16" s="9"/>
      <c r="D16" s="9"/>
      <c r="E16" s="8"/>
      <c r="F16" s="24"/>
      <c r="G16" s="9"/>
    </row>
    <row r="17" spans="1:7" x14ac:dyDescent="0.25">
      <c r="A17" s="5" t="s">
        <v>15</v>
      </c>
      <c r="B17" s="20">
        <f t="shared" ref="B17:G17" si="4">SUM(B18+B19)</f>
        <v>0</v>
      </c>
      <c r="C17" s="20">
        <f t="shared" si="4"/>
        <v>0</v>
      </c>
      <c r="D17" s="20">
        <f t="shared" si="4"/>
        <v>0</v>
      </c>
      <c r="E17" s="20">
        <f t="shared" si="4"/>
        <v>0</v>
      </c>
      <c r="F17" s="28">
        <f t="shared" si="4"/>
        <v>148688769.66</v>
      </c>
      <c r="G17" s="20">
        <f t="shared" si="4"/>
        <v>0</v>
      </c>
    </row>
    <row r="18" spans="1:7" x14ac:dyDescent="0.25">
      <c r="A18" s="4" t="s">
        <v>16</v>
      </c>
      <c r="B18" s="18">
        <v>0</v>
      </c>
      <c r="C18" s="18">
        <v>0</v>
      </c>
      <c r="D18" s="18">
        <v>0</v>
      </c>
      <c r="E18" s="18">
        <f t="shared" si="2"/>
        <v>0</v>
      </c>
      <c r="F18" s="27">
        <v>148380409.66</v>
      </c>
      <c r="G18" s="18">
        <v>0</v>
      </c>
    </row>
    <row r="19" spans="1:7" x14ac:dyDescent="0.25">
      <c r="A19" s="4" t="s">
        <v>17</v>
      </c>
      <c r="B19" s="18">
        <v>0</v>
      </c>
      <c r="C19" s="18">
        <v>0</v>
      </c>
      <c r="D19" s="18">
        <v>0</v>
      </c>
      <c r="E19" s="18">
        <f>B19+C19+D19</f>
        <v>0</v>
      </c>
      <c r="F19" s="27">
        <v>308360</v>
      </c>
      <c r="G19" s="18">
        <v>0</v>
      </c>
    </row>
    <row r="20" spans="1:7" x14ac:dyDescent="0.25">
      <c r="A20" s="4"/>
      <c r="B20" s="18"/>
      <c r="C20" s="18"/>
      <c r="D20" s="18"/>
      <c r="E20" s="18">
        <f t="shared" ref="E20:E33" si="5">B20+C20+D20</f>
        <v>0</v>
      </c>
      <c r="F20" s="23"/>
      <c r="G20" s="18">
        <v>0</v>
      </c>
    </row>
    <row r="21" spans="1:7" x14ac:dyDescent="0.25">
      <c r="A21" s="6" t="s">
        <v>18</v>
      </c>
      <c r="B21" s="16">
        <f t="shared" ref="B21:G21" si="6">SUM(B22:B25)</f>
        <v>0</v>
      </c>
      <c r="C21" s="16">
        <f t="shared" si="6"/>
        <v>0</v>
      </c>
      <c r="D21" s="16">
        <f t="shared" si="6"/>
        <v>0</v>
      </c>
      <c r="E21" s="16">
        <f t="shared" si="6"/>
        <v>0</v>
      </c>
      <c r="F21" s="26">
        <f t="shared" si="6"/>
        <v>1231066.81</v>
      </c>
      <c r="G21" s="16">
        <f t="shared" si="6"/>
        <v>0</v>
      </c>
    </row>
    <row r="22" spans="1:7" x14ac:dyDescent="0.25">
      <c r="A22" s="4" t="s">
        <v>19</v>
      </c>
      <c r="B22" s="18">
        <v>0</v>
      </c>
      <c r="C22" s="18">
        <v>0</v>
      </c>
      <c r="D22" s="18">
        <v>0</v>
      </c>
      <c r="E22" s="18">
        <v>0</v>
      </c>
      <c r="F22" s="27">
        <v>7527.77</v>
      </c>
      <c r="G22" s="18">
        <v>0</v>
      </c>
    </row>
    <row r="23" spans="1:7" x14ac:dyDescent="0.25">
      <c r="A23" s="4" t="s">
        <v>20</v>
      </c>
      <c r="B23" s="18">
        <v>0</v>
      </c>
      <c r="C23" s="18">
        <v>0</v>
      </c>
      <c r="D23" s="18">
        <v>0</v>
      </c>
      <c r="E23" s="18">
        <f t="shared" si="5"/>
        <v>0</v>
      </c>
      <c r="F23" s="27">
        <v>0</v>
      </c>
      <c r="G23" s="18">
        <v>0</v>
      </c>
    </row>
    <row r="24" spans="1:7" x14ac:dyDescent="0.25">
      <c r="A24" s="4" t="s">
        <v>21</v>
      </c>
      <c r="B24" s="18">
        <v>0</v>
      </c>
      <c r="C24" s="18">
        <v>0</v>
      </c>
      <c r="D24" s="18">
        <v>0</v>
      </c>
      <c r="E24" s="18">
        <f t="shared" si="5"/>
        <v>0</v>
      </c>
      <c r="F24" s="27">
        <v>0</v>
      </c>
      <c r="G24" s="18">
        <v>0</v>
      </c>
    </row>
    <row r="25" spans="1:7" x14ac:dyDescent="0.25">
      <c r="A25" s="4" t="s">
        <v>22</v>
      </c>
      <c r="B25" s="18">
        <f>B26</f>
        <v>0</v>
      </c>
      <c r="C25" s="18">
        <f>C26</f>
        <v>0</v>
      </c>
      <c r="D25" s="18">
        <f>D26</f>
        <v>0</v>
      </c>
      <c r="E25" s="18">
        <f>E26</f>
        <v>0</v>
      </c>
      <c r="F25" s="27">
        <v>1223539.04</v>
      </c>
      <c r="G25" s="18">
        <v>0</v>
      </c>
    </row>
    <row r="26" spans="1:7" x14ac:dyDescent="0.25">
      <c r="A26" s="4"/>
      <c r="B26" s="18">
        <v>0</v>
      </c>
      <c r="C26" s="18">
        <v>0</v>
      </c>
      <c r="D26" s="18">
        <v>0</v>
      </c>
      <c r="E26" s="18">
        <v>0</v>
      </c>
      <c r="F26" s="27">
        <v>0</v>
      </c>
      <c r="G26" s="18">
        <v>0</v>
      </c>
    </row>
    <row r="27" spans="1:7" x14ac:dyDescent="0.25">
      <c r="A27" s="6" t="s">
        <v>23</v>
      </c>
      <c r="B27" s="16">
        <f t="shared" ref="B27:G27" si="7">B8+B21</f>
        <v>0</v>
      </c>
      <c r="C27" s="16">
        <f t="shared" si="7"/>
        <v>0</v>
      </c>
      <c r="D27" s="16">
        <f t="shared" si="7"/>
        <v>0</v>
      </c>
      <c r="E27" s="16">
        <f t="shared" si="7"/>
        <v>0</v>
      </c>
      <c r="F27" s="26">
        <f t="shared" si="7"/>
        <v>464725514.80000001</v>
      </c>
      <c r="G27" s="16">
        <f t="shared" si="7"/>
        <v>0</v>
      </c>
    </row>
    <row r="28" spans="1:7" x14ac:dyDescent="0.25">
      <c r="A28" s="4"/>
      <c r="B28" s="10"/>
      <c r="C28" s="9"/>
      <c r="D28" s="9"/>
      <c r="E28" s="8"/>
      <c r="F28" s="24"/>
      <c r="G28" s="9"/>
    </row>
    <row r="29" spans="1:7" x14ac:dyDescent="0.25">
      <c r="A29" s="5" t="s">
        <v>24</v>
      </c>
      <c r="B29" s="17">
        <f t="shared" ref="B29:G29" si="8">SUM(B30:B33)</f>
        <v>0</v>
      </c>
      <c r="C29" s="17">
        <f t="shared" si="8"/>
        <v>0</v>
      </c>
      <c r="D29" s="17">
        <f t="shared" si="8"/>
        <v>0</v>
      </c>
      <c r="E29" s="17">
        <f t="shared" si="8"/>
        <v>0</v>
      </c>
      <c r="F29" s="30">
        <f t="shared" si="8"/>
        <v>0</v>
      </c>
      <c r="G29" s="17">
        <f t="shared" si="8"/>
        <v>0</v>
      </c>
    </row>
    <row r="30" spans="1:7" x14ac:dyDescent="0.25">
      <c r="A30" s="4" t="s">
        <v>25</v>
      </c>
      <c r="B30" s="18">
        <v>0</v>
      </c>
      <c r="C30" s="18">
        <v>0</v>
      </c>
      <c r="D30" s="18">
        <v>0</v>
      </c>
      <c r="E30" s="18">
        <f t="shared" si="5"/>
        <v>0</v>
      </c>
      <c r="F30" s="27">
        <v>0</v>
      </c>
      <c r="G30" s="18">
        <v>0</v>
      </c>
    </row>
    <row r="31" spans="1:7" x14ac:dyDescent="0.25">
      <c r="A31" s="4" t="s">
        <v>26</v>
      </c>
      <c r="B31" s="18">
        <v>0</v>
      </c>
      <c r="C31" s="18">
        <v>0</v>
      </c>
      <c r="D31" s="18">
        <v>0</v>
      </c>
      <c r="E31" s="18">
        <f t="shared" si="5"/>
        <v>0</v>
      </c>
      <c r="F31" s="27">
        <v>0</v>
      </c>
      <c r="G31" s="18">
        <v>0</v>
      </c>
    </row>
    <row r="32" spans="1:7" x14ac:dyDescent="0.25">
      <c r="A32" s="4" t="s">
        <v>27</v>
      </c>
      <c r="B32" s="18">
        <v>0</v>
      </c>
      <c r="C32" s="18">
        <v>0</v>
      </c>
      <c r="D32" s="18">
        <v>0</v>
      </c>
      <c r="E32" s="18">
        <f t="shared" si="5"/>
        <v>0</v>
      </c>
      <c r="F32" s="27">
        <v>0</v>
      </c>
      <c r="G32" s="18">
        <v>0</v>
      </c>
    </row>
    <row r="33" spans="1:7" x14ac:dyDescent="0.25">
      <c r="A33" s="4" t="s">
        <v>28</v>
      </c>
      <c r="B33" s="18">
        <v>0</v>
      </c>
      <c r="C33" s="18">
        <v>0</v>
      </c>
      <c r="D33" s="18">
        <v>0</v>
      </c>
      <c r="E33" s="18">
        <f t="shared" si="5"/>
        <v>0</v>
      </c>
      <c r="F33" s="27">
        <v>0</v>
      </c>
      <c r="G33" s="18">
        <v>0</v>
      </c>
    </row>
    <row r="34" spans="1:7" x14ac:dyDescent="0.25">
      <c r="A34" s="6" t="s">
        <v>29</v>
      </c>
      <c r="B34" s="7">
        <f t="shared" ref="B34:G34" si="9">B27+B29</f>
        <v>0</v>
      </c>
      <c r="C34" s="7">
        <f t="shared" si="9"/>
        <v>0</v>
      </c>
      <c r="D34" s="7">
        <f t="shared" si="9"/>
        <v>0</v>
      </c>
      <c r="E34" s="7">
        <f t="shared" si="9"/>
        <v>0</v>
      </c>
      <c r="F34" s="26">
        <f t="shared" si="9"/>
        <v>464725514.80000001</v>
      </c>
      <c r="G34" s="7">
        <f t="shared" si="9"/>
        <v>0</v>
      </c>
    </row>
    <row r="36" spans="1:7" x14ac:dyDescent="0.25">
      <c r="E36" s="56"/>
      <c r="F36" s="57"/>
      <c r="G36" s="56"/>
    </row>
  </sheetData>
  <mergeCells count="8">
    <mergeCell ref="C1:E1"/>
    <mergeCell ref="A4:G4"/>
    <mergeCell ref="C6:D6"/>
    <mergeCell ref="E6:E7"/>
    <mergeCell ref="B6:B7"/>
    <mergeCell ref="A6:A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tabSelected="1" workbookViewId="0">
      <selection activeCell="H42" sqref="H42"/>
    </sheetView>
  </sheetViews>
  <sheetFormatPr baseColWidth="10" defaultRowHeight="15" x14ac:dyDescent="0.25"/>
  <cols>
    <col min="1" max="1" width="37.285156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8" width="14.140625" bestFit="1" customWidth="1"/>
    <col min="10" max="10" width="14.28515625" customWidth="1"/>
  </cols>
  <sheetData>
    <row r="1" spans="1:66" x14ac:dyDescent="0.25">
      <c r="F1" s="25"/>
    </row>
    <row r="2" spans="1:66" x14ac:dyDescent="0.25">
      <c r="G2" s="11">
        <v>2021</v>
      </c>
    </row>
    <row r="3" spans="1:66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66" x14ac:dyDescent="0.25">
      <c r="A4" s="46" t="s">
        <v>30</v>
      </c>
      <c r="B4" s="46"/>
      <c r="C4" s="46"/>
      <c r="D4" s="46"/>
      <c r="E4" s="46"/>
      <c r="F4" s="46"/>
      <c r="G4" s="46"/>
    </row>
    <row r="5" spans="1:66" x14ac:dyDescent="0.25">
      <c r="A5" s="11"/>
      <c r="F5" s="25"/>
    </row>
    <row r="6" spans="1:66" ht="54" customHeight="1" x14ac:dyDescent="0.25">
      <c r="A6" s="47" t="s">
        <v>0</v>
      </c>
      <c r="B6" s="47" t="s">
        <v>1</v>
      </c>
      <c r="C6" s="42" t="s">
        <v>31</v>
      </c>
      <c r="D6" s="43"/>
      <c r="E6" s="47" t="s">
        <v>3</v>
      </c>
      <c r="F6" s="52" t="s">
        <v>4</v>
      </c>
      <c r="G6" s="47" t="s">
        <v>5</v>
      </c>
      <c r="H6" s="14"/>
      <c r="I6" s="13"/>
    </row>
    <row r="7" spans="1:66" ht="3.75" customHeight="1" x14ac:dyDescent="0.25">
      <c r="A7" s="48"/>
      <c r="B7" s="48"/>
      <c r="C7" s="50"/>
      <c r="D7" s="51"/>
      <c r="E7" s="48"/>
      <c r="F7" s="53"/>
      <c r="G7" s="48"/>
      <c r="H7" s="14"/>
      <c r="I7" s="13"/>
    </row>
    <row r="8" spans="1:66" ht="21" customHeight="1" x14ac:dyDescent="0.25">
      <c r="A8" s="49"/>
      <c r="B8" s="49"/>
      <c r="C8" s="12" t="s">
        <v>6</v>
      </c>
      <c r="D8" s="12" t="s">
        <v>7</v>
      </c>
      <c r="E8" s="49"/>
      <c r="F8" s="54"/>
      <c r="G8" s="49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</row>
    <row r="9" spans="1:66" ht="15" customHeight="1" x14ac:dyDescent="0.25">
      <c r="A9" s="6" t="s">
        <v>8</v>
      </c>
      <c r="B9" s="31">
        <f t="shared" ref="B9:G9" si="0">SUM(B10+B14+B18)</f>
        <v>3868381613</v>
      </c>
      <c r="C9" s="31">
        <f t="shared" si="0"/>
        <v>149231021.15000001</v>
      </c>
      <c r="D9" s="31">
        <f t="shared" si="0"/>
        <v>0</v>
      </c>
      <c r="E9" s="31">
        <f t="shared" si="0"/>
        <v>4017612634.1500001</v>
      </c>
      <c r="F9" s="31">
        <f t="shared" si="0"/>
        <v>2683570496.6799998</v>
      </c>
      <c r="G9" s="31">
        <f t="shared" si="0"/>
        <v>1334042137.4700003</v>
      </c>
      <c r="H9" s="55"/>
      <c r="I9" s="58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</row>
    <row r="10" spans="1:66" x14ac:dyDescent="0.25">
      <c r="A10" s="5" t="s">
        <v>9</v>
      </c>
      <c r="B10" s="32">
        <f t="shared" ref="B10:G10" si="1">B11+B12</f>
        <v>1061163708</v>
      </c>
      <c r="C10" s="32">
        <f t="shared" si="1"/>
        <v>25236665.699999999</v>
      </c>
      <c r="D10" s="32">
        <f t="shared" si="1"/>
        <v>0</v>
      </c>
      <c r="E10" s="32">
        <f t="shared" si="1"/>
        <v>1086400373.7</v>
      </c>
      <c r="F10" s="39">
        <f t="shared" si="1"/>
        <v>858256736.08000004</v>
      </c>
      <c r="G10" s="32">
        <f t="shared" si="1"/>
        <v>228143637.62</v>
      </c>
      <c r="H10" s="59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</row>
    <row r="11" spans="1:66" x14ac:dyDescent="0.25">
      <c r="A11" s="4" t="s">
        <v>10</v>
      </c>
      <c r="B11" s="34">
        <v>831063438</v>
      </c>
      <c r="C11" s="34">
        <v>10336665.699999999</v>
      </c>
      <c r="D11" s="34">
        <v>0</v>
      </c>
      <c r="E11" s="34">
        <f>B11+C11-D11</f>
        <v>841400103.70000005</v>
      </c>
      <c r="F11" s="34">
        <v>442123179.95000005</v>
      </c>
      <c r="G11" s="34">
        <f>+E11-F11</f>
        <v>399276923.75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</row>
    <row r="12" spans="1:66" x14ac:dyDescent="0.25">
      <c r="A12" s="4" t="s">
        <v>11</v>
      </c>
      <c r="B12" s="34">
        <v>230100270</v>
      </c>
      <c r="C12" s="34">
        <v>14900000</v>
      </c>
      <c r="D12" s="34">
        <v>0</v>
      </c>
      <c r="E12" s="34">
        <f>B12+C12-D12</f>
        <v>245000270</v>
      </c>
      <c r="F12" s="34">
        <v>416133556.13</v>
      </c>
      <c r="G12" s="34">
        <f>+E12-F12</f>
        <v>-171133286.13</v>
      </c>
      <c r="H12" s="55"/>
      <c r="I12" s="55"/>
      <c r="J12" s="6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</row>
    <row r="13" spans="1:66" x14ac:dyDescent="0.25">
      <c r="A13" s="4"/>
      <c r="B13" s="35"/>
      <c r="C13" s="35"/>
      <c r="D13" s="35"/>
      <c r="E13" s="33"/>
      <c r="F13" s="35"/>
      <c r="G13" s="35"/>
      <c r="H13" s="55"/>
      <c r="I13" s="55"/>
      <c r="J13" s="60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</row>
    <row r="14" spans="1:66" x14ac:dyDescent="0.25">
      <c r="A14" s="5" t="s">
        <v>12</v>
      </c>
      <c r="B14" s="32">
        <f t="shared" ref="B14:G14" si="2">SUM(B15+B16)</f>
        <v>1389734316</v>
      </c>
      <c r="C14" s="32">
        <f t="shared" si="2"/>
        <v>77037531.450000003</v>
      </c>
      <c r="D14" s="32">
        <f t="shared" si="2"/>
        <v>0</v>
      </c>
      <c r="E14" s="32">
        <f t="shared" si="2"/>
        <v>1466771847.45</v>
      </c>
      <c r="F14" s="39">
        <f t="shared" si="2"/>
        <v>912599607.48999989</v>
      </c>
      <c r="G14" s="32">
        <f t="shared" si="2"/>
        <v>554172239.96000016</v>
      </c>
      <c r="H14" s="59"/>
      <c r="I14" s="55"/>
      <c r="J14" s="60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</row>
    <row r="15" spans="1:66" x14ac:dyDescent="0.25">
      <c r="A15" s="4" t="s">
        <v>13</v>
      </c>
      <c r="B15" s="34">
        <v>1389734316</v>
      </c>
      <c r="C15" s="34">
        <v>71590974.659999996</v>
      </c>
      <c r="D15" s="34">
        <v>0</v>
      </c>
      <c r="E15" s="34">
        <f>B15+C15-D15</f>
        <v>1461325290.6600001</v>
      </c>
      <c r="F15" s="34">
        <v>897647256.11999989</v>
      </c>
      <c r="G15" s="34">
        <f>+E15-F15</f>
        <v>563678034.5400002</v>
      </c>
      <c r="H15" s="55"/>
      <c r="I15" s="55"/>
      <c r="J15" s="60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</row>
    <row r="16" spans="1:66" x14ac:dyDescent="0.25">
      <c r="A16" s="4" t="s">
        <v>14</v>
      </c>
      <c r="B16" s="35">
        <v>0</v>
      </c>
      <c r="C16" s="34">
        <v>5446556.79</v>
      </c>
      <c r="D16" s="34">
        <v>0</v>
      </c>
      <c r="E16" s="34">
        <f>B16+C16-D16</f>
        <v>5446556.79</v>
      </c>
      <c r="F16" s="34">
        <v>14952351.370000001</v>
      </c>
      <c r="G16" s="34">
        <f>+E16-F16</f>
        <v>-9505794.5800000019</v>
      </c>
      <c r="H16" s="55"/>
      <c r="I16" s="55"/>
      <c r="J16" s="60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</row>
    <row r="17" spans="1:66" x14ac:dyDescent="0.25">
      <c r="A17" s="4"/>
      <c r="B17" s="35"/>
      <c r="C17" s="35"/>
      <c r="D17" s="35"/>
      <c r="E17" s="34"/>
      <c r="F17" s="35"/>
      <c r="G17" s="35"/>
      <c r="H17" s="55"/>
      <c r="I17" s="55"/>
      <c r="J17" s="6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</row>
    <row r="18" spans="1:66" x14ac:dyDescent="0.25">
      <c r="A18" s="5" t="s">
        <v>15</v>
      </c>
      <c r="B18" s="32">
        <f t="shared" ref="B18:G18" si="3">SUM(B19+B20)</f>
        <v>1417483589</v>
      </c>
      <c r="C18" s="32">
        <f t="shared" si="3"/>
        <v>46956824</v>
      </c>
      <c r="D18" s="32">
        <f t="shared" si="3"/>
        <v>0</v>
      </c>
      <c r="E18" s="32">
        <f t="shared" si="3"/>
        <v>1464440413</v>
      </c>
      <c r="F18" s="39">
        <f t="shared" si="3"/>
        <v>912714153.11000001</v>
      </c>
      <c r="G18" s="32">
        <f t="shared" si="3"/>
        <v>551726259.88999999</v>
      </c>
      <c r="H18" s="59"/>
      <c r="I18" s="55"/>
      <c r="J18" s="6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</row>
    <row r="19" spans="1:66" x14ac:dyDescent="0.25">
      <c r="A19" s="4" t="s">
        <v>16</v>
      </c>
      <c r="B19" s="34">
        <v>1417483589</v>
      </c>
      <c r="C19" s="34">
        <v>45000000</v>
      </c>
      <c r="D19" s="34">
        <v>0</v>
      </c>
      <c r="E19" s="34">
        <f>B19+C19-D19</f>
        <v>1462483589</v>
      </c>
      <c r="F19" s="34">
        <v>910690729.11000001</v>
      </c>
      <c r="G19" s="34">
        <f>+E19-F19</f>
        <v>551792859.88999999</v>
      </c>
      <c r="H19" s="55"/>
      <c r="I19" s="55"/>
      <c r="J19" s="60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x14ac:dyDescent="0.25">
      <c r="A20" s="4" t="s">
        <v>17</v>
      </c>
      <c r="B20" s="35">
        <v>0</v>
      </c>
      <c r="C20" s="34">
        <v>1956824</v>
      </c>
      <c r="D20" s="34">
        <v>0</v>
      </c>
      <c r="E20" s="35">
        <f>B20+C20-D20</f>
        <v>1956824</v>
      </c>
      <c r="F20" s="34">
        <v>2023424</v>
      </c>
      <c r="G20" s="34">
        <f>+E20-F20</f>
        <v>-66600</v>
      </c>
      <c r="H20" s="55"/>
      <c r="I20" s="55"/>
      <c r="J20" s="60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x14ac:dyDescent="0.25">
      <c r="A21" s="6" t="s">
        <v>18</v>
      </c>
      <c r="B21" s="31">
        <f>SUM(B22:B26)</f>
        <v>31380728</v>
      </c>
      <c r="C21" s="31">
        <f t="shared" ref="C21:G21" si="4">SUM(C22:C25)</f>
        <v>13981867</v>
      </c>
      <c r="D21" s="31">
        <f t="shared" si="4"/>
        <v>0</v>
      </c>
      <c r="E21" s="31">
        <f>SUM(E22:E26)</f>
        <v>45362595</v>
      </c>
      <c r="F21" s="31">
        <f>SUM(F22:F26)</f>
        <v>71188338.079999998</v>
      </c>
      <c r="G21" s="31">
        <f t="shared" si="4"/>
        <v>-25825743.080000002</v>
      </c>
      <c r="H21" s="60"/>
      <c r="I21" s="61"/>
      <c r="J21" s="60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x14ac:dyDescent="0.25">
      <c r="A22" s="4" t="s">
        <v>19</v>
      </c>
      <c r="B22" s="34">
        <v>84108</v>
      </c>
      <c r="C22" s="34">
        <v>0</v>
      </c>
      <c r="D22" s="34">
        <v>0</v>
      </c>
      <c r="E22" s="34">
        <f>B22+C22-D22</f>
        <v>84108</v>
      </c>
      <c r="F22" s="34">
        <v>23148.45</v>
      </c>
      <c r="G22" s="34">
        <f>+E22-F22</f>
        <v>60959.55</v>
      </c>
      <c r="H22" s="55"/>
      <c r="I22" s="55"/>
      <c r="J22" s="60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x14ac:dyDescent="0.25">
      <c r="A23" s="4" t="s">
        <v>20</v>
      </c>
      <c r="B23" s="34">
        <v>16620</v>
      </c>
      <c r="C23" s="34">
        <v>0</v>
      </c>
      <c r="D23" s="34">
        <v>0</v>
      </c>
      <c r="E23" s="34">
        <f t="shared" ref="E23:E25" si="5">B23+C23-D23</f>
        <v>16620</v>
      </c>
      <c r="F23" s="34">
        <v>160</v>
      </c>
      <c r="G23" s="34">
        <f t="shared" ref="G23:G25" si="6">+E23-F23</f>
        <v>16460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</row>
    <row r="24" spans="1:66" x14ac:dyDescent="0.25">
      <c r="A24" s="4" t="s">
        <v>21</v>
      </c>
      <c r="B24" s="34">
        <v>31280000</v>
      </c>
      <c r="C24" s="34">
        <v>0</v>
      </c>
      <c r="D24" s="34">
        <v>0</v>
      </c>
      <c r="E24" s="34">
        <f t="shared" si="5"/>
        <v>31280000</v>
      </c>
      <c r="F24" s="34">
        <v>29768766</v>
      </c>
      <c r="G24" s="34">
        <f t="shared" si="6"/>
        <v>1511234</v>
      </c>
      <c r="H24" s="60"/>
      <c r="I24" s="60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</row>
    <row r="25" spans="1:66" x14ac:dyDescent="0.25">
      <c r="A25" s="4" t="s">
        <v>22</v>
      </c>
      <c r="B25" s="34">
        <f>B26</f>
        <v>0</v>
      </c>
      <c r="C25" s="34">
        <v>13981867</v>
      </c>
      <c r="D25" s="34">
        <f>D26</f>
        <v>0</v>
      </c>
      <c r="E25" s="34">
        <f t="shared" si="5"/>
        <v>13981867</v>
      </c>
      <c r="F25" s="34">
        <v>41396263.630000003</v>
      </c>
      <c r="G25" s="34">
        <f t="shared" si="6"/>
        <v>-27414396.630000003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x14ac:dyDescent="0.25">
      <c r="A26" s="4"/>
      <c r="B26" s="35"/>
      <c r="C26" s="34"/>
      <c r="D26" s="34"/>
      <c r="E26" s="34"/>
      <c r="F26" s="34"/>
      <c r="G26" s="3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s="15" customFormat="1" x14ac:dyDescent="0.25">
      <c r="A27" s="6" t="s">
        <v>23</v>
      </c>
      <c r="B27" s="31">
        <f t="shared" ref="B27:G27" si="7">B9+B21</f>
        <v>3899762341</v>
      </c>
      <c r="C27" s="31">
        <f>C9+C21</f>
        <v>163212888.15000001</v>
      </c>
      <c r="D27" s="31">
        <f t="shared" si="7"/>
        <v>0</v>
      </c>
      <c r="E27" s="31">
        <f t="shared" si="7"/>
        <v>4062975229.1500001</v>
      </c>
      <c r="F27" s="31">
        <f t="shared" si="7"/>
        <v>2754758834.7599998</v>
      </c>
      <c r="G27" s="31">
        <f t="shared" si="7"/>
        <v>1308216394.3900003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66" x14ac:dyDescent="0.25">
      <c r="A28" s="4"/>
      <c r="B28" s="36"/>
      <c r="C28" s="35"/>
      <c r="D28" s="35"/>
      <c r="E28" s="33"/>
      <c r="F28" s="35"/>
      <c r="G28" s="3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x14ac:dyDescent="0.25">
      <c r="A29" s="5" t="s">
        <v>24</v>
      </c>
      <c r="B29" s="32">
        <f t="shared" ref="B29:G29" si="8">SUM(B30:B33)</f>
        <v>961388911</v>
      </c>
      <c r="C29" s="32">
        <f t="shared" si="8"/>
        <v>306027136</v>
      </c>
      <c r="D29" s="32">
        <f t="shared" si="8"/>
        <v>0</v>
      </c>
      <c r="E29" s="32">
        <f t="shared" si="8"/>
        <v>1267416047</v>
      </c>
      <c r="F29" s="32">
        <f t="shared" si="8"/>
        <v>245476772.72</v>
      </c>
      <c r="G29" s="32">
        <f t="shared" si="8"/>
        <v>1021939274.28</v>
      </c>
      <c r="H29" s="59"/>
      <c r="I29" s="61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66" x14ac:dyDescent="0.25">
      <c r="A30" s="4" t="s">
        <v>25</v>
      </c>
      <c r="B30" s="34">
        <v>358698931</v>
      </c>
      <c r="C30" s="34">
        <v>0</v>
      </c>
      <c r="D30" s="34">
        <v>0</v>
      </c>
      <c r="E30" s="34">
        <f>B30+C30-D30</f>
        <v>358698931</v>
      </c>
      <c r="F30" s="34">
        <v>70983174.640000001</v>
      </c>
      <c r="G30" s="34">
        <f>+E30-F30</f>
        <v>287715756.36000001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x14ac:dyDescent="0.25">
      <c r="A31" s="4" t="s">
        <v>26</v>
      </c>
      <c r="B31" s="34">
        <v>0</v>
      </c>
      <c r="C31" s="34">
        <v>306027136</v>
      </c>
      <c r="D31" s="34">
        <v>0</v>
      </c>
      <c r="E31" s="34">
        <f t="shared" ref="E31:E33" si="9">B31+C31-D31</f>
        <v>306027136</v>
      </c>
      <c r="F31" s="34">
        <v>37941844.079999998</v>
      </c>
      <c r="G31" s="34">
        <f t="shared" ref="G31:G33" si="10">+E31-F31</f>
        <v>268085291.92000002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</row>
    <row r="32" spans="1:66" x14ac:dyDescent="0.25">
      <c r="A32" s="4" t="s">
        <v>27</v>
      </c>
      <c r="B32" s="34">
        <v>466138226</v>
      </c>
      <c r="C32" s="34">
        <v>0</v>
      </c>
      <c r="D32" s="34">
        <v>0</v>
      </c>
      <c r="E32" s="34">
        <f t="shared" si="9"/>
        <v>466138226</v>
      </c>
      <c r="F32" s="34">
        <v>0</v>
      </c>
      <c r="G32" s="34">
        <f t="shared" si="10"/>
        <v>466138226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</row>
    <row r="33" spans="1:66" x14ac:dyDescent="0.25">
      <c r="A33" s="4" t="s">
        <v>28</v>
      </c>
      <c r="B33" s="34">
        <v>136551754</v>
      </c>
      <c r="C33" s="34">
        <v>0</v>
      </c>
      <c r="D33" s="34">
        <v>0</v>
      </c>
      <c r="E33" s="34">
        <f t="shared" si="9"/>
        <v>136551754</v>
      </c>
      <c r="F33" s="34">
        <v>136551754</v>
      </c>
      <c r="G33" s="34">
        <f t="shared" si="10"/>
        <v>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</row>
    <row r="34" spans="1:66" s="15" customFormat="1" x14ac:dyDescent="0.25">
      <c r="A34" s="6" t="s">
        <v>29</v>
      </c>
      <c r="B34" s="31">
        <f t="shared" ref="B34:G34" si="11">B27+B29</f>
        <v>4861151252</v>
      </c>
      <c r="C34" s="31">
        <f t="shared" si="11"/>
        <v>469240024.14999998</v>
      </c>
      <c r="D34" s="31">
        <f t="shared" si="11"/>
        <v>0</v>
      </c>
      <c r="E34" s="31">
        <f t="shared" si="11"/>
        <v>5330391276.1499996</v>
      </c>
      <c r="F34" s="31">
        <f t="shared" si="11"/>
        <v>3000235607.4799995</v>
      </c>
      <c r="G34" s="31">
        <f t="shared" si="11"/>
        <v>2330155668.6700001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</row>
    <row r="35" spans="1:66" x14ac:dyDescent="0.25">
      <c r="A35" s="56"/>
      <c r="B35" s="56"/>
      <c r="C35" s="56"/>
      <c r="D35" s="56"/>
      <c r="E35" s="56"/>
      <c r="F35" s="56"/>
      <c r="G35" s="56"/>
    </row>
    <row r="36" spans="1:66" x14ac:dyDescent="0.25">
      <c r="A36" s="37"/>
      <c r="B36" s="62"/>
      <c r="C36" s="62"/>
      <c r="D36" s="62"/>
      <c r="E36" s="62"/>
      <c r="F36" s="62"/>
      <c r="G36" s="62"/>
    </row>
    <row r="37" spans="1:66" x14ac:dyDescent="0.25">
      <c r="A37" s="56"/>
      <c r="B37" s="56"/>
      <c r="C37" s="56"/>
      <c r="D37" s="56"/>
      <c r="E37" s="56"/>
      <c r="F37" s="56"/>
      <c r="G37" s="56"/>
    </row>
  </sheetData>
  <mergeCells count="7">
    <mergeCell ref="A4:G4"/>
    <mergeCell ref="G6:G8"/>
    <mergeCell ref="C6:D7"/>
    <mergeCell ref="B6:B8"/>
    <mergeCell ref="A6:A8"/>
    <mergeCell ref="E6:E8"/>
    <mergeCell ref="F6:F8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r:id="rId1"/>
  <ignoredErrors>
    <ignoredError sqref="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</vt:lpstr>
      <vt:lpstr>ACUM</vt:lpstr>
      <vt:lpstr>ACUM!Área_de_impresión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cp:lastPrinted>2021-08-25T12:30:57Z</cp:lastPrinted>
  <dcterms:created xsi:type="dcterms:W3CDTF">2021-03-29T12:47:27Z</dcterms:created>
  <dcterms:modified xsi:type="dcterms:W3CDTF">2021-10-28T16:34:52Z</dcterms:modified>
</cp:coreProperties>
</file>